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JR01029\Box\JREAM全社共有\企画部\②情報開示\06 ホームページ\★ダウンロードデータ\2309\"/>
    </mc:Choice>
  </mc:AlternateContent>
  <xr:revisionPtr revIDLastSave="0" documentId="13_ncr:1_{C47C6260-9DD0-4F56-BB49-7D4F71807948}" xr6:coauthVersionLast="47" xr6:coauthVersionMax="47" xr10:uidLastSave="{00000000-0000-0000-0000-000000000000}"/>
  <bookViews>
    <workbookView xWindow="28680" yWindow="-120" windowWidth="38640" windowHeight="21240" tabRatio="1000" xr2:uid="{00000000-000D-0000-FFFF-FFFF00000000}"/>
  </bookViews>
  <sheets>
    <sheet name="Notes on using this data file" sheetId="38" r:id="rId1"/>
    <sheet name="All properties" sheetId="21" r:id="rId2"/>
    <sheet name="Individual property" sheetId="1" r:id="rId3"/>
    <sheet name="Basic data" sheetId="2" r:id="rId4"/>
    <sheet name="Leasable space" sheetId="8" r:id="rId5"/>
    <sheet name="Leased space" sheetId="9" r:id="rId6"/>
    <sheet name="Occupancy rate" sheetId="4" r:id="rId7"/>
    <sheet name="Number of tenants" sheetId="5" r:id="rId8"/>
    <sheet name="Book value" sheetId="6" r:id="rId9"/>
    <sheet name="Book value of land" sheetId="24" r:id="rId10"/>
    <sheet name="Book value of building" sheetId="25" r:id="rId11"/>
    <sheet name="Property value as per appraiser" sheetId="7" r:id="rId12"/>
    <sheet name="Capital expenditure" sheetId="26" r:id="rId13"/>
    <sheet name="Property-related revenues" sheetId="10" r:id="rId14"/>
    <sheet name="Rental revenues" sheetId="29" r:id="rId15"/>
    <sheet name="Non-rental revenues" sheetId="30" r:id="rId16"/>
    <sheet name="Property-related expenses" sheetId="11" r:id="rId17"/>
    <sheet name="Property management expenses" sheetId="12" r:id="rId18"/>
    <sheet name="Utilities expenses" sheetId="13" r:id="rId19"/>
    <sheet name="Property and other taxes" sheetId="14" r:id="rId20"/>
    <sheet name="Casualty insurance" sheetId="15" r:id="rId21"/>
    <sheet name="Repairing expenses" sheetId="16" r:id="rId22"/>
    <sheet name="Depreciation" sheetId="17" r:id="rId23"/>
    <sheet name="Other expenses" sheetId="18" r:id="rId24"/>
    <sheet name="Property-related profits and lo" sheetId="19" r:id="rId25"/>
    <sheet name="ＮＯＩ" sheetId="20" r:id="rId26"/>
    <sheet name="Revenue from sale of real estat" sheetId="32" r:id="rId27"/>
    <sheet name="Cost of real estate property so" sheetId="33" r:id="rId28"/>
    <sheet name="Other sales expenses" sheetId="34" r:id="rId29"/>
    <sheet name="Reduction in acquisition cost" sheetId="36" r:id="rId30"/>
    <sheet name="Gain or loss on sales" sheetId="31" r:id="rId31"/>
  </sheets>
  <definedNames>
    <definedName name="_xlnm._FilterDatabase" localSheetId="3" hidden="1">'Basic data'!$B$5:$Z$98</definedName>
    <definedName name="_xlnm._FilterDatabase" localSheetId="2" hidden="1">'Individual property'!$A$1:$C$13</definedName>
    <definedName name="_xlnm.Print_Area" localSheetId="1">'All properties'!$A$1:$AK$88</definedName>
    <definedName name="_xlnm.Print_Area" localSheetId="3">'Basic data'!$A$1:$Z$98</definedName>
    <definedName name="_xlnm.Print_Area" localSheetId="8">'Book value'!$A$1:$AT$98</definedName>
    <definedName name="_xlnm.Print_Area" localSheetId="10">'Book value of building'!$A$1:$AT$98</definedName>
    <definedName name="_xlnm.Print_Area" localSheetId="9">'Book value of land'!$A$1:$AT$98</definedName>
    <definedName name="_xlnm.Print_Area" localSheetId="12">'Capital expenditure'!$A$1:$AT$98</definedName>
    <definedName name="_xlnm.Print_Area" localSheetId="20">'Casualty insurance'!$A$1:$AT$98</definedName>
    <definedName name="_xlnm.Print_Area" localSheetId="27">'Cost of real estate property so'!$A$1:$AT$98</definedName>
    <definedName name="_xlnm.Print_Area" localSheetId="22">Depreciation!$A$1:$AT$98</definedName>
    <definedName name="_xlnm.Print_Area" localSheetId="30">'Gain or loss on sales'!$A$1:$AT$98</definedName>
    <definedName name="_xlnm.Print_Area" localSheetId="2">'Individual property'!$A$1:$AT$48</definedName>
    <definedName name="_xlnm.Print_Area" localSheetId="4">'Leasable space'!$A$1:$AT$98</definedName>
    <definedName name="_xlnm.Print_Area" localSheetId="5">'Leased space'!$A$1:$AT$98</definedName>
    <definedName name="_xlnm.Print_Area" localSheetId="25">ＮＯＩ!$A$1:$AT$98</definedName>
    <definedName name="_xlnm.Print_Area" localSheetId="15">'Non-rental revenues'!$A$1:$AT$98</definedName>
    <definedName name="_xlnm.Print_Area" localSheetId="0">'Notes on using this data file'!$A$1:$X$104</definedName>
    <definedName name="_xlnm.Print_Area" localSheetId="7">'Number of tenants'!$A$1:$AT$98</definedName>
    <definedName name="_xlnm.Print_Area" localSheetId="6">'Occupancy rate'!$A$1:$AT$98</definedName>
    <definedName name="_xlnm.Print_Area" localSheetId="23">'Other expenses'!$A$1:$AT$98</definedName>
    <definedName name="_xlnm.Print_Area" localSheetId="28">'Other sales expenses'!$A$1:$AT$98</definedName>
    <definedName name="_xlnm.Print_Area" localSheetId="19">'Property and other taxes'!$A$1:$AT$98</definedName>
    <definedName name="_xlnm.Print_Area" localSheetId="17">'Property management expenses'!$A$1:$AT$98</definedName>
    <definedName name="_xlnm.Print_Area" localSheetId="11">'Property value as per appraiser'!$A$1:$AT$98</definedName>
    <definedName name="_xlnm.Print_Area" localSheetId="16">'Property-related expenses'!$A$1:$AT$98</definedName>
    <definedName name="_xlnm.Print_Area" localSheetId="24">'Property-related profits and lo'!$A$1:$AT$98</definedName>
    <definedName name="_xlnm.Print_Area" localSheetId="13">'Property-related revenues'!$A$1:$AT$98</definedName>
    <definedName name="_xlnm.Print_Area" localSheetId="29">'Reduction in acquisition cost'!$A$1:$AT$98</definedName>
    <definedName name="_xlnm.Print_Area" localSheetId="14">'Rental revenues'!$A$1:$AT$98</definedName>
    <definedName name="_xlnm.Print_Area" localSheetId="21">'Repairing expenses'!$A$1:$AT$98</definedName>
    <definedName name="_xlnm.Print_Area" localSheetId="26">'Revenue from sale of real estat'!$A$1:$AT$98</definedName>
    <definedName name="_xlnm.Print_Area" localSheetId="18">'Utilities expenses'!$A$1:$AT$98</definedName>
    <definedName name="_xlnm.Print_Titles" localSheetId="1">'All properties'!$A:$B</definedName>
    <definedName name="_xlnm.Print_Titles" localSheetId="8">'Book value'!$A:$B</definedName>
    <definedName name="_xlnm.Print_Titles" localSheetId="10">'Book value of building'!$A:$B</definedName>
    <definedName name="_xlnm.Print_Titles" localSheetId="9">'Book value of land'!$A:$B</definedName>
    <definedName name="_xlnm.Print_Titles" localSheetId="12">'Capital expenditure'!$A:$B</definedName>
    <definedName name="_xlnm.Print_Titles" localSheetId="20">'Casualty insurance'!$A:$B</definedName>
    <definedName name="_xlnm.Print_Titles" localSheetId="27">'Cost of real estate property so'!$A:$B</definedName>
    <definedName name="_xlnm.Print_Titles" localSheetId="22">Depreciation!$A:$B</definedName>
    <definedName name="_xlnm.Print_Titles" localSheetId="30">'Gain or loss on sales'!$A:$B</definedName>
    <definedName name="_xlnm.Print_Titles" localSheetId="2">'Individual property'!$A:$B,'Individual property'!$2:$14</definedName>
    <definedName name="_xlnm.Print_Titles" localSheetId="4">'Leasable space'!$A:$B</definedName>
    <definedName name="_xlnm.Print_Titles" localSheetId="5">'Leased space'!$A:$B</definedName>
    <definedName name="_xlnm.Print_Titles" localSheetId="25">ＮＯＩ!$A:$B</definedName>
    <definedName name="_xlnm.Print_Titles" localSheetId="15">'Non-rental revenues'!$A:$B</definedName>
    <definedName name="_xlnm.Print_Titles" localSheetId="7">'Number of tenants'!$A:$B</definedName>
    <definedName name="_xlnm.Print_Titles" localSheetId="6">'Occupancy rate'!$A:$B</definedName>
    <definedName name="_xlnm.Print_Titles" localSheetId="23">'Other expenses'!$A:$B</definedName>
    <definedName name="_xlnm.Print_Titles" localSheetId="28">'Other sales expenses'!$A:$B</definedName>
    <definedName name="_xlnm.Print_Titles" localSheetId="19">'Property and other taxes'!$A:$B</definedName>
    <definedName name="_xlnm.Print_Titles" localSheetId="17">'Property management expenses'!$A:$B</definedName>
    <definedName name="_xlnm.Print_Titles" localSheetId="11">'Property value as per appraiser'!$A:$B</definedName>
    <definedName name="_xlnm.Print_Titles" localSheetId="16">'Property-related expenses'!$A:$B</definedName>
    <definedName name="_xlnm.Print_Titles" localSheetId="24">'Property-related profits and lo'!$A:$B</definedName>
    <definedName name="_xlnm.Print_Titles" localSheetId="13">'Property-related revenues'!$A:$B</definedName>
    <definedName name="_xlnm.Print_Titles" localSheetId="29">'Reduction in acquisition cost'!$A:$B</definedName>
    <definedName name="_xlnm.Print_Titles" localSheetId="14">'Rental revenues'!$A:$B</definedName>
    <definedName name="_xlnm.Print_Titles" localSheetId="21">'Repairing expenses'!$A:$B</definedName>
    <definedName name="_xlnm.Print_Titles" localSheetId="26">'Revenue from sale of real estat'!$A:$B</definedName>
    <definedName name="_xlnm.Print_Titles" localSheetId="18">'Utilities expenses'!$A:$B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1" l="1"/>
  <c r="C5" i="1"/>
  <c r="C48" i="1" l="1"/>
  <c r="B93" i="8" l="1"/>
  <c r="B95" i="31" l="1"/>
  <c r="B95" i="7"/>
  <c r="B95" i="4"/>
  <c r="B95" i="26"/>
  <c r="B95" i="25"/>
  <c r="B95" i="6"/>
  <c r="B95" i="14"/>
  <c r="B95" i="24"/>
  <c r="B95" i="13"/>
  <c r="B95" i="30"/>
  <c r="B95" i="12"/>
  <c r="B95" i="29"/>
  <c r="B95" i="11"/>
  <c r="B95" i="15"/>
  <c r="B95" i="5"/>
  <c r="B95" i="10"/>
  <c r="B95" i="19"/>
  <c r="B95" i="16"/>
  <c r="B95" i="18"/>
  <c r="B95" i="34"/>
  <c r="B95" i="17"/>
  <c r="B95" i="33"/>
  <c r="B95" i="32"/>
  <c r="B95" i="8"/>
  <c r="B95" i="20"/>
  <c r="B95" i="9"/>
  <c r="B95" i="36"/>
  <c r="B97" i="31"/>
  <c r="B97" i="24"/>
  <c r="B97" i="25"/>
  <c r="B97" i="30"/>
  <c r="B97" i="6"/>
  <c r="B97" i="4"/>
  <c r="B97" i="7"/>
  <c r="B97" i="14"/>
  <c r="B97" i="13"/>
  <c r="B97" i="12"/>
  <c r="B97" i="29"/>
  <c r="B97" i="11"/>
  <c r="B97" i="26"/>
  <c r="B97" i="10"/>
  <c r="B97" i="5"/>
  <c r="B97" i="15"/>
  <c r="B97" i="32"/>
  <c r="B97" i="20"/>
  <c r="B97" i="19"/>
  <c r="B97" i="17"/>
  <c r="B97" i="8"/>
  <c r="B97" i="33"/>
  <c r="B97" i="9"/>
  <c r="B97" i="16"/>
  <c r="B97" i="36"/>
  <c r="B97" i="18"/>
  <c r="B97" i="34"/>
  <c r="B94" i="31"/>
  <c r="B94" i="26"/>
  <c r="B94" i="4"/>
  <c r="B94" i="7"/>
  <c r="B94" i="24"/>
  <c r="B94" i="6"/>
  <c r="B94" i="14"/>
  <c r="B94" i="13"/>
  <c r="B94" i="30"/>
  <c r="B94" i="12"/>
  <c r="B94" i="29"/>
  <c r="B94" i="16"/>
  <c r="B94" i="15"/>
  <c r="B94" i="25"/>
  <c r="B94" i="11"/>
  <c r="B94" i="20"/>
  <c r="B94" i="10"/>
  <c r="B94" i="19"/>
  <c r="B94" i="32"/>
  <c r="B94" i="36"/>
  <c r="B94" i="18"/>
  <c r="B94" i="34"/>
  <c r="B94" i="5"/>
  <c r="B94" i="17"/>
  <c r="B94" i="33"/>
  <c r="B94" i="8"/>
  <c r="B94" i="9"/>
  <c r="B96" i="31"/>
  <c r="B96" i="25"/>
  <c r="B96" i="7"/>
  <c r="B96" i="24"/>
  <c r="B96" i="5"/>
  <c r="B96" i="6"/>
  <c r="B96" i="13"/>
  <c r="B96" i="4"/>
  <c r="B96" i="30"/>
  <c r="B96" i="12"/>
  <c r="B96" i="29"/>
  <c r="B96" i="11"/>
  <c r="B96" i="26"/>
  <c r="B96" i="10"/>
  <c r="B96" i="16"/>
  <c r="B96" i="15"/>
  <c r="B96" i="33"/>
  <c r="B96" i="32"/>
  <c r="B96" i="20"/>
  <c r="B96" i="18"/>
  <c r="B96" i="14"/>
  <c r="B96" i="17"/>
  <c r="B96" i="19"/>
  <c r="B96" i="9"/>
  <c r="B96" i="34"/>
  <c r="B96" i="36"/>
  <c r="B96" i="8"/>
  <c r="B93" i="19"/>
  <c r="B93" i="13"/>
  <c r="B93" i="6"/>
  <c r="B93" i="7"/>
  <c r="B93" i="32"/>
  <c r="B93" i="17"/>
  <c r="B93" i="10"/>
  <c r="B93" i="9"/>
  <c r="B93" i="36"/>
  <c r="B93" i="11"/>
  <c r="B93" i="25"/>
  <c r="B93" i="14"/>
  <c r="B93" i="15"/>
  <c r="B93" i="30"/>
  <c r="B93" i="5"/>
  <c r="B93" i="34"/>
  <c r="B93" i="33"/>
  <c r="B93" i="18"/>
  <c r="B93" i="29"/>
  <c r="B93" i="31"/>
  <c r="B93" i="12"/>
  <c r="B93" i="24"/>
  <c r="B93" i="20"/>
  <c r="B93" i="16"/>
  <c r="B93" i="26"/>
  <c r="B93" i="4"/>
  <c r="B92" i="34"/>
  <c r="B92" i="14"/>
  <c r="B92" i="7"/>
  <c r="B92" i="19"/>
  <c r="B92" i="13"/>
  <c r="B92" i="6"/>
  <c r="B92" i="26"/>
  <c r="B92" i="32"/>
  <c r="B92" i="17"/>
  <c r="B92" i="10"/>
  <c r="B92" i="9"/>
  <c r="B92" i="36"/>
  <c r="B92" i="11"/>
  <c r="B92" i="25"/>
  <c r="B92" i="15"/>
  <c r="B92" i="30"/>
  <c r="B92" i="5"/>
  <c r="B92" i="33"/>
  <c r="B92" i="18"/>
  <c r="B92" i="29"/>
  <c r="B92" i="8"/>
  <c r="B92" i="16"/>
  <c r="B92" i="31"/>
  <c r="B92" i="12"/>
  <c r="B92" i="24"/>
  <c r="B92" i="20"/>
  <c r="B92" i="4"/>
  <c r="B91" i="20"/>
  <c r="B91" i="16"/>
  <c r="B91" i="26"/>
  <c r="B91" i="4"/>
  <c r="B91" i="34"/>
  <c r="B91" i="14"/>
  <c r="B91" i="7"/>
  <c r="B91" i="19"/>
  <c r="B91" i="13"/>
  <c r="B91" i="6"/>
  <c r="B91" i="32"/>
  <c r="B91" i="17"/>
  <c r="B91" i="10"/>
  <c r="B91" i="9"/>
  <c r="B91" i="24"/>
  <c r="B91" i="36"/>
  <c r="B91" i="11"/>
  <c r="B91" i="25"/>
  <c r="B91" i="8"/>
  <c r="B91" i="31"/>
  <c r="B91" i="15"/>
  <c r="B91" i="30"/>
  <c r="B91" i="5"/>
  <c r="B91" i="33"/>
  <c r="B91" i="18"/>
  <c r="B91" i="29"/>
  <c r="B91" i="12"/>
  <c r="B89" i="36"/>
  <c r="B89" i="33"/>
  <c r="B89" i="20"/>
  <c r="B89" i="18"/>
  <c r="B89" i="16"/>
  <c r="B89" i="14"/>
  <c r="B89" i="12"/>
  <c r="B89" i="30"/>
  <c r="B89" i="10"/>
  <c r="B89" i="7"/>
  <c r="B89" i="24"/>
  <c r="B89" i="5"/>
  <c r="B89" i="9"/>
  <c r="B89" i="15"/>
  <c r="B89" i="26"/>
  <c r="B89" i="6"/>
  <c r="B89" i="8"/>
  <c r="B89" i="11"/>
  <c r="B89" i="31"/>
  <c r="B89" i="34"/>
  <c r="B89" i="32"/>
  <c r="B89" i="19"/>
  <c r="B89" i="17"/>
  <c r="B89" i="13"/>
  <c r="B89" i="29"/>
  <c r="B89" i="25"/>
  <c r="B89" i="4"/>
  <c r="B90" i="34"/>
  <c r="B90" i="32"/>
  <c r="B90" i="19"/>
  <c r="B90" i="17"/>
  <c r="B90" i="13"/>
  <c r="B90" i="11"/>
  <c r="B90" i="26"/>
  <c r="B90" i="25"/>
  <c r="B90" i="4"/>
  <c r="B90" i="31"/>
  <c r="B90" i="15"/>
  <c r="B90" i="29"/>
  <c r="B90" i="6"/>
  <c r="B90" i="8"/>
  <c r="B90" i="36"/>
  <c r="B90" i="33"/>
  <c r="B90" i="20"/>
  <c r="B90" i="18"/>
  <c r="B90" i="16"/>
  <c r="B90" i="14"/>
  <c r="B90" i="12"/>
  <c r="B90" i="30"/>
  <c r="B90" i="10"/>
  <c r="B90" i="7"/>
  <c r="B90" i="24"/>
  <c r="B90" i="5"/>
  <c r="B90" i="9"/>
  <c r="L87" i="2" l="1"/>
  <c r="L81" i="2"/>
  <c r="L56" i="2"/>
  <c r="L35" i="2"/>
  <c r="L62" i="2"/>
  <c r="L34" i="2"/>
  <c r="L59" i="2"/>
  <c r="L58" i="2"/>
  <c r="L10" i="2"/>
  <c r="L17" i="2"/>
  <c r="L29" i="2"/>
  <c r="L51" i="2"/>
  <c r="L43" i="2"/>
  <c r="L64" i="2"/>
  <c r="L50" i="2"/>
  <c r="L54" i="2"/>
  <c r="L52" i="2"/>
  <c r="L31" i="2"/>
  <c r="L80" i="2"/>
  <c r="L15" i="2"/>
  <c r="L39" i="2"/>
  <c r="L40" i="2"/>
  <c r="L73" i="2"/>
  <c r="L86" i="2"/>
  <c r="L45" i="2"/>
  <c r="L30" i="2"/>
  <c r="L16" i="2"/>
  <c r="L8" i="2"/>
  <c r="L57" i="2"/>
  <c r="L82" i="2"/>
  <c r="L61" i="2"/>
  <c r="L66" i="2"/>
  <c r="L25" i="2"/>
  <c r="L47" i="2"/>
  <c r="L69" i="2"/>
  <c r="L20" i="2"/>
  <c r="L78" i="2"/>
  <c r="L77" i="2"/>
  <c r="L89" i="2"/>
  <c r="L11" i="2"/>
  <c r="L27" i="2"/>
  <c r="L42" i="2"/>
  <c r="L74" i="2"/>
  <c r="L75" i="2"/>
  <c r="L67" i="2"/>
  <c r="L63" i="2"/>
  <c r="L18" i="2"/>
  <c r="L41" i="2"/>
  <c r="L19" i="2"/>
  <c r="L23" i="2"/>
  <c r="L71" i="2"/>
  <c r="B4" i="1"/>
  <c r="C4" i="1" s="1"/>
  <c r="L13" i="2"/>
  <c r="L32" i="2"/>
  <c r="L53" i="2"/>
  <c r="L83" i="2"/>
  <c r="L24" i="2"/>
  <c r="L88" i="2"/>
  <c r="L60" i="2"/>
  <c r="L90" i="2"/>
  <c r="L55" i="2"/>
  <c r="L9" i="2"/>
  <c r="L7" i="2"/>
  <c r="L48" i="2"/>
  <c r="L68" i="2"/>
  <c r="L28" i="2"/>
  <c r="L22" i="2"/>
  <c r="L65" i="2"/>
  <c r="L12" i="2"/>
  <c r="L14" i="2"/>
  <c r="L72" i="2"/>
  <c r="L33" i="2"/>
  <c r="L26" i="2"/>
  <c r="L46" i="2"/>
  <c r="L70" i="2"/>
  <c r="L44" i="2"/>
  <c r="L84" i="2"/>
  <c r="L21" i="2"/>
  <c r="L6" i="2"/>
  <c r="L38" i="2"/>
  <c r="L37" i="2"/>
  <c r="L36" i="2"/>
  <c r="L49" i="2"/>
  <c r="L79" i="2"/>
  <c r="L76" i="2"/>
  <c r="L85" i="2"/>
  <c r="B88" i="9"/>
  <c r="B88" i="24"/>
  <c r="B88" i="10"/>
  <c r="B88" i="12"/>
  <c r="B88" i="16"/>
  <c r="B88" i="20"/>
  <c r="B88" i="36"/>
  <c r="B88" i="6"/>
  <c r="B88" i="11"/>
  <c r="B88" i="19"/>
  <c r="B88" i="4"/>
  <c r="B88" i="25"/>
  <c r="B88" i="29"/>
  <c r="B88" i="13"/>
  <c r="B88" i="17"/>
  <c r="B88" i="32"/>
  <c r="B88" i="31"/>
  <c r="B88" i="5"/>
  <c r="B88" i="7"/>
  <c r="B88" i="30"/>
  <c r="B88" i="14"/>
  <c r="B88" i="18"/>
  <c r="B88" i="33"/>
  <c r="B88" i="8"/>
  <c r="B88" i="26"/>
  <c r="B88" i="15"/>
  <c r="B88" i="34"/>
  <c r="B87" i="4"/>
  <c r="B87" i="25"/>
  <c r="B87" i="29"/>
  <c r="B87" i="13"/>
  <c r="B87" i="17"/>
  <c r="B87" i="32"/>
  <c r="B87" i="31"/>
  <c r="B87" i="8"/>
  <c r="B87" i="9"/>
  <c r="B87" i="10"/>
  <c r="B87" i="16"/>
  <c r="B87" i="36"/>
  <c r="B87" i="5"/>
  <c r="B87" i="7"/>
  <c r="B87" i="30"/>
  <c r="B87" i="14"/>
  <c r="B87" i="18"/>
  <c r="B87" i="33"/>
  <c r="B87" i="6"/>
  <c r="B87" i="26"/>
  <c r="B87" i="11"/>
  <c r="B87" i="15"/>
  <c r="B87" i="19"/>
  <c r="B87" i="34"/>
  <c r="B87" i="24"/>
  <c r="B87" i="12"/>
  <c r="B87" i="20"/>
  <c r="B13" i="1"/>
  <c r="B12" i="1"/>
  <c r="B11" i="1"/>
  <c r="B10" i="1"/>
  <c r="B9" i="1"/>
  <c r="B6" i="1"/>
  <c r="B5" i="1"/>
  <c r="AO18" i="1" l="1"/>
  <c r="AS18" i="1"/>
  <c r="AQ18" i="1"/>
  <c r="AT18" i="1"/>
  <c r="AP27" i="1"/>
  <c r="AH27" i="1"/>
  <c r="Z27" i="1"/>
  <c r="R27" i="1"/>
  <c r="J27" i="1"/>
  <c r="AO27" i="1"/>
  <c r="AG27" i="1"/>
  <c r="Y27" i="1"/>
  <c r="Q27" i="1"/>
  <c r="I27" i="1"/>
  <c r="AN27" i="1"/>
  <c r="AF27" i="1"/>
  <c r="X27" i="1"/>
  <c r="P27" i="1"/>
  <c r="H27" i="1"/>
  <c r="AM27" i="1"/>
  <c r="AE27" i="1"/>
  <c r="W27" i="1"/>
  <c r="O27" i="1"/>
  <c r="G27" i="1"/>
  <c r="AR27" i="1"/>
  <c r="AJ27" i="1"/>
  <c r="AB27" i="1"/>
  <c r="T27" i="1"/>
  <c r="L27" i="1"/>
  <c r="D27" i="1"/>
  <c r="AQ27" i="1"/>
  <c r="AI27" i="1"/>
  <c r="AA27" i="1"/>
  <c r="S27" i="1"/>
  <c r="K27" i="1"/>
  <c r="C27" i="1"/>
  <c r="U27" i="1"/>
  <c r="AT27" i="1"/>
  <c r="N27" i="1"/>
  <c r="AS27" i="1"/>
  <c r="M27" i="1"/>
  <c r="AL27" i="1"/>
  <c r="F27" i="1"/>
  <c r="AK27" i="1"/>
  <c r="AC27" i="1"/>
  <c r="V27" i="1"/>
  <c r="AD27" i="1"/>
  <c r="E27" i="1"/>
  <c r="AN38" i="1"/>
  <c r="AF38" i="1"/>
  <c r="X38" i="1"/>
  <c r="P38" i="1"/>
  <c r="H38" i="1"/>
  <c r="AM38" i="1"/>
  <c r="AE38" i="1"/>
  <c r="W38" i="1"/>
  <c r="O38" i="1"/>
  <c r="G38" i="1"/>
  <c r="AT38" i="1"/>
  <c r="AL38" i="1"/>
  <c r="AD38" i="1"/>
  <c r="V38" i="1"/>
  <c r="N38" i="1"/>
  <c r="F38" i="1"/>
  <c r="AS38" i="1"/>
  <c r="AK38" i="1"/>
  <c r="AC38" i="1"/>
  <c r="U38" i="1"/>
  <c r="M38" i="1"/>
  <c r="E38" i="1"/>
  <c r="AR38" i="1"/>
  <c r="AJ38" i="1"/>
  <c r="AB38" i="1"/>
  <c r="T38" i="1"/>
  <c r="L38" i="1"/>
  <c r="D38" i="1"/>
  <c r="AP38" i="1"/>
  <c r="AH38" i="1"/>
  <c r="Z38" i="1"/>
  <c r="R38" i="1"/>
  <c r="J38" i="1"/>
  <c r="AO38" i="1"/>
  <c r="AG38" i="1"/>
  <c r="Y38" i="1"/>
  <c r="Q38" i="1"/>
  <c r="I38" i="1"/>
  <c r="AI38" i="1"/>
  <c r="AA38" i="1"/>
  <c r="S38" i="1"/>
  <c r="K38" i="1"/>
  <c r="C38" i="1"/>
  <c r="AQ38" i="1"/>
  <c r="AR34" i="1"/>
  <c r="AJ34" i="1"/>
  <c r="AB34" i="1"/>
  <c r="T34" i="1"/>
  <c r="AQ34" i="1"/>
  <c r="AI34" i="1"/>
  <c r="AA34" i="1"/>
  <c r="S34" i="1"/>
  <c r="K34" i="1"/>
  <c r="C34" i="1"/>
  <c r="AP34" i="1"/>
  <c r="AH34" i="1"/>
  <c r="Z34" i="1"/>
  <c r="AO34" i="1"/>
  <c r="AG34" i="1"/>
  <c r="Y34" i="1"/>
  <c r="Q34" i="1"/>
  <c r="AN34" i="1"/>
  <c r="AF34" i="1"/>
  <c r="X34" i="1"/>
  <c r="P34" i="1"/>
  <c r="AT34" i="1"/>
  <c r="AL34" i="1"/>
  <c r="AD34" i="1"/>
  <c r="V34" i="1"/>
  <c r="N34" i="1"/>
  <c r="AS34" i="1"/>
  <c r="AK34" i="1"/>
  <c r="AC34" i="1"/>
  <c r="AE34" i="1"/>
  <c r="I34" i="1"/>
  <c r="W34" i="1"/>
  <c r="H34" i="1"/>
  <c r="U34" i="1"/>
  <c r="G34" i="1"/>
  <c r="R34" i="1"/>
  <c r="F34" i="1"/>
  <c r="O34" i="1"/>
  <c r="E34" i="1"/>
  <c r="L34" i="1"/>
  <c r="AM34" i="1"/>
  <c r="J34" i="1"/>
  <c r="M34" i="1"/>
  <c r="D34" i="1"/>
  <c r="AM33" i="1"/>
  <c r="AE33" i="1"/>
  <c r="W33" i="1"/>
  <c r="O33" i="1"/>
  <c r="G33" i="1"/>
  <c r="AT33" i="1"/>
  <c r="AL33" i="1"/>
  <c r="AD33" i="1"/>
  <c r="V33" i="1"/>
  <c r="N33" i="1"/>
  <c r="F33" i="1"/>
  <c r="AS33" i="1"/>
  <c r="AK33" i="1"/>
  <c r="AC33" i="1"/>
  <c r="U33" i="1"/>
  <c r="M33" i="1"/>
  <c r="E33" i="1"/>
  <c r="AR33" i="1"/>
  <c r="AJ33" i="1"/>
  <c r="AB33" i="1"/>
  <c r="T33" i="1"/>
  <c r="L33" i="1"/>
  <c r="D33" i="1"/>
  <c r="AQ33" i="1"/>
  <c r="AI33" i="1"/>
  <c r="AA33" i="1"/>
  <c r="S33" i="1"/>
  <c r="K33" i="1"/>
  <c r="AO33" i="1"/>
  <c r="AG33" i="1"/>
  <c r="Y33" i="1"/>
  <c r="Q33" i="1"/>
  <c r="I33" i="1"/>
  <c r="AN33" i="1"/>
  <c r="AF33" i="1"/>
  <c r="X33" i="1"/>
  <c r="P33" i="1"/>
  <c r="H33" i="1"/>
  <c r="J33" i="1"/>
  <c r="C33" i="1"/>
  <c r="AP33" i="1"/>
  <c r="Z33" i="1"/>
  <c r="R33" i="1"/>
  <c r="AH33" i="1"/>
  <c r="AS44" i="1"/>
  <c r="AK44" i="1"/>
  <c r="AC44" i="1"/>
  <c r="U44" i="1"/>
  <c r="M44" i="1"/>
  <c r="E44" i="1"/>
  <c r="AR44" i="1"/>
  <c r="AJ44" i="1"/>
  <c r="AB44" i="1"/>
  <c r="T44" i="1"/>
  <c r="L44" i="1"/>
  <c r="D44" i="1"/>
  <c r="AQ44" i="1"/>
  <c r="AI44" i="1"/>
  <c r="AA44" i="1"/>
  <c r="S44" i="1"/>
  <c r="K44" i="1"/>
  <c r="C44" i="1"/>
  <c r="AP44" i="1"/>
  <c r="AH44" i="1"/>
  <c r="Z44" i="1"/>
  <c r="R44" i="1"/>
  <c r="J44" i="1"/>
  <c r="AO44" i="1"/>
  <c r="AG44" i="1"/>
  <c r="Y44" i="1"/>
  <c r="Q44" i="1"/>
  <c r="I44" i="1"/>
  <c r="AM44" i="1"/>
  <c r="AE44" i="1"/>
  <c r="W44" i="1"/>
  <c r="O44" i="1"/>
  <c r="G44" i="1"/>
  <c r="AT44" i="1"/>
  <c r="AL44" i="1"/>
  <c r="AD44" i="1"/>
  <c r="V44" i="1"/>
  <c r="N44" i="1"/>
  <c r="F44" i="1"/>
  <c r="AN44" i="1"/>
  <c r="AF44" i="1"/>
  <c r="X44" i="1"/>
  <c r="H44" i="1"/>
  <c r="P44" i="1"/>
  <c r="AQ29" i="1"/>
  <c r="AI29" i="1"/>
  <c r="AA29" i="1"/>
  <c r="S29" i="1"/>
  <c r="K29" i="1"/>
  <c r="C29" i="1"/>
  <c r="AP29" i="1"/>
  <c r="AH29" i="1"/>
  <c r="Z29" i="1"/>
  <c r="R29" i="1"/>
  <c r="J29" i="1"/>
  <c r="AO29" i="1"/>
  <c r="AG29" i="1"/>
  <c r="Y29" i="1"/>
  <c r="Q29" i="1"/>
  <c r="I29" i="1"/>
  <c r="AN29" i="1"/>
  <c r="AF29" i="1"/>
  <c r="X29" i="1"/>
  <c r="P29" i="1"/>
  <c r="H29" i="1"/>
  <c r="AS29" i="1"/>
  <c r="AK29" i="1"/>
  <c r="AC29" i="1"/>
  <c r="U29" i="1"/>
  <c r="M29" i="1"/>
  <c r="E29" i="1"/>
  <c r="AR29" i="1"/>
  <c r="AJ29" i="1"/>
  <c r="AB29" i="1"/>
  <c r="T29" i="1"/>
  <c r="L29" i="1"/>
  <c r="D29" i="1"/>
  <c r="AL29" i="1"/>
  <c r="F29" i="1"/>
  <c r="AE29" i="1"/>
  <c r="AD29" i="1"/>
  <c r="W29" i="1"/>
  <c r="V29" i="1"/>
  <c r="AT29" i="1"/>
  <c r="N29" i="1"/>
  <c r="AM29" i="1"/>
  <c r="G29" i="1"/>
  <c r="O29" i="1"/>
  <c r="AN25" i="1"/>
  <c r="AF25" i="1"/>
  <c r="X25" i="1"/>
  <c r="P25" i="1"/>
  <c r="H25" i="1"/>
  <c r="AM25" i="1"/>
  <c r="AE25" i="1"/>
  <c r="W25" i="1"/>
  <c r="O25" i="1"/>
  <c r="G25" i="1"/>
  <c r="AT25" i="1"/>
  <c r="AL25" i="1"/>
  <c r="AD25" i="1"/>
  <c r="V25" i="1"/>
  <c r="N25" i="1"/>
  <c r="F25" i="1"/>
  <c r="AS25" i="1"/>
  <c r="AK25" i="1"/>
  <c r="AC25" i="1"/>
  <c r="U25" i="1"/>
  <c r="M25" i="1"/>
  <c r="E25" i="1"/>
  <c r="AP25" i="1"/>
  <c r="AH25" i="1"/>
  <c r="Z25" i="1"/>
  <c r="R25" i="1"/>
  <c r="J25" i="1"/>
  <c r="AO25" i="1"/>
  <c r="AG25" i="1"/>
  <c r="Y25" i="1"/>
  <c r="Q25" i="1"/>
  <c r="I25" i="1"/>
  <c r="S25" i="1"/>
  <c r="AR25" i="1"/>
  <c r="L25" i="1"/>
  <c r="AQ25" i="1"/>
  <c r="K25" i="1"/>
  <c r="AJ25" i="1"/>
  <c r="D25" i="1"/>
  <c r="AA25" i="1"/>
  <c r="T25" i="1"/>
  <c r="AB25" i="1"/>
  <c r="AI25" i="1"/>
  <c r="C25" i="1"/>
  <c r="AS22" i="1"/>
  <c r="AK22" i="1"/>
  <c r="AC22" i="1"/>
  <c r="U22" i="1"/>
  <c r="M22" i="1"/>
  <c r="E22" i="1"/>
  <c r="AR22" i="1"/>
  <c r="AJ22" i="1"/>
  <c r="AB22" i="1"/>
  <c r="T22" i="1"/>
  <c r="L22" i="1"/>
  <c r="D22" i="1"/>
  <c r="AQ22" i="1"/>
  <c r="AI22" i="1"/>
  <c r="AA22" i="1"/>
  <c r="S22" i="1"/>
  <c r="K22" i="1"/>
  <c r="C22" i="1"/>
  <c r="AP22" i="1"/>
  <c r="AH22" i="1"/>
  <c r="Z22" i="1"/>
  <c r="R22" i="1"/>
  <c r="J22" i="1"/>
  <c r="AM22" i="1"/>
  <c r="AE22" i="1"/>
  <c r="W22" i="1"/>
  <c r="O22" i="1"/>
  <c r="G22" i="1"/>
  <c r="AT22" i="1"/>
  <c r="AL22" i="1"/>
  <c r="AD22" i="1"/>
  <c r="V22" i="1"/>
  <c r="N22" i="1"/>
  <c r="F22" i="1"/>
  <c r="AF22" i="1"/>
  <c r="Y22" i="1"/>
  <c r="X22" i="1"/>
  <c r="Q22" i="1"/>
  <c r="AN22" i="1"/>
  <c r="H22" i="1"/>
  <c r="AG22" i="1"/>
  <c r="I22" i="1"/>
  <c r="AO22" i="1"/>
  <c r="P22" i="1"/>
  <c r="AM46" i="1"/>
  <c r="AE46" i="1"/>
  <c r="W46" i="1"/>
  <c r="O46" i="1"/>
  <c r="G46" i="1"/>
  <c r="AT46" i="1"/>
  <c r="AL46" i="1"/>
  <c r="AD46" i="1"/>
  <c r="V46" i="1"/>
  <c r="N46" i="1"/>
  <c r="F46" i="1"/>
  <c r="AS46" i="1"/>
  <c r="AK46" i="1"/>
  <c r="AC46" i="1"/>
  <c r="U46" i="1"/>
  <c r="M46" i="1"/>
  <c r="E46" i="1"/>
  <c r="AR46" i="1"/>
  <c r="AJ46" i="1"/>
  <c r="AB46" i="1"/>
  <c r="T46" i="1"/>
  <c r="L46" i="1"/>
  <c r="D46" i="1"/>
  <c r="AQ46" i="1"/>
  <c r="AI46" i="1"/>
  <c r="AA46" i="1"/>
  <c r="S46" i="1"/>
  <c r="K46" i="1"/>
  <c r="C46" i="1"/>
  <c r="AO46" i="1"/>
  <c r="AG46" i="1"/>
  <c r="Y46" i="1"/>
  <c r="Q46" i="1"/>
  <c r="I46" i="1"/>
  <c r="AN46" i="1"/>
  <c r="AF46" i="1"/>
  <c r="X46" i="1"/>
  <c r="P46" i="1"/>
  <c r="H46" i="1"/>
  <c r="Z46" i="1"/>
  <c r="R46" i="1"/>
  <c r="J46" i="1"/>
  <c r="AP46" i="1"/>
  <c r="AH46" i="1"/>
  <c r="AQ41" i="1"/>
  <c r="AI41" i="1"/>
  <c r="AA41" i="1"/>
  <c r="S41" i="1"/>
  <c r="K41" i="1"/>
  <c r="C41" i="1"/>
  <c r="AP41" i="1"/>
  <c r="AH41" i="1"/>
  <c r="Z41" i="1"/>
  <c r="R41" i="1"/>
  <c r="J41" i="1"/>
  <c r="AO41" i="1"/>
  <c r="AG41" i="1"/>
  <c r="Y41" i="1"/>
  <c r="Q41" i="1"/>
  <c r="I41" i="1"/>
  <c r="AN41" i="1"/>
  <c r="AF41" i="1"/>
  <c r="X41" i="1"/>
  <c r="P41" i="1"/>
  <c r="H41" i="1"/>
  <c r="AM41" i="1"/>
  <c r="AE41" i="1"/>
  <c r="W41" i="1"/>
  <c r="O41" i="1"/>
  <c r="G41" i="1"/>
  <c r="AS41" i="1"/>
  <c r="AK41" i="1"/>
  <c r="AC41" i="1"/>
  <c r="U41" i="1"/>
  <c r="M41" i="1"/>
  <c r="E41" i="1"/>
  <c r="AR41" i="1"/>
  <c r="AJ41" i="1"/>
  <c r="AB41" i="1"/>
  <c r="T41" i="1"/>
  <c r="L41" i="1"/>
  <c r="D41" i="1"/>
  <c r="V41" i="1"/>
  <c r="N41" i="1"/>
  <c r="F41" i="1"/>
  <c r="AL41" i="1"/>
  <c r="AD41" i="1"/>
  <c r="AT41" i="1"/>
  <c r="AR30" i="1"/>
  <c r="AJ30" i="1"/>
  <c r="AB30" i="1"/>
  <c r="T30" i="1"/>
  <c r="L30" i="1"/>
  <c r="D30" i="1"/>
  <c r="AQ30" i="1"/>
  <c r="AI30" i="1"/>
  <c r="AA30" i="1"/>
  <c r="S30" i="1"/>
  <c r="K30" i="1"/>
  <c r="C30" i="1"/>
  <c r="AP30" i="1"/>
  <c r="AH30" i="1"/>
  <c r="Z30" i="1"/>
  <c r="R30" i="1"/>
  <c r="J30" i="1"/>
  <c r="AO30" i="1"/>
  <c r="AG30" i="1"/>
  <c r="Y30" i="1"/>
  <c r="Q30" i="1"/>
  <c r="I30" i="1"/>
  <c r="AT30" i="1"/>
  <c r="AL30" i="1"/>
  <c r="AD30" i="1"/>
  <c r="V30" i="1"/>
  <c r="N30" i="1"/>
  <c r="F30" i="1"/>
  <c r="AS30" i="1"/>
  <c r="AK30" i="1"/>
  <c r="AC30" i="1"/>
  <c r="U30" i="1"/>
  <c r="M30" i="1"/>
  <c r="E30" i="1"/>
  <c r="W30" i="1"/>
  <c r="P30" i="1"/>
  <c r="O30" i="1"/>
  <c r="AN30" i="1"/>
  <c r="H30" i="1"/>
  <c r="AM30" i="1"/>
  <c r="G30" i="1"/>
  <c r="AE30" i="1"/>
  <c r="X30" i="1"/>
  <c r="AF30" i="1"/>
  <c r="AM24" i="1"/>
  <c r="AE24" i="1"/>
  <c r="W24" i="1"/>
  <c r="O24" i="1"/>
  <c r="G24" i="1"/>
  <c r="AT24" i="1"/>
  <c r="AL24" i="1"/>
  <c r="AD24" i="1"/>
  <c r="V24" i="1"/>
  <c r="N24" i="1"/>
  <c r="F24" i="1"/>
  <c r="AS24" i="1"/>
  <c r="AK24" i="1"/>
  <c r="AC24" i="1"/>
  <c r="U24" i="1"/>
  <c r="M24" i="1"/>
  <c r="E24" i="1"/>
  <c r="AR24" i="1"/>
  <c r="AJ24" i="1"/>
  <c r="AB24" i="1"/>
  <c r="T24" i="1"/>
  <c r="L24" i="1"/>
  <c r="D24" i="1"/>
  <c r="AO24" i="1"/>
  <c r="AG24" i="1"/>
  <c r="Y24" i="1"/>
  <c r="Q24" i="1"/>
  <c r="I24" i="1"/>
  <c r="AN24" i="1"/>
  <c r="AF24" i="1"/>
  <c r="X24" i="1"/>
  <c r="P24" i="1"/>
  <c r="H24" i="1"/>
  <c r="AH24" i="1"/>
  <c r="AA24" i="1"/>
  <c r="Z24" i="1"/>
  <c r="S24" i="1"/>
  <c r="AP24" i="1"/>
  <c r="J24" i="1"/>
  <c r="AI24" i="1"/>
  <c r="C24" i="1"/>
  <c r="AQ24" i="1"/>
  <c r="R24" i="1"/>
  <c r="K24" i="1"/>
  <c r="AO39" i="1"/>
  <c r="AG39" i="1"/>
  <c r="Y39" i="1"/>
  <c r="Q39" i="1"/>
  <c r="I39" i="1"/>
  <c r="AN39" i="1"/>
  <c r="AF39" i="1"/>
  <c r="X39" i="1"/>
  <c r="P39" i="1"/>
  <c r="H39" i="1"/>
  <c r="AM39" i="1"/>
  <c r="AE39" i="1"/>
  <c r="W39" i="1"/>
  <c r="O39" i="1"/>
  <c r="G39" i="1"/>
  <c r="AT39" i="1"/>
  <c r="AL39" i="1"/>
  <c r="AD39" i="1"/>
  <c r="V39" i="1"/>
  <c r="N39" i="1"/>
  <c r="F39" i="1"/>
  <c r="AS39" i="1"/>
  <c r="AK39" i="1"/>
  <c r="AC39" i="1"/>
  <c r="U39" i="1"/>
  <c r="M39" i="1"/>
  <c r="E39" i="1"/>
  <c r="AQ39" i="1"/>
  <c r="AI39" i="1"/>
  <c r="AA39" i="1"/>
  <c r="S39" i="1"/>
  <c r="K39" i="1"/>
  <c r="C39" i="1"/>
  <c r="AP39" i="1"/>
  <c r="AH39" i="1"/>
  <c r="Z39" i="1"/>
  <c r="R39" i="1"/>
  <c r="J39" i="1"/>
  <c r="AR39" i="1"/>
  <c r="AJ39" i="1"/>
  <c r="AB39" i="1"/>
  <c r="T39" i="1"/>
  <c r="D39" i="1"/>
  <c r="L39" i="1"/>
  <c r="AQ20" i="1"/>
  <c r="AP20" i="1"/>
  <c r="AH20" i="1"/>
  <c r="Z20" i="1"/>
  <c r="R20" i="1"/>
  <c r="J20" i="1"/>
  <c r="AO20" i="1"/>
  <c r="AG20" i="1"/>
  <c r="AN20" i="1"/>
  <c r="AF20" i="1"/>
  <c r="AS20" i="1"/>
  <c r="AK20" i="1"/>
  <c r="AM20" i="1"/>
  <c r="AA20" i="1"/>
  <c r="Q20" i="1"/>
  <c r="H20" i="1"/>
  <c r="AL20" i="1"/>
  <c r="Y20" i="1"/>
  <c r="P20" i="1"/>
  <c r="G20" i="1"/>
  <c r="AI20" i="1"/>
  <c r="W20" i="1"/>
  <c r="N20" i="1"/>
  <c r="E20" i="1"/>
  <c r="AT20" i="1"/>
  <c r="AC20" i="1"/>
  <c r="T20" i="1"/>
  <c r="K20" i="1"/>
  <c r="AR20" i="1"/>
  <c r="AB20" i="1"/>
  <c r="S20" i="1"/>
  <c r="I20" i="1"/>
  <c r="AE20" i="1"/>
  <c r="F20" i="1"/>
  <c r="AD20" i="1"/>
  <c r="D20" i="1"/>
  <c r="X20" i="1"/>
  <c r="C20" i="1"/>
  <c r="V20" i="1"/>
  <c r="U20" i="1"/>
  <c r="M20" i="1"/>
  <c r="O20" i="1"/>
  <c r="L20" i="1"/>
  <c r="AJ20" i="1"/>
  <c r="AR21" i="1"/>
  <c r="AJ21" i="1"/>
  <c r="AB21" i="1"/>
  <c r="T21" i="1"/>
  <c r="L21" i="1"/>
  <c r="D21" i="1"/>
  <c r="AQ21" i="1"/>
  <c r="AI21" i="1"/>
  <c r="AA21" i="1"/>
  <c r="S21" i="1"/>
  <c r="K21" i="1"/>
  <c r="C21" i="1"/>
  <c r="AP21" i="1"/>
  <c r="AH21" i="1"/>
  <c r="Z21" i="1"/>
  <c r="R21" i="1"/>
  <c r="J21" i="1"/>
  <c r="AO21" i="1"/>
  <c r="AG21" i="1"/>
  <c r="Y21" i="1"/>
  <c r="Q21" i="1"/>
  <c r="I21" i="1"/>
  <c r="AT21" i="1"/>
  <c r="AL21" i="1"/>
  <c r="AD21" i="1"/>
  <c r="V21" i="1"/>
  <c r="N21" i="1"/>
  <c r="F21" i="1"/>
  <c r="AS21" i="1"/>
  <c r="AK21" i="1"/>
  <c r="AC21" i="1"/>
  <c r="U21" i="1"/>
  <c r="O21" i="1"/>
  <c r="AN21" i="1"/>
  <c r="M21" i="1"/>
  <c r="AF21" i="1"/>
  <c r="G21" i="1"/>
  <c r="W21" i="1"/>
  <c r="P21" i="1"/>
  <c r="AM21" i="1"/>
  <c r="AE21" i="1"/>
  <c r="X21" i="1"/>
  <c r="H21" i="1"/>
  <c r="E21" i="1"/>
  <c r="AT23" i="1"/>
  <c r="AL23" i="1"/>
  <c r="AD23" i="1"/>
  <c r="V23" i="1"/>
  <c r="N23" i="1"/>
  <c r="F23" i="1"/>
  <c r="AS23" i="1"/>
  <c r="AK23" i="1"/>
  <c r="AC23" i="1"/>
  <c r="U23" i="1"/>
  <c r="M23" i="1"/>
  <c r="E23" i="1"/>
  <c r="AR23" i="1"/>
  <c r="AJ23" i="1"/>
  <c r="AB23" i="1"/>
  <c r="T23" i="1"/>
  <c r="L23" i="1"/>
  <c r="D23" i="1"/>
  <c r="AQ23" i="1"/>
  <c r="AI23" i="1"/>
  <c r="AA23" i="1"/>
  <c r="S23" i="1"/>
  <c r="K23" i="1"/>
  <c r="C23" i="1"/>
  <c r="AN23" i="1"/>
  <c r="AF23" i="1"/>
  <c r="X23" i="1"/>
  <c r="P23" i="1"/>
  <c r="H23" i="1"/>
  <c r="AM23" i="1"/>
  <c r="AE23" i="1"/>
  <c r="W23" i="1"/>
  <c r="O23" i="1"/>
  <c r="G23" i="1"/>
  <c r="Q23" i="1"/>
  <c r="AP23" i="1"/>
  <c r="J23" i="1"/>
  <c r="AO23" i="1"/>
  <c r="I23" i="1"/>
  <c r="AH23" i="1"/>
  <c r="Y23" i="1"/>
  <c r="R23" i="1"/>
  <c r="AG23" i="1"/>
  <c r="Z23" i="1"/>
  <c r="AT45" i="1"/>
  <c r="AL45" i="1"/>
  <c r="AD45" i="1"/>
  <c r="V45" i="1"/>
  <c r="N45" i="1"/>
  <c r="F45" i="1"/>
  <c r="AS45" i="1"/>
  <c r="AK45" i="1"/>
  <c r="AC45" i="1"/>
  <c r="U45" i="1"/>
  <c r="M45" i="1"/>
  <c r="E45" i="1"/>
  <c r="AR45" i="1"/>
  <c r="AJ45" i="1"/>
  <c r="AB45" i="1"/>
  <c r="T45" i="1"/>
  <c r="L45" i="1"/>
  <c r="D45" i="1"/>
  <c r="AQ45" i="1"/>
  <c r="AI45" i="1"/>
  <c r="AA45" i="1"/>
  <c r="S45" i="1"/>
  <c r="K45" i="1"/>
  <c r="C45" i="1"/>
  <c r="AP45" i="1"/>
  <c r="AH45" i="1"/>
  <c r="Z45" i="1"/>
  <c r="R45" i="1"/>
  <c r="J45" i="1"/>
  <c r="AN45" i="1"/>
  <c r="AF45" i="1"/>
  <c r="X45" i="1"/>
  <c r="P45" i="1"/>
  <c r="H45" i="1"/>
  <c r="AM45" i="1"/>
  <c r="AE45" i="1"/>
  <c r="W45" i="1"/>
  <c r="O45" i="1"/>
  <c r="G45" i="1"/>
  <c r="I45" i="1"/>
  <c r="AO45" i="1"/>
  <c r="Y45" i="1"/>
  <c r="Q45" i="1"/>
  <c r="AG45" i="1"/>
  <c r="AS35" i="1"/>
  <c r="AK35" i="1"/>
  <c r="AC35" i="1"/>
  <c r="U35" i="1"/>
  <c r="M35" i="1"/>
  <c r="E35" i="1"/>
  <c r="AR35" i="1"/>
  <c r="AJ35" i="1"/>
  <c r="AB35" i="1"/>
  <c r="T35" i="1"/>
  <c r="L35" i="1"/>
  <c r="D35" i="1"/>
  <c r="AQ35" i="1"/>
  <c r="AI35" i="1"/>
  <c r="AA35" i="1"/>
  <c r="S35" i="1"/>
  <c r="K35" i="1"/>
  <c r="C35" i="1"/>
  <c r="AP35" i="1"/>
  <c r="AH35" i="1"/>
  <c r="Z35" i="1"/>
  <c r="R35" i="1"/>
  <c r="J35" i="1"/>
  <c r="AO35" i="1"/>
  <c r="AG35" i="1"/>
  <c r="Y35" i="1"/>
  <c r="Q35" i="1"/>
  <c r="I35" i="1"/>
  <c r="AM35" i="1"/>
  <c r="AE35" i="1"/>
  <c r="W35" i="1"/>
  <c r="O35" i="1"/>
  <c r="G35" i="1"/>
  <c r="AT35" i="1"/>
  <c r="AL35" i="1"/>
  <c r="AD35" i="1"/>
  <c r="V35" i="1"/>
  <c r="N35" i="1"/>
  <c r="F35" i="1"/>
  <c r="AN35" i="1"/>
  <c r="AF35" i="1"/>
  <c r="X35" i="1"/>
  <c r="P35" i="1"/>
  <c r="H35" i="1"/>
  <c r="AO19" i="1"/>
  <c r="AG19" i="1"/>
  <c r="Y19" i="1"/>
  <c r="Q19" i="1"/>
  <c r="I19" i="1"/>
  <c r="AT19" i="1"/>
  <c r="AK19" i="1"/>
  <c r="AB19" i="1"/>
  <c r="S19" i="1"/>
  <c r="AS19" i="1"/>
  <c r="AJ19" i="1"/>
  <c r="AA19" i="1"/>
  <c r="R19" i="1"/>
  <c r="H19" i="1"/>
  <c r="AQ19" i="1"/>
  <c r="AH19" i="1"/>
  <c r="X19" i="1"/>
  <c r="O19" i="1"/>
  <c r="F19" i="1"/>
  <c r="AM19" i="1"/>
  <c r="AD19" i="1"/>
  <c r="U19" i="1"/>
  <c r="L19" i="1"/>
  <c r="C19" i="1"/>
  <c r="AL19" i="1"/>
  <c r="AC19" i="1"/>
  <c r="T19" i="1"/>
  <c r="K19" i="1"/>
  <c r="AE19" i="1"/>
  <c r="G19" i="1"/>
  <c r="Z19" i="1"/>
  <c r="E19" i="1"/>
  <c r="W19" i="1"/>
  <c r="D19" i="1"/>
  <c r="AR19" i="1"/>
  <c r="V19" i="1"/>
  <c r="AP19" i="1"/>
  <c r="P19" i="1"/>
  <c r="AI19" i="1"/>
  <c r="M19" i="1"/>
  <c r="AN19" i="1"/>
  <c r="AF19" i="1"/>
  <c r="N19" i="1"/>
  <c r="J19" i="1"/>
  <c r="AT32" i="1"/>
  <c r="AL32" i="1"/>
  <c r="AD32" i="1"/>
  <c r="V32" i="1"/>
  <c r="N32" i="1"/>
  <c r="F32" i="1"/>
  <c r="AS32" i="1"/>
  <c r="AK32" i="1"/>
  <c r="AC32" i="1"/>
  <c r="U32" i="1"/>
  <c r="M32" i="1"/>
  <c r="E32" i="1"/>
  <c r="AR32" i="1"/>
  <c r="AJ32" i="1"/>
  <c r="AB32" i="1"/>
  <c r="T32" i="1"/>
  <c r="L32" i="1"/>
  <c r="D32" i="1"/>
  <c r="AQ32" i="1"/>
  <c r="AI32" i="1"/>
  <c r="AA32" i="1"/>
  <c r="S32" i="1"/>
  <c r="K32" i="1"/>
  <c r="C32" i="1"/>
  <c r="AN32" i="1"/>
  <c r="AF32" i="1"/>
  <c r="X32" i="1"/>
  <c r="P32" i="1"/>
  <c r="H32" i="1"/>
  <c r="AM32" i="1"/>
  <c r="AE32" i="1"/>
  <c r="W32" i="1"/>
  <c r="O32" i="1"/>
  <c r="G32" i="1"/>
  <c r="Y32" i="1"/>
  <c r="R32" i="1"/>
  <c r="Q32" i="1"/>
  <c r="AP32" i="1"/>
  <c r="J32" i="1"/>
  <c r="AO32" i="1"/>
  <c r="I32" i="1"/>
  <c r="AG32" i="1"/>
  <c r="Z32" i="1"/>
  <c r="AH32" i="1"/>
  <c r="AP40" i="1"/>
  <c r="AH40" i="1"/>
  <c r="Z40" i="1"/>
  <c r="R40" i="1"/>
  <c r="J40" i="1"/>
  <c r="AO40" i="1"/>
  <c r="AG40" i="1"/>
  <c r="Y40" i="1"/>
  <c r="Q40" i="1"/>
  <c r="I40" i="1"/>
  <c r="AN40" i="1"/>
  <c r="AF40" i="1"/>
  <c r="X40" i="1"/>
  <c r="P40" i="1"/>
  <c r="H40" i="1"/>
  <c r="AM40" i="1"/>
  <c r="AE40" i="1"/>
  <c r="W40" i="1"/>
  <c r="O40" i="1"/>
  <c r="G40" i="1"/>
  <c r="AT40" i="1"/>
  <c r="AL40" i="1"/>
  <c r="AD40" i="1"/>
  <c r="V40" i="1"/>
  <c r="N40" i="1"/>
  <c r="F40" i="1"/>
  <c r="AR40" i="1"/>
  <c r="AJ40" i="1"/>
  <c r="AB40" i="1"/>
  <c r="T40" i="1"/>
  <c r="L40" i="1"/>
  <c r="D40" i="1"/>
  <c r="AQ40" i="1"/>
  <c r="AI40" i="1"/>
  <c r="AA40" i="1"/>
  <c r="S40" i="1"/>
  <c r="K40" i="1"/>
  <c r="C40" i="1"/>
  <c r="E40" i="1"/>
  <c r="AS40" i="1"/>
  <c r="AK40" i="1"/>
  <c r="U40" i="1"/>
  <c r="M40" i="1"/>
  <c r="AC40" i="1"/>
  <c r="AS31" i="1"/>
  <c r="AK31" i="1"/>
  <c r="AC31" i="1"/>
  <c r="U31" i="1"/>
  <c r="M31" i="1"/>
  <c r="E31" i="1"/>
  <c r="AR31" i="1"/>
  <c r="AJ31" i="1"/>
  <c r="AB31" i="1"/>
  <c r="T31" i="1"/>
  <c r="L31" i="1"/>
  <c r="D31" i="1"/>
  <c r="AQ31" i="1"/>
  <c r="AI31" i="1"/>
  <c r="AA31" i="1"/>
  <c r="S31" i="1"/>
  <c r="K31" i="1"/>
  <c r="C31" i="1"/>
  <c r="AP31" i="1"/>
  <c r="AH31" i="1"/>
  <c r="Z31" i="1"/>
  <c r="R31" i="1"/>
  <c r="J31" i="1"/>
  <c r="AM31" i="1"/>
  <c r="AE31" i="1"/>
  <c r="W31" i="1"/>
  <c r="O31" i="1"/>
  <c r="G31" i="1"/>
  <c r="AT31" i="1"/>
  <c r="AL31" i="1"/>
  <c r="AD31" i="1"/>
  <c r="V31" i="1"/>
  <c r="N31" i="1"/>
  <c r="F31" i="1"/>
  <c r="AN31" i="1"/>
  <c r="H31" i="1"/>
  <c r="AG31" i="1"/>
  <c r="AF31" i="1"/>
  <c r="Y31" i="1"/>
  <c r="X31" i="1"/>
  <c r="P31" i="1"/>
  <c r="AO31" i="1"/>
  <c r="I31" i="1"/>
  <c r="Q31" i="1"/>
  <c r="AN47" i="1"/>
  <c r="AF47" i="1"/>
  <c r="X47" i="1"/>
  <c r="P47" i="1"/>
  <c r="H47" i="1"/>
  <c r="AM47" i="1"/>
  <c r="AE47" i="1"/>
  <c r="W47" i="1"/>
  <c r="O47" i="1"/>
  <c r="G47" i="1"/>
  <c r="AT47" i="1"/>
  <c r="AL47" i="1"/>
  <c r="AD47" i="1"/>
  <c r="V47" i="1"/>
  <c r="N47" i="1"/>
  <c r="F47" i="1"/>
  <c r="AS47" i="1"/>
  <c r="AK47" i="1"/>
  <c r="AC47" i="1"/>
  <c r="U47" i="1"/>
  <c r="M47" i="1"/>
  <c r="E47" i="1"/>
  <c r="AR47" i="1"/>
  <c r="AJ47" i="1"/>
  <c r="AB47" i="1"/>
  <c r="T47" i="1"/>
  <c r="L47" i="1"/>
  <c r="D47" i="1"/>
  <c r="AP47" i="1"/>
  <c r="AH47" i="1"/>
  <c r="Z47" i="1"/>
  <c r="R47" i="1"/>
  <c r="J47" i="1"/>
  <c r="AO47" i="1"/>
  <c r="AG47" i="1"/>
  <c r="Y47" i="1"/>
  <c r="Q47" i="1"/>
  <c r="I47" i="1"/>
  <c r="AQ47" i="1"/>
  <c r="AI47" i="1"/>
  <c r="AA47" i="1"/>
  <c r="S47" i="1"/>
  <c r="K47" i="1"/>
  <c r="C47" i="1"/>
  <c r="AM37" i="1"/>
  <c r="AE37" i="1"/>
  <c r="W37" i="1"/>
  <c r="O37" i="1"/>
  <c r="G37" i="1"/>
  <c r="AT37" i="1"/>
  <c r="AL37" i="1"/>
  <c r="AD37" i="1"/>
  <c r="V37" i="1"/>
  <c r="N37" i="1"/>
  <c r="F37" i="1"/>
  <c r="AS37" i="1"/>
  <c r="AK37" i="1"/>
  <c r="AC37" i="1"/>
  <c r="U37" i="1"/>
  <c r="M37" i="1"/>
  <c r="E37" i="1"/>
  <c r="AR37" i="1"/>
  <c r="AJ37" i="1"/>
  <c r="AB37" i="1"/>
  <c r="T37" i="1"/>
  <c r="L37" i="1"/>
  <c r="D37" i="1"/>
  <c r="AQ37" i="1"/>
  <c r="AI37" i="1"/>
  <c r="AA37" i="1"/>
  <c r="S37" i="1"/>
  <c r="K37" i="1"/>
  <c r="C37" i="1"/>
  <c r="AO37" i="1"/>
  <c r="AG37" i="1"/>
  <c r="Y37" i="1"/>
  <c r="Q37" i="1"/>
  <c r="I37" i="1"/>
  <c r="AN37" i="1"/>
  <c r="AF37" i="1"/>
  <c r="X37" i="1"/>
  <c r="P37" i="1"/>
  <c r="H37" i="1"/>
  <c r="R37" i="1"/>
  <c r="J37" i="1"/>
  <c r="AH37" i="1"/>
  <c r="Z37" i="1"/>
  <c r="AP37" i="1"/>
  <c r="AT36" i="1"/>
  <c r="AL36" i="1"/>
  <c r="AD36" i="1"/>
  <c r="V36" i="1"/>
  <c r="N36" i="1"/>
  <c r="F36" i="1"/>
  <c r="AS36" i="1"/>
  <c r="AK36" i="1"/>
  <c r="AC36" i="1"/>
  <c r="U36" i="1"/>
  <c r="M36" i="1"/>
  <c r="E36" i="1"/>
  <c r="AR36" i="1"/>
  <c r="AJ36" i="1"/>
  <c r="AB36" i="1"/>
  <c r="T36" i="1"/>
  <c r="L36" i="1"/>
  <c r="D36" i="1"/>
  <c r="AQ36" i="1"/>
  <c r="AI36" i="1"/>
  <c r="AA36" i="1"/>
  <c r="S36" i="1"/>
  <c r="K36" i="1"/>
  <c r="C36" i="1"/>
  <c r="AP36" i="1"/>
  <c r="AH36" i="1"/>
  <c r="Z36" i="1"/>
  <c r="R36" i="1"/>
  <c r="J36" i="1"/>
  <c r="AN36" i="1"/>
  <c r="AF36" i="1"/>
  <c r="X36" i="1"/>
  <c r="P36" i="1"/>
  <c r="H36" i="1"/>
  <c r="AM36" i="1"/>
  <c r="AE36" i="1"/>
  <c r="W36" i="1"/>
  <c r="O36" i="1"/>
  <c r="G36" i="1"/>
  <c r="AO36" i="1"/>
  <c r="AG36" i="1"/>
  <c r="Q36" i="1"/>
  <c r="I36" i="1"/>
  <c r="Y36" i="1"/>
  <c r="AO26" i="1"/>
  <c r="AG26" i="1"/>
  <c r="Y26" i="1"/>
  <c r="Q26" i="1"/>
  <c r="I26" i="1"/>
  <c r="AN26" i="1"/>
  <c r="AF26" i="1"/>
  <c r="X26" i="1"/>
  <c r="P26" i="1"/>
  <c r="H26" i="1"/>
  <c r="AM26" i="1"/>
  <c r="AE26" i="1"/>
  <c r="W26" i="1"/>
  <c r="O26" i="1"/>
  <c r="G26" i="1"/>
  <c r="AT26" i="1"/>
  <c r="AL26" i="1"/>
  <c r="AD26" i="1"/>
  <c r="V26" i="1"/>
  <c r="N26" i="1"/>
  <c r="F26" i="1"/>
  <c r="AQ26" i="1"/>
  <c r="AI26" i="1"/>
  <c r="AA26" i="1"/>
  <c r="S26" i="1"/>
  <c r="K26" i="1"/>
  <c r="C26" i="1"/>
  <c r="AP26" i="1"/>
  <c r="AH26" i="1"/>
  <c r="Z26" i="1"/>
  <c r="R26" i="1"/>
  <c r="J26" i="1"/>
  <c r="AJ26" i="1"/>
  <c r="D26" i="1"/>
  <c r="AC26" i="1"/>
  <c r="AB26" i="1"/>
  <c r="U26" i="1"/>
  <c r="AR26" i="1"/>
  <c r="L26" i="1"/>
  <c r="AK26" i="1"/>
  <c r="E26" i="1"/>
  <c r="AS26" i="1"/>
  <c r="T26" i="1"/>
  <c r="M26" i="1"/>
  <c r="AR43" i="1"/>
  <c r="AJ43" i="1"/>
  <c r="AB43" i="1"/>
  <c r="T43" i="1"/>
  <c r="L43" i="1"/>
  <c r="D43" i="1"/>
  <c r="AQ43" i="1"/>
  <c r="AI43" i="1"/>
  <c r="AA43" i="1"/>
  <c r="S43" i="1"/>
  <c r="K43" i="1"/>
  <c r="C43" i="1"/>
  <c r="AP43" i="1"/>
  <c r="AH43" i="1"/>
  <c r="Z43" i="1"/>
  <c r="R43" i="1"/>
  <c r="J43" i="1"/>
  <c r="AO43" i="1"/>
  <c r="AG43" i="1"/>
  <c r="Y43" i="1"/>
  <c r="Q43" i="1"/>
  <c r="I43" i="1"/>
  <c r="AN43" i="1"/>
  <c r="AF43" i="1"/>
  <c r="X43" i="1"/>
  <c r="P43" i="1"/>
  <c r="H43" i="1"/>
  <c r="AT43" i="1"/>
  <c r="AL43" i="1"/>
  <c r="AD43" i="1"/>
  <c r="V43" i="1"/>
  <c r="N43" i="1"/>
  <c r="F43" i="1"/>
  <c r="AS43" i="1"/>
  <c r="AK43" i="1"/>
  <c r="AC43" i="1"/>
  <c r="U43" i="1"/>
  <c r="M43" i="1"/>
  <c r="E43" i="1"/>
  <c r="AM43" i="1"/>
  <c r="AE43" i="1"/>
  <c r="W43" i="1"/>
  <c r="O43" i="1"/>
  <c r="G43" i="1"/>
  <c r="L93" i="2"/>
  <c r="L92" i="2"/>
  <c r="B8" i="1"/>
  <c r="L97" i="2"/>
  <c r="L96" i="2"/>
  <c r="B7" i="1" s="1"/>
  <c r="L91" i="2"/>
  <c r="L95" i="2"/>
  <c r="L94" i="2"/>
  <c r="F18" i="1"/>
  <c r="AH18" i="1"/>
  <c r="C18" i="1"/>
  <c r="E18" i="1"/>
  <c r="M18" i="1"/>
  <c r="P18" i="1"/>
  <c r="W18" i="1"/>
  <c r="AB18" i="1"/>
  <c r="AG18" i="1"/>
  <c r="J18" i="1"/>
  <c r="Z18" i="1"/>
  <c r="T18" i="1"/>
  <c r="AC18" i="1"/>
  <c r="AK18" i="1"/>
  <c r="AE18" i="1"/>
  <c r="AL18" i="1"/>
  <c r="Q18" i="1"/>
  <c r="H18" i="1"/>
  <c r="AD18" i="1"/>
  <c r="AI18" i="1"/>
  <c r="X18" i="1"/>
  <c r="R18" i="1"/>
  <c r="S18" i="1"/>
  <c r="N18" i="1"/>
  <c r="AJ18" i="1"/>
  <c r="O18" i="1"/>
  <c r="G18" i="1"/>
  <c r="I18" i="1"/>
  <c r="AR18" i="1"/>
  <c r="AF18" i="1"/>
  <c r="AN18" i="1"/>
  <c r="L18" i="1"/>
  <c r="D18" i="1"/>
  <c r="V18" i="1"/>
  <c r="Y18" i="1"/>
  <c r="AP18" i="1"/>
  <c r="K18" i="1"/>
  <c r="U18" i="1"/>
  <c r="AA18" i="1"/>
  <c r="AM18" i="1"/>
  <c r="L98" i="2" l="1"/>
  <c r="U9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haruhiko-araki</author>
  </authors>
  <commentList>
    <comment ref="A1" authorId="0" shapeId="0" xr:uid="{00000000-0006-0000-0200-000001000000}">
      <text>
        <r>
          <rPr>
            <b/>
            <sz val="9"/>
            <color indexed="10"/>
            <rFont val="ＭＳ Ｐゴシック"/>
            <family val="3"/>
            <charset val="128"/>
          </rPr>
          <t>Choose a building</t>
        </r>
      </text>
    </comment>
  </commentList>
</comments>
</file>

<file path=xl/sharedStrings.xml><?xml version="1.0" encoding="utf-8"?>
<sst xmlns="http://schemas.openxmlformats.org/spreadsheetml/2006/main" count="32584" uniqueCount="623">
  <si>
    <t/>
  </si>
  <si>
    <t>Total</t>
    <phoneticPr fontId="2"/>
  </si>
  <si>
    <t>Name of property</t>
    <phoneticPr fontId="2"/>
  </si>
  <si>
    <t xml:space="preserve"> Mar 2002</t>
    <phoneticPr fontId="2"/>
  </si>
  <si>
    <t xml:space="preserve"> Sep 2002</t>
    <phoneticPr fontId="2"/>
  </si>
  <si>
    <t xml:space="preserve"> Mar 2003</t>
    <phoneticPr fontId="2"/>
  </si>
  <si>
    <t xml:space="preserve"> Sep 2003</t>
    <phoneticPr fontId="2"/>
  </si>
  <si>
    <t xml:space="preserve"> Mar 2004</t>
    <phoneticPr fontId="2"/>
  </si>
  <si>
    <t xml:space="preserve"> Sep 2004</t>
    <phoneticPr fontId="2"/>
  </si>
  <si>
    <t xml:space="preserve"> Mar 2005</t>
    <phoneticPr fontId="2"/>
  </si>
  <si>
    <t xml:space="preserve"> Sep 2005</t>
    <phoneticPr fontId="2"/>
  </si>
  <si>
    <t xml:space="preserve"> Mar 2006</t>
    <phoneticPr fontId="2"/>
  </si>
  <si>
    <t xml:space="preserve"> Sep 2006</t>
    <phoneticPr fontId="2"/>
  </si>
  <si>
    <t>(unit：㎡)</t>
    <phoneticPr fontId="2"/>
  </si>
  <si>
    <t>Property and other taxes</t>
  </si>
  <si>
    <t>Depreciation</t>
  </si>
  <si>
    <t>Kodenmacho Shin-Nihonbashi Building</t>
  </si>
  <si>
    <t>Acquisition fee (*2)</t>
  </si>
  <si>
    <t xml:space="preserve"> Mar 2007</t>
    <phoneticPr fontId="2"/>
  </si>
  <si>
    <t xml:space="preserve"> Sep 2007</t>
    <phoneticPr fontId="2"/>
  </si>
  <si>
    <t>Summary</t>
    <phoneticPr fontId="2"/>
  </si>
  <si>
    <t>Location:</t>
    <phoneticPr fontId="2"/>
  </si>
  <si>
    <t>Built:</t>
    <phoneticPr fontId="2"/>
  </si>
  <si>
    <t>Acquisition date:</t>
    <phoneticPr fontId="2"/>
  </si>
  <si>
    <t>Transfer date:</t>
    <phoneticPr fontId="2"/>
  </si>
  <si>
    <t>Acquisition price:</t>
    <phoneticPr fontId="2"/>
  </si>
  <si>
    <t>Transfer price:</t>
    <phoneticPr fontId="2"/>
  </si>
  <si>
    <t>Ratio of share of ownership:</t>
    <phoneticPr fontId="2"/>
  </si>
  <si>
    <t>Property management company:</t>
    <phoneticPr fontId="2"/>
  </si>
  <si>
    <t>PML value:</t>
    <phoneticPr fontId="2"/>
  </si>
  <si>
    <t>Number of days in operation</t>
    <phoneticPr fontId="2"/>
  </si>
  <si>
    <t>Property data (at the end of period)</t>
    <phoneticPr fontId="2"/>
  </si>
  <si>
    <t>Leasable space</t>
    <phoneticPr fontId="2"/>
  </si>
  <si>
    <t>Leased space</t>
    <phoneticPr fontId="2"/>
  </si>
  <si>
    <t>Occupancy rate</t>
    <phoneticPr fontId="2"/>
  </si>
  <si>
    <t>Number of tenants</t>
    <phoneticPr fontId="2"/>
  </si>
  <si>
    <t>Book value</t>
    <phoneticPr fontId="2"/>
  </si>
  <si>
    <t>Book value of land</t>
    <phoneticPr fontId="2"/>
  </si>
  <si>
    <t>Book value of building</t>
    <phoneticPr fontId="2"/>
  </si>
  <si>
    <t>Property value as per appraiser</t>
    <phoneticPr fontId="2"/>
  </si>
  <si>
    <t>Property data (during the period)</t>
    <phoneticPr fontId="2"/>
  </si>
  <si>
    <t xml:space="preserve">Capital expenditure </t>
    <phoneticPr fontId="2"/>
  </si>
  <si>
    <t>Financial data</t>
    <phoneticPr fontId="2"/>
  </si>
  <si>
    <t>Income summary</t>
    <phoneticPr fontId="2"/>
  </si>
  <si>
    <t xml:space="preserve">Property-related revenues </t>
    <phoneticPr fontId="2"/>
  </si>
  <si>
    <t>Rental revenues</t>
    <phoneticPr fontId="2"/>
  </si>
  <si>
    <t>Non-rental revenues</t>
    <phoneticPr fontId="2"/>
  </si>
  <si>
    <t>Property-related expenses</t>
    <phoneticPr fontId="2"/>
  </si>
  <si>
    <t>Property management expenses</t>
    <phoneticPr fontId="2"/>
  </si>
  <si>
    <t>Utilities expenses</t>
    <phoneticPr fontId="2"/>
  </si>
  <si>
    <t>Casualty insurance</t>
    <phoneticPr fontId="2"/>
  </si>
  <si>
    <t>Repairing expenses</t>
    <phoneticPr fontId="2"/>
  </si>
  <si>
    <t>Property-related profits and losses</t>
    <phoneticPr fontId="2"/>
  </si>
  <si>
    <t>ＮＯＩ</t>
    <phoneticPr fontId="2"/>
  </si>
  <si>
    <t>Transfer price of properties</t>
    <phoneticPr fontId="2"/>
  </si>
  <si>
    <t>Reduction in acquisition cost of replacement properties</t>
    <phoneticPr fontId="2"/>
  </si>
  <si>
    <t>Japan Real Estate Investment Corporation</t>
    <phoneticPr fontId="2"/>
  </si>
  <si>
    <t xml:space="preserve"> Mar 2002</t>
    <phoneticPr fontId="2"/>
  </si>
  <si>
    <t xml:space="preserve"> Sep 2002</t>
    <phoneticPr fontId="2"/>
  </si>
  <si>
    <t xml:space="preserve"> Mar 2003</t>
    <phoneticPr fontId="2"/>
  </si>
  <si>
    <t xml:space="preserve"> Sep 2003</t>
    <phoneticPr fontId="2"/>
  </si>
  <si>
    <t xml:space="preserve"> Mar 2004</t>
    <phoneticPr fontId="2"/>
  </si>
  <si>
    <t xml:space="preserve"> Sep 2004</t>
    <phoneticPr fontId="2"/>
  </si>
  <si>
    <t xml:space="preserve"> Mar 2005</t>
    <phoneticPr fontId="2"/>
  </si>
  <si>
    <t xml:space="preserve"> Sep 2005</t>
    <phoneticPr fontId="2"/>
  </si>
  <si>
    <t xml:space="preserve"> Mar 2006</t>
    <phoneticPr fontId="2"/>
  </si>
  <si>
    <t xml:space="preserve"> Sep 2006</t>
    <phoneticPr fontId="2"/>
  </si>
  <si>
    <t xml:space="preserve"> Mar 2007</t>
    <phoneticPr fontId="2"/>
  </si>
  <si>
    <t xml:space="preserve"> Sep 2007</t>
    <phoneticPr fontId="2"/>
  </si>
  <si>
    <t>Number of properties</t>
    <phoneticPr fontId="2"/>
  </si>
  <si>
    <t>Property data</t>
    <phoneticPr fontId="2"/>
  </si>
  <si>
    <t>(at the end of period)</t>
    <phoneticPr fontId="2"/>
  </si>
  <si>
    <t>Acquisition price of properties (outstanding balance of properties held)</t>
    <phoneticPr fontId="2"/>
  </si>
  <si>
    <t>Acquisition price of properties</t>
    <phoneticPr fontId="2"/>
  </si>
  <si>
    <t>(during the period)</t>
    <phoneticPr fontId="2"/>
  </si>
  <si>
    <t>Capital expenditure</t>
    <phoneticPr fontId="2"/>
  </si>
  <si>
    <t>Operating revenues</t>
    <phoneticPr fontId="2"/>
  </si>
  <si>
    <t>Gain on transfer of properties</t>
    <phoneticPr fontId="2"/>
  </si>
  <si>
    <t>Operating expenses</t>
    <phoneticPr fontId="2"/>
  </si>
  <si>
    <t>Loss on transfer of properties</t>
    <phoneticPr fontId="2"/>
  </si>
  <si>
    <t>Administrative expenses</t>
    <phoneticPr fontId="2"/>
  </si>
  <si>
    <t>Non-operating profits or losses</t>
    <phoneticPr fontId="2"/>
  </si>
  <si>
    <t>(interest expenses)</t>
    <phoneticPr fontId="2"/>
  </si>
  <si>
    <t xml:space="preserve">* Breakdown of 
   property-related revenues/expenses </t>
    <phoneticPr fontId="2"/>
  </si>
  <si>
    <t>Property-related revenues</t>
    <phoneticPr fontId="2"/>
  </si>
  <si>
    <t xml:space="preserve">  Property management costs</t>
    <phoneticPr fontId="2"/>
  </si>
  <si>
    <t>Property and other taxes</t>
    <phoneticPr fontId="2"/>
  </si>
  <si>
    <t>Depreciation</t>
    <phoneticPr fontId="2"/>
  </si>
  <si>
    <t>Transfer fee (*3)</t>
    <phoneticPr fontId="2"/>
  </si>
  <si>
    <t>Total assets</t>
    <phoneticPr fontId="2"/>
  </si>
  <si>
    <t xml:space="preserve">Net assets </t>
    <phoneticPr fontId="2"/>
  </si>
  <si>
    <t xml:space="preserve">Name of property </t>
    <phoneticPr fontId="2"/>
  </si>
  <si>
    <t>Location</t>
    <phoneticPr fontId="2"/>
  </si>
  <si>
    <t>Initial acquisition
 date</t>
    <phoneticPr fontId="2"/>
  </si>
  <si>
    <t>Completion
 date</t>
    <phoneticPr fontId="2"/>
  </si>
  <si>
    <t>Total acquisition
 price</t>
    <phoneticPr fontId="2"/>
  </si>
  <si>
    <t>Initial acquisition
 price</t>
    <phoneticPr fontId="2"/>
  </si>
  <si>
    <t>Transfer date</t>
    <phoneticPr fontId="2"/>
  </si>
  <si>
    <t>Transfer price</t>
    <phoneticPr fontId="2"/>
  </si>
  <si>
    <t>Ratio of share of ownership</t>
    <phoneticPr fontId="2"/>
  </si>
  <si>
    <t>Property management 
company</t>
    <phoneticPr fontId="2"/>
  </si>
  <si>
    <t>PML value</t>
    <phoneticPr fontId="2"/>
  </si>
  <si>
    <t>Total</t>
    <phoneticPr fontId="2"/>
  </si>
  <si>
    <t>(unit：㎡)</t>
    <phoneticPr fontId="2"/>
  </si>
  <si>
    <t>Name of property</t>
    <phoneticPr fontId="2"/>
  </si>
  <si>
    <t>Total</t>
    <phoneticPr fontId="2"/>
  </si>
  <si>
    <t>Harumi Center Building</t>
  </si>
  <si>
    <t>Musashi Kosugi STM Building</t>
  </si>
  <si>
    <t xml:space="preserve"> Sep 2008</t>
    <phoneticPr fontId="2"/>
  </si>
  <si>
    <t xml:space="preserve"> Mar 2008</t>
    <phoneticPr fontId="2"/>
  </si>
  <si>
    <t xml:space="preserve">Asset Management Fees (Note4) </t>
    <phoneticPr fontId="2"/>
  </si>
  <si>
    <t>Site area</t>
    <phoneticPr fontId="2"/>
  </si>
  <si>
    <t>Floor area of building</t>
    <phoneticPr fontId="2"/>
  </si>
  <si>
    <t>Site area</t>
    <phoneticPr fontId="2"/>
  </si>
  <si>
    <t>Floor area of building</t>
    <phoneticPr fontId="2"/>
  </si>
  <si>
    <t xml:space="preserve"> Mar 2008</t>
  </si>
  <si>
    <t>Operating income ／ Operating revenues</t>
    <phoneticPr fontId="2"/>
  </si>
  <si>
    <t>Average age of the buildings (Note1)</t>
    <phoneticPr fontId="2"/>
  </si>
  <si>
    <t xml:space="preserve">  Brokerage fees, etc. (Note3)</t>
    <phoneticPr fontId="2"/>
  </si>
  <si>
    <t>(annualized)</t>
    <phoneticPr fontId="2"/>
  </si>
  <si>
    <t>(Note 1)　The average age of the buildings was obtained by weighting the age of each of the relevant properties as of the end of the relevant fiscal periods, averaged by their acquisition prices.</t>
    <phoneticPr fontId="2"/>
  </si>
  <si>
    <t xml:space="preserve">*1　Expenses (administrative expenses)  </t>
    <phoneticPr fontId="2"/>
  </si>
  <si>
    <t>*2　Capitalized for asset</t>
    <phoneticPr fontId="2"/>
  </si>
  <si>
    <t xml:space="preserve">*3　Expenses (reflected in capital gain/loss as transfer expense)  </t>
    <phoneticPr fontId="2"/>
  </si>
  <si>
    <t>Average of total assets during the period is calculated as the average values of total assets at the beginning and end of the period.</t>
    <phoneticPr fontId="3"/>
  </si>
  <si>
    <t>Average of net assets during the period is calculated as the average values of net assets at the beginning and end of the period.</t>
    <phoneticPr fontId="3"/>
  </si>
  <si>
    <t>FFO (Note2)</t>
    <phoneticPr fontId="2"/>
  </si>
  <si>
    <t>NOI</t>
    <phoneticPr fontId="2"/>
  </si>
  <si>
    <t xml:space="preserve">(Note 3)　Brokerage fees, etc. ＝ brokerage fee in connection with lease contracts ＋　incentive fee to the property management company for rent increase upon contract renewal </t>
    <phoneticPr fontId="2"/>
  </si>
  <si>
    <t>Other expenses</t>
    <phoneticPr fontId="2"/>
  </si>
  <si>
    <t>Other expenses</t>
    <phoneticPr fontId="2"/>
  </si>
  <si>
    <t xml:space="preserve"> Mar 2009</t>
    <phoneticPr fontId="2"/>
  </si>
  <si>
    <t xml:space="preserve"> Sep 2009</t>
    <phoneticPr fontId="2"/>
  </si>
  <si>
    <t>Property-related revenues (*)</t>
    <phoneticPr fontId="2"/>
  </si>
  <si>
    <t>Property-related expenses (*)</t>
    <phoneticPr fontId="2"/>
  </si>
  <si>
    <t>Dividends earned</t>
    <phoneticPr fontId="2"/>
  </si>
  <si>
    <t>Gain on transfer of development rights of floor area</t>
    <phoneticPr fontId="2"/>
  </si>
  <si>
    <t>Property-related profits and losses ／ Property-related revenues</t>
  </si>
  <si>
    <t xml:space="preserve"> Mar 2010</t>
    <phoneticPr fontId="2"/>
  </si>
  <si>
    <t>Compensation for the property transfer</t>
    <phoneticPr fontId="2"/>
  </si>
  <si>
    <t xml:space="preserve"> Mar 2010</t>
    <phoneticPr fontId="2"/>
  </si>
  <si>
    <t xml:space="preserve"> Sep 2010</t>
    <phoneticPr fontId="2"/>
  </si>
  <si>
    <t xml:space="preserve"> Mar 2011</t>
    <phoneticPr fontId="2"/>
  </si>
  <si>
    <t>Osaki Front Tower</t>
  </si>
  <si>
    <t>Kyodo Building (Kayabacho 2Chome)</t>
  </si>
  <si>
    <t xml:space="preserve"> Mar 2011</t>
    <phoneticPr fontId="2"/>
  </si>
  <si>
    <t>(Note 2)　FFO＝Net income + Depreciation – Gain (loss) on transfer of properties – Dividends earned - Gain on transfer of development rights of floor area - Compensation for the property transfer</t>
    <phoneticPr fontId="2"/>
  </si>
  <si>
    <t xml:space="preserve"> Sep 2011</t>
    <phoneticPr fontId="2"/>
  </si>
  <si>
    <t xml:space="preserve"> Sep 2011</t>
    <phoneticPr fontId="2"/>
  </si>
  <si>
    <t xml:space="preserve"> Sep 2011</t>
    <phoneticPr fontId="2"/>
  </si>
  <si>
    <t xml:space="preserve"> Sep 2011</t>
    <phoneticPr fontId="2"/>
  </si>
  <si>
    <t xml:space="preserve"> Sep 2011</t>
    <phoneticPr fontId="2"/>
  </si>
  <si>
    <t xml:space="preserve"> Mar 2012</t>
    <phoneticPr fontId="2"/>
  </si>
  <si>
    <t xml:space="preserve"> Mar 2012</t>
    <phoneticPr fontId="2"/>
  </si>
  <si>
    <t xml:space="preserve"> Sep 2012</t>
    <phoneticPr fontId="2"/>
  </si>
  <si>
    <t xml:space="preserve"> Sep 2012</t>
    <phoneticPr fontId="2"/>
  </si>
  <si>
    <t xml:space="preserve"> Mar 2013</t>
    <phoneticPr fontId="2"/>
  </si>
  <si>
    <t xml:space="preserve"> Sep 2013</t>
    <phoneticPr fontId="2"/>
  </si>
  <si>
    <t xml:space="preserve"> Mar 2013</t>
    <phoneticPr fontId="2"/>
  </si>
  <si>
    <t xml:space="preserve"> Mar 2013</t>
    <phoneticPr fontId="2"/>
  </si>
  <si>
    <t xml:space="preserve"> Mar 2013</t>
    <phoneticPr fontId="2"/>
  </si>
  <si>
    <t xml:space="preserve"> Mar 2013</t>
    <phoneticPr fontId="2"/>
  </si>
  <si>
    <t xml:space="preserve"> Mar 2013</t>
    <phoneticPr fontId="2"/>
  </si>
  <si>
    <t xml:space="preserve"> Mar 2014</t>
    <phoneticPr fontId="2"/>
  </si>
  <si>
    <t xml:space="preserve"> Mar 2014</t>
    <phoneticPr fontId="2"/>
  </si>
  <si>
    <t xml:space="preserve"> Mar 2014</t>
    <phoneticPr fontId="2"/>
  </si>
  <si>
    <t xml:space="preserve"> Mar 2014</t>
    <phoneticPr fontId="2"/>
  </si>
  <si>
    <t xml:space="preserve"> Mar 2014</t>
    <phoneticPr fontId="2"/>
  </si>
  <si>
    <t xml:space="preserve"> Mar 2014</t>
    <phoneticPr fontId="2"/>
  </si>
  <si>
    <t xml:space="preserve"> Mar 2014</t>
    <phoneticPr fontId="2"/>
  </si>
  <si>
    <t xml:space="preserve"> Mar 2014</t>
    <phoneticPr fontId="2"/>
  </si>
  <si>
    <t xml:space="preserve"> Mar 2014</t>
    <phoneticPr fontId="2"/>
  </si>
  <si>
    <t xml:space="preserve"> Mar 2013</t>
    <phoneticPr fontId="2"/>
  </si>
  <si>
    <t xml:space="preserve"> Mar 2013</t>
    <phoneticPr fontId="2"/>
  </si>
  <si>
    <t xml:space="preserve"> Mar 2013</t>
    <phoneticPr fontId="2"/>
  </si>
  <si>
    <t xml:space="preserve"> Mar 2013</t>
    <phoneticPr fontId="2"/>
  </si>
  <si>
    <t xml:space="preserve"> Mar 2013</t>
    <phoneticPr fontId="2"/>
  </si>
  <si>
    <t xml:space="preserve"> Sep 2013</t>
    <phoneticPr fontId="2"/>
  </si>
  <si>
    <t xml:space="preserve">Number of investment units outstanding (Note5) </t>
    <phoneticPr fontId="2"/>
  </si>
  <si>
    <t xml:space="preserve">Dividend per unit (Note5) </t>
    <phoneticPr fontId="2"/>
  </si>
  <si>
    <t>ROA (Note6)</t>
    <phoneticPr fontId="2"/>
  </si>
  <si>
    <t>ROE (Note7)</t>
    <phoneticPr fontId="2"/>
  </si>
  <si>
    <t>(Note 4)　Accounting treatment of asset management fees</t>
    <phoneticPr fontId="2"/>
  </si>
  <si>
    <t xml:space="preserve">Net assets per unit (Note5) </t>
    <phoneticPr fontId="2"/>
  </si>
  <si>
    <t xml:space="preserve">Market quotation (Note5) </t>
    <phoneticPr fontId="2"/>
  </si>
  <si>
    <t xml:space="preserve"> Sep 2014</t>
    <phoneticPr fontId="2"/>
  </si>
  <si>
    <t xml:space="preserve"> Sep 2014</t>
    <phoneticPr fontId="2"/>
  </si>
  <si>
    <t xml:space="preserve"> Mar 2015</t>
    <phoneticPr fontId="2"/>
  </si>
  <si>
    <t xml:space="preserve"> Mar 2015</t>
    <phoneticPr fontId="2"/>
  </si>
  <si>
    <t xml:space="preserve"> Sep 2015</t>
    <phoneticPr fontId="2"/>
  </si>
  <si>
    <t xml:space="preserve"> Sep 2015</t>
    <phoneticPr fontId="2"/>
  </si>
  <si>
    <t>Shiba 2Chome Daimon Building</t>
  </si>
  <si>
    <t>(Note 7)　ROE＝Profit / Average of net assets during the period</t>
    <phoneticPr fontId="2"/>
  </si>
  <si>
    <t>Profit ／ Operating revenues</t>
    <phoneticPr fontId="2"/>
  </si>
  <si>
    <t>Profit</t>
    <phoneticPr fontId="2"/>
  </si>
  <si>
    <t xml:space="preserve"> Mar 2016</t>
    <phoneticPr fontId="2"/>
  </si>
  <si>
    <t xml:space="preserve"> Mar 2016</t>
    <phoneticPr fontId="2"/>
  </si>
  <si>
    <t>(Note 8)　Interest-bearing debt / total asset ratio ＝Interest-bearing debt / Total assets</t>
    <phoneticPr fontId="2"/>
  </si>
  <si>
    <t>Interest-bearing debt</t>
    <phoneticPr fontId="2"/>
  </si>
  <si>
    <t>Interest-bearing debt / total asset ratio (Note8)</t>
    <phoneticPr fontId="2"/>
  </si>
  <si>
    <t xml:space="preserve">Notes on using this data file </t>
  </si>
  <si>
    <t>This data file was created using an Excel spreadsheet so that you can freely change or analyze the various data including performance</t>
    <phoneticPr fontId="2"/>
  </si>
  <si>
    <t xml:space="preserve">or income data of portfolio assets of Japan Real Estate Investment Corporation. </t>
    <phoneticPr fontId="2"/>
  </si>
  <si>
    <t>General explanation about this file</t>
  </si>
  <si>
    <t>This data file consists of 31 sheets in total, including the [Notes on using this data file] sheet.</t>
  </si>
  <si>
    <t>and interest-bearing debt / total asset ratio are rounded to the first decimal point.</t>
    <phoneticPr fontId="2"/>
  </si>
  <si>
    <t>All numerical data are expressed by rounding the numbers down to their respective units. Percentages, including those for occupancy rates,</t>
    <phoneticPr fontId="2"/>
  </si>
  <si>
    <t>Explanation of each sheet</t>
  </si>
  <si>
    <t>This sheet includes the aggregate data pertaining to all portfolio properties of Japan Real Estate Investment Corporation</t>
    <phoneticPr fontId="2"/>
  </si>
  <si>
    <t>at the end of each fiscal period and the financial data for each fiscal period.</t>
    <phoneticPr fontId="2"/>
  </si>
  <si>
    <t>Various data are shown for each property. (Click on the name of the building in the first column.)</t>
    <phoneticPr fontId="2"/>
  </si>
  <si>
    <t>The basic data on the properties such as location and acquisition date are listed.</t>
    <phoneticPr fontId="2"/>
  </si>
  <si>
    <t>1. Makeup of sheets</t>
    <phoneticPr fontId="2"/>
  </si>
  <si>
    <t>2. Terms used in the Excel sheets</t>
    <phoneticPr fontId="2"/>
  </si>
  <si>
    <t>　For a part of those buildings, in which we have co-ownership shares (including shares in compartmentalized building units),</t>
    <phoneticPr fontId="2"/>
  </si>
  <si>
    <t>　we are leasing our portions to a master lessee, and the master lessee in turn is subleasing the space to subtenants,</t>
    <phoneticPr fontId="2"/>
  </si>
  <si>
    <t>　together with its own lease space if the master lessee is one of the co-owners of the relevant building. A full listing of applicable buildings and relevant master lessees is shown below.</t>
    <phoneticPr fontId="2"/>
  </si>
  <si>
    <t>　As a result, the number of tenants in the relevant building would be only the relevant master lessee.</t>
    <phoneticPr fontId="2"/>
  </si>
  <si>
    <t xml:space="preserve">　the brokerage fees, etc. related to real estate acquisition, and incidental expenses of acquisition such as real-estate acquisition tax, which are reflected in the book value.) </t>
    <phoneticPr fontId="2"/>
  </si>
  <si>
    <t>　over a span of 50 years (a 10% probability of an earthquake occurring in 50 years can be translated into one occurring once in 475 years, which means an earthquake</t>
    <phoneticPr fontId="2"/>
  </si>
  <si>
    <t>　with a recurrence span of 475 years or one that might occur once in 475 years on average given a long period of tens of thousands of years).</t>
    <phoneticPr fontId="2"/>
  </si>
  <si>
    <t>　documentation such as the rules on management of the building in the case of a compartmentalized building (including a building that shares compartmentalized building units with other owners);</t>
    <phoneticPr fontId="2"/>
  </si>
  <si>
    <t>　and the share of quasi co-ownership in the case of trust beneficiary rights owned jointly with other owners.</t>
    <phoneticPr fontId="2"/>
  </si>
  <si>
    <t>　co-ownership or shares in compartmentalized building units, (including shares of co-ownership in compartmentalized building units), figures shown under these headings are</t>
    <phoneticPr fontId="2"/>
  </si>
  <si>
    <t>　Rental revenues includes rent income, common service charges, income from parking spaces, collected electricity charges, and land revenues etc..</t>
    <phoneticPr fontId="2"/>
  </si>
  <si>
    <t>　Non-rental revenues includes cancellation fees and other miscellaneous income.</t>
    <phoneticPr fontId="2"/>
  </si>
  <si>
    <t>Akasaka Park Building</t>
  </si>
  <si>
    <t>Mitsubishi Soken Building</t>
  </si>
  <si>
    <t xml:space="preserve"> Sep 2016</t>
    <phoneticPr fontId="2"/>
  </si>
  <si>
    <t xml:space="preserve"> Mar 2017</t>
    <phoneticPr fontId="2"/>
  </si>
  <si>
    <t xml:space="preserve"> Sep 2017</t>
    <phoneticPr fontId="2"/>
  </si>
  <si>
    <t xml:space="preserve"> Mar 2018</t>
    <phoneticPr fontId="2"/>
  </si>
  <si>
    <t xml:space="preserve"> Sep 2018</t>
    <phoneticPr fontId="2"/>
  </si>
  <si>
    <t xml:space="preserve"> Mar 2019</t>
    <phoneticPr fontId="2"/>
  </si>
  <si>
    <t xml:space="preserve"> Sep 2019</t>
    <phoneticPr fontId="2"/>
  </si>
  <si>
    <t xml:space="preserve"> Mar 2020</t>
    <phoneticPr fontId="2"/>
  </si>
  <si>
    <t xml:space="preserve"> Sep 2020</t>
    <phoneticPr fontId="2"/>
  </si>
  <si>
    <t xml:space="preserve"> Mar 2021</t>
    <phoneticPr fontId="2"/>
  </si>
  <si>
    <t xml:space="preserve"> Sep 2021</t>
    <phoneticPr fontId="2"/>
  </si>
  <si>
    <t xml:space="preserve"> Mar 2022</t>
    <phoneticPr fontId="2"/>
  </si>
  <si>
    <t xml:space="preserve"> Sep 2022</t>
    <phoneticPr fontId="2"/>
  </si>
  <si>
    <t xml:space="preserve"> Mar 2023</t>
    <phoneticPr fontId="2"/>
  </si>
  <si>
    <t xml:space="preserve"> Sep 2023</t>
    <phoneticPr fontId="2"/>
  </si>
  <si>
    <t xml:space="preserve"> Sep 2016</t>
    <phoneticPr fontId="2"/>
  </si>
  <si>
    <t xml:space="preserve"> Mar 2017</t>
    <phoneticPr fontId="2"/>
  </si>
  <si>
    <t xml:space="preserve"> Sep 2017</t>
    <phoneticPr fontId="2"/>
  </si>
  <si>
    <t xml:space="preserve"> Mar 2018</t>
    <phoneticPr fontId="2"/>
  </si>
  <si>
    <t xml:space="preserve"> Sep 2018</t>
    <phoneticPr fontId="2"/>
  </si>
  <si>
    <t xml:space="preserve"> Mar 2019</t>
    <phoneticPr fontId="2"/>
  </si>
  <si>
    <t xml:space="preserve"> Sep 2019</t>
    <phoneticPr fontId="2"/>
  </si>
  <si>
    <t xml:space="preserve"> Mar 2020</t>
    <phoneticPr fontId="2"/>
  </si>
  <si>
    <t xml:space="preserve"> Sep 2020</t>
    <phoneticPr fontId="2"/>
  </si>
  <si>
    <t xml:space="preserve"> Mar 2021</t>
    <phoneticPr fontId="2"/>
  </si>
  <si>
    <t xml:space="preserve"> Sep 2021</t>
    <phoneticPr fontId="2"/>
  </si>
  <si>
    <t xml:space="preserve"> Mar 2022</t>
    <phoneticPr fontId="2"/>
  </si>
  <si>
    <t xml:space="preserve"> Sep 2022</t>
    <phoneticPr fontId="2"/>
  </si>
  <si>
    <t xml:space="preserve"> Mar 2023</t>
    <phoneticPr fontId="2"/>
  </si>
  <si>
    <t xml:space="preserve"> Sep 2023</t>
    <phoneticPr fontId="2"/>
  </si>
  <si>
    <t>Otsuka Higashi-Ikebukuro Building</t>
  </si>
  <si>
    <t>Ikebukuro 2Chome Building</t>
  </si>
  <si>
    <t>Takanawadai Building</t>
  </si>
  <si>
    <t>Kawasaki Isago Building</t>
  </si>
  <si>
    <t>Niigata Ishizuecho Nishi-Bandaibashi Building</t>
  </si>
  <si>
    <t>Kanazawa Minamicho Building</t>
  </si>
  <si>
    <t>Kobe Itomachi Building</t>
  </si>
  <si>
    <t>Sendai Honcho Honma Building</t>
  </si>
  <si>
    <t>Midosuji Daiwa Building</t>
  </si>
  <si>
    <t>Sakaisujihonmachi Building</t>
  </si>
  <si>
    <t>Cosmo Kanasugibashi Building</t>
  </si>
  <si>
    <t>Nagoya Hirokoji Building</t>
  </si>
  <si>
    <t>Omori-Eki Higashiguchi Building</t>
  </si>
  <si>
    <t>JAL Sales Building</t>
  </si>
  <si>
    <t>Hinode Tenjin Building</t>
  </si>
  <si>
    <t>Tosei Tenjin Building</t>
  </si>
  <si>
    <t>Saitama Urawa Building</t>
  </si>
  <si>
    <t>Kyoto Shijo Kawaramachi Building</t>
  </si>
  <si>
    <t>Shin-Yokohama First Building</t>
  </si>
  <si>
    <t>Kanazawa Park Building</t>
  </si>
  <si>
    <t>MD Kanda Building</t>
  </si>
  <si>
    <t>Burex Kyobashi Building</t>
  </si>
  <si>
    <t>Kandabashi Park Building</t>
  </si>
  <si>
    <t>Genki Medical Plaza</t>
  </si>
  <si>
    <t>Aoyama Crystal Building</t>
  </si>
  <si>
    <t>Yurakucho Denki Building</t>
  </si>
  <si>
    <t>Nagoya Misono Building</t>
  </si>
  <si>
    <t>Jingumae Media Square Building</t>
  </si>
  <si>
    <t>Ebisu Neonato</t>
  </si>
  <si>
    <t>NHK Hiroshima Broadcasting Center Building</t>
  </si>
  <si>
    <t>Yoyogi 1Chome Building</t>
  </si>
  <si>
    <t>Ikebukuro YS Building</t>
  </si>
  <si>
    <t>Shinwa Building</t>
  </si>
  <si>
    <t>Higashi-Gotanda 1Chome Building</t>
  </si>
  <si>
    <t>Sanno Grand Building</t>
  </si>
  <si>
    <t>Jozenji Park Building</t>
  </si>
  <si>
    <t>Harmony Tower</t>
  </si>
  <si>
    <t>Ginza Sanwa Building</t>
  </si>
  <si>
    <t>Ryoshin Ginza East Mirror Building</t>
  </si>
  <si>
    <t>Hachioji First Square</t>
  </si>
  <si>
    <t>Nibancho Garden</t>
  </si>
  <si>
    <t>Tenjin Crystal Building</t>
  </si>
  <si>
    <t>Burex Kojimachi Building</t>
  </si>
  <si>
    <t>Tokyo Opera City Building</t>
  </si>
  <si>
    <t>Lit City Building</t>
  </si>
  <si>
    <t>Kitanomaru Square</t>
  </si>
  <si>
    <t>Hirokoji Sakae Building</t>
  </si>
  <si>
    <t>Nishiki Park Building</t>
  </si>
  <si>
    <t>Mitsubishi UFJ Trust and Banking Building</t>
  </si>
  <si>
    <t>8･3 Square Kita Building</t>
  </si>
  <si>
    <t>MM Park Building</t>
  </si>
  <si>
    <t>Shin-Fujita Building</t>
  </si>
  <si>
    <t>Shiodome Building</t>
  </si>
  <si>
    <t>TIXTOWER UENO</t>
  </si>
  <si>
    <t>Harumi Front</t>
  </si>
  <si>
    <t>Higashi Nibancho Square</t>
  </si>
  <si>
    <t>Nagoya Hirokoji Place</t>
  </si>
  <si>
    <t>Shijo Karasuma Center Building</t>
  </si>
  <si>
    <t>Queen's Tower A</t>
  </si>
  <si>
    <t>Otemachi Financial City North Tower</t>
  </si>
  <si>
    <t>Shinjuku Eastside Square</t>
  </si>
  <si>
    <t>Clover Shiba-koen</t>
  </si>
  <si>
    <t>Ginza 1Chome East Building</t>
  </si>
  <si>
    <t>Amagasaki Front Building</t>
  </si>
  <si>
    <t>Umeda Square Building</t>
  </si>
  <si>
    <t>AER</t>
  </si>
  <si>
    <t>Undisclosed</t>
  </si>
  <si>
    <t xml:space="preserve"> (Note1)  The surveyed value is provided by Japan Real Estate Institute, Daiwa Real Estate Appraisal Co., Ltd. or Appraisal Firm A square, Ltd; surveyed as of the end of each fiscal period.</t>
    <phoneticPr fontId="2"/>
  </si>
  <si>
    <t xml:space="preserve"> Sep 2016</t>
  </si>
  <si>
    <t>However, if new units are issued during the period, the average is calculated taking into account the number of operating days during the period.</t>
  </si>
  <si>
    <t>↓Property list</t>
    <phoneticPr fontId="2"/>
  </si>
  <si>
    <t>Kanazawa Kamitsutsumicho Building</t>
  </si>
  <si>
    <t>Tamachi Front Building</t>
  </si>
  <si>
    <t xml:space="preserve"> Sep 2017</t>
  </si>
  <si>
    <t xml:space="preserve"> Mar 2018</t>
  </si>
  <si>
    <t xml:space="preserve"> Sep 2018</t>
  </si>
  <si>
    <t xml:space="preserve"> Mar 2019</t>
  </si>
  <si>
    <t xml:space="preserve"> Sep 2019</t>
  </si>
  <si>
    <t xml:space="preserve"> Mar 2020</t>
  </si>
  <si>
    <t xml:space="preserve"> Sep 2020</t>
  </si>
  <si>
    <t xml:space="preserve"> Mar 2021</t>
  </si>
  <si>
    <t xml:space="preserve"> Sep 2021</t>
  </si>
  <si>
    <t xml:space="preserve"> Mar 2022</t>
  </si>
  <si>
    <t xml:space="preserve"> Sep 2022</t>
  </si>
  <si>
    <t xml:space="preserve"> Mar 2023</t>
  </si>
  <si>
    <t xml:space="preserve"> Sep 2023</t>
  </si>
  <si>
    <t>Ordinary profit</t>
    <phoneticPr fontId="2"/>
  </si>
  <si>
    <t>Operating profit</t>
    <phoneticPr fontId="2"/>
  </si>
  <si>
    <t>(Note 6)　ROA＝Ordinary profit / Average of total assets during the period</t>
    <phoneticPr fontId="2"/>
  </si>
  <si>
    <t>Additional acquisition date</t>
    <phoneticPr fontId="2"/>
  </si>
  <si>
    <t>Additional acquisition price</t>
    <phoneticPr fontId="2"/>
  </si>
  <si>
    <t>　(Years after completion are not described for the properties which have already been disposed.)</t>
    <phoneticPr fontId="2"/>
  </si>
  <si>
    <t>　only refer to the portion of shares owned by Japan Real Estate Investment Corporation.</t>
    <phoneticPr fontId="2"/>
  </si>
  <si>
    <t>　(It does not include tenants who are leasing space other than floor space of buildings, such as parking space or signboards.)</t>
    <phoneticPr fontId="2"/>
  </si>
  <si>
    <t>　to pre-earthquake condition is of the total replacement value (i.e., total expense incurred by an earthquake divided by replacement value of the building),</t>
    <phoneticPr fontId="2"/>
  </si>
  <si>
    <t>Front Place Nihonbashi</t>
  </si>
  <si>
    <t>Shibuya Cross Tower (Land with leasehold interest)</t>
    <phoneticPr fontId="2"/>
  </si>
  <si>
    <t>Jingumae Terrace</t>
    <phoneticPr fontId="2"/>
  </si>
  <si>
    <t>Shibuya Cross Tower (Land with leasehold interest)</t>
    <phoneticPr fontId="2"/>
  </si>
  <si>
    <t>Breakdown of gain or loss on sales of properties</t>
    <phoneticPr fontId="2"/>
  </si>
  <si>
    <t>Gain or loss on sales of properties</t>
    <phoneticPr fontId="2"/>
  </si>
  <si>
    <t>Revenue from sale of real estate property</t>
    <phoneticPr fontId="2"/>
  </si>
  <si>
    <t>Cost of real estate property sold</t>
    <phoneticPr fontId="2"/>
  </si>
  <si>
    <t>Other sales expenses</t>
    <phoneticPr fontId="2"/>
  </si>
  <si>
    <t>1st period</t>
  </si>
  <si>
    <t>2nd period</t>
  </si>
  <si>
    <t>3rd period</t>
  </si>
  <si>
    <t>4th period</t>
  </si>
  <si>
    <t>5th period</t>
  </si>
  <si>
    <t>6th period</t>
  </si>
  <si>
    <t>7th period</t>
  </si>
  <si>
    <t>8th period</t>
  </si>
  <si>
    <t>9th period</t>
  </si>
  <si>
    <t>10th period</t>
  </si>
  <si>
    <t>11th period</t>
  </si>
  <si>
    <t>12th period</t>
  </si>
  <si>
    <t>13th period</t>
  </si>
  <si>
    <t>14th period</t>
  </si>
  <si>
    <t>15th period</t>
  </si>
  <si>
    <t>16th period</t>
  </si>
  <si>
    <t>17th period</t>
  </si>
  <si>
    <t>18th period</t>
  </si>
  <si>
    <t>19th period</t>
  </si>
  <si>
    <t>20th period</t>
  </si>
  <si>
    <t>21st period</t>
  </si>
  <si>
    <t>22nd period</t>
  </si>
  <si>
    <t>23rd period</t>
  </si>
  <si>
    <t>24th period</t>
  </si>
  <si>
    <t>25th period</t>
  </si>
  <si>
    <t>26th period</t>
  </si>
  <si>
    <t>27th period</t>
  </si>
  <si>
    <t>28th period</t>
  </si>
  <si>
    <t>29th period</t>
  </si>
  <si>
    <t>30th period</t>
  </si>
  <si>
    <t>31st period</t>
  </si>
  <si>
    <t>32nd period</t>
  </si>
  <si>
    <t>33rd period</t>
  </si>
  <si>
    <t>34th period</t>
  </si>
  <si>
    <t>35th period</t>
  </si>
  <si>
    <t>36th period</t>
  </si>
  <si>
    <t>37th period</t>
  </si>
  <si>
    <t>38th period</t>
  </si>
  <si>
    <t>39th period</t>
  </si>
  <si>
    <t>40th period</t>
  </si>
  <si>
    <t>41st period</t>
  </si>
  <si>
    <t>42nd period</t>
  </si>
  <si>
    <t>43rd period</t>
  </si>
  <si>
    <t>44th period</t>
  </si>
  <si>
    <t xml:space="preserve">Please take a look at this [Notes on using this data file] sheet and "Disclaimer" set out on the home page of our website before using this data file.
</t>
  </si>
  <si>
    <t>①"All properties" sheet</t>
  </si>
  <si>
    <t>②"Individual property" sheet</t>
  </si>
  <si>
    <t>③"Basic data" sheet</t>
  </si>
  <si>
    <t>④"Leasable space" at the end of period - "Gain or loss on sales" sheets</t>
  </si>
  <si>
    <t>For various types of data such as "Leasable space" at the end of period, "Occupancy rate" at the end of period, "Property-related profits and losses"</t>
  </si>
  <si>
    <t>①The figures for "Leasable space," "Leased space," "Occupancy rate" and "Number of tenants" shown in the sheets</t>
  </si>
  <si>
    <t>③"The number of tenants" refers to those tenants with whom we have concluded lease agreements for leasable space.</t>
  </si>
  <si>
    <t>④The number of tenants in the "All properties" sheet and in the total column in the "Number of tenants at the end of period" sheet are the gross number of tenants by building.</t>
  </si>
  <si>
    <t>⑤"Book value of land" includes term leasehold interest and "Book value of building" includes construction in progress.</t>
  </si>
  <si>
    <t>⑦"Capital expenditure" represents capital expenditure for construction completed during the period. (excluding the expenses capitalized as construction in progress and as home furniture,</t>
  </si>
  <si>
    <t>⑧"Acquisition price of properties" does not include incidental expenses pertaining to the acquisitions. In cases where the shares in a single building are acquired on</t>
  </si>
  <si>
    <t>　two separate occasions, the total of the respective acquisition prices is listed on the "Individual property" sheet and "Total acquisition price," "Initial acquisition price," and</t>
  </si>
  <si>
    <t>　"Additional acquisition price" are all listed on the "Basic data" sheet.</t>
  </si>
  <si>
    <t>⑨For the "Acquisition date," where the shares in a single building are acquired on two separate occasions,</t>
  </si>
  <si>
    <t>　each "Acquisition date" is listed on the "Individual property" sheet and "Initial acquisition date" and "Additional acquisition date" are both listed on the "Basic data" sheet.</t>
  </si>
  <si>
    <t>⑩"Completion date" is as described in the registry. (As for Jingumae Terrace, the inspection date of building construction specified in the inspection certification is used instead.)</t>
  </si>
  <si>
    <t>⑪"Earthquake PML value" means the Probable Maximum Loss due to an earthquake.
"Earthquake PML value" is the percentage that the expense in restoring an earthquake-struck building</t>
  </si>
  <si>
    <t>　assuming a catastrophic earthquake that might occur once in the lifetime of a building. The scale of a "catastrophic earthquake" is one likely to occur with a 10% probability</t>
  </si>
  <si>
    <t>⑫The data pertaining to the residential portions are not included in "Leasable space," "Leased space," "Occupancy rate," and "Number of tenants" of properties</t>
  </si>
  <si>
    <t>⑬"Ratio of share of ownership" refers to: the undivided share of the building in the case of a building owned jointly with other owners; the share of common area as set forth in relevant</t>
  </si>
  <si>
    <t>⑭Figures shown under "Site area" and "Floor area of building" are those shown in land registry, respectively. 
Even in the case wherein the type of our ownership in the building is shares of</t>
  </si>
  <si>
    <t>　the total land area of the whole building site for "site area" and the total floor space of the whole building for "floor area of building".</t>
  </si>
  <si>
    <t>⑮"Property-related revenues" = Rental revenues + Non-rental revenues</t>
  </si>
  <si>
    <t>⑯"Gain or loss on transfer of properties" =Gain or loss on sales of properties + Gain or loss on exchange of properties</t>
  </si>
  <si>
    <t>⑰"NOI" (Net operating income) = (Property-related revenues – Property-related expenses) + Depreciation</t>
  </si>
  <si>
    <t>⑥"Property value as per appraiser" at the end of period is defined as the surveyed value provided by qualified professional appraisers through to the end of Mar. 2006 period (Note1);</t>
    <phoneticPr fontId="2"/>
  </si>
  <si>
    <t>　and is defined as the appraisal value by qualified professional appraisers from the end of Sep. 2006 period onward (Note2) .</t>
    <phoneticPr fontId="2"/>
  </si>
  <si>
    <t xml:space="preserve"> (Note2)  The appraisal value is provided by Daiwa Real Estate Appraisal Co., Ltd. or Appraisal Firm A square, Ltd. from the end of Sep. 2006 period through to the end of the Mar. 2009 period,</t>
    <phoneticPr fontId="2"/>
  </si>
  <si>
    <t>　"Kitanomaru Square", "Nibancho Garden", "Akasaka Park Building" and "Nishiki Park Building".</t>
    <phoneticPr fontId="2"/>
  </si>
  <si>
    <t>Shinjuku Front Tower</t>
  </si>
  <si>
    <t>In millions of JPY</t>
    <phoneticPr fontId="2"/>
  </si>
  <si>
    <t>(In millions of JPY)</t>
    <phoneticPr fontId="2"/>
  </si>
  <si>
    <t>(In millions of JPY)</t>
    <phoneticPr fontId="2"/>
  </si>
  <si>
    <t>Amounts that do not reflect a unit are expressed in thousands of JPY.</t>
    <phoneticPr fontId="2"/>
  </si>
  <si>
    <t>　With regards to Mar. 2011 appraisal value of the Takanawadai Building transferred on 1 April 2011, the transfer price of the building is described.</t>
    <phoneticPr fontId="2"/>
  </si>
  <si>
    <t>(Note 5)　JRE implemented a 2-for-1 split of investment unit as of 1 January 2014. The figures for Mar. 2002 period through Sep. 2013 period are taken the split into account.</t>
    <phoneticPr fontId="2"/>
  </si>
  <si>
    <t xml:space="preserve">(Note 9)　“Partial Amendments to Accounting Standard for Tax Effect Accounting” (ASBJ Statement No. 28 on 16 February 2018) has been applied from the beginning of the September 2018 period. Total assets as of 31 March 2018 were JPY 935,560 million if this change applies retroactively. </t>
    <phoneticPr fontId="2"/>
  </si>
  <si>
    <t>　The acquisition price of Jingumae Media Square Building, part of which was sold on 30 October 2009, is the initial amount paid to acquire the property.</t>
    <phoneticPr fontId="2"/>
  </si>
  <si>
    <t>　The acquisition price of Ryoshin Ginza East Mirror Building (JPY 7,999,422,762) consists of the amount paid to acquire the building on 15 March 2005 (JPY 5,353,500,000), and</t>
    <phoneticPr fontId="2"/>
  </si>
  <si>
    <t>　the total amount spent to expand the property (JPY 2,645,922,762).</t>
    <phoneticPr fontId="2"/>
  </si>
  <si>
    <t xml:space="preserve">　The building of the former Nippon Brunswick was disposed on 23 August 2013. The acquisition price of the said building was JPY 1,170 million.  </t>
    <phoneticPr fontId="2"/>
  </si>
  <si>
    <t>　The acquisition price of Shibuya Cross Tower (Land with leasehold interest) represents the amount paid to acquire the property on 30 November 2001 (JPY 34,600 million).</t>
    <phoneticPr fontId="2"/>
  </si>
  <si>
    <t>　The building of the property was disposed on 18 January 2018. The acquisition price of the said building was JPY 8,076 million.</t>
    <phoneticPr fontId="2"/>
  </si>
  <si>
    <t xml:space="preserve">　The acquisition price of Lit City Building represents the amount paid to acquire the property on 1 February 2006 (JPY 4,650 million). The retail units of the building were disposed on 28 September 2018. </t>
    <phoneticPr fontId="2"/>
  </si>
  <si>
    <t xml:space="preserve">　The acquisition price of the said retail units was JPY 555 million. </t>
    <phoneticPr fontId="2"/>
  </si>
  <si>
    <t>　　　    Daiwa Real Estate Appraisal Co., Ltd. from the end of Sep. 2009 period through to the end of Sep. 2010 period, Daiwa Real Estate Appraisal Co., Ltd. or Chuo Real Estate Appraisal Co., Ltd. from the end of  Mar. 2011 period</t>
    <phoneticPr fontId="2"/>
  </si>
  <si>
    <t xml:space="preserve">         the end of each fiscal period.</t>
    <phoneticPr fontId="2"/>
  </si>
  <si>
    <t xml:space="preserve">②"Leasable space" or "Leased space" does not include the space used for or leased as rental meeting room or control office/storage, </t>
    <phoneticPr fontId="2"/>
  </si>
  <si>
    <t>　also Shibuya Cross Tower (Land with leasehold interest) are not included in the above "Leasable space" or "Leased space."</t>
    <phoneticPr fontId="2"/>
  </si>
  <si>
    <t>　combines with the acquisition price of the redevelopment building on leasehould land on Apri 20, 2020. (JPY23,970 million).</t>
    <phoneticPr fontId="2"/>
  </si>
  <si>
    <t xml:space="preserve">  represents only the land with leasehold interest.</t>
    <phoneticPr fontId="2"/>
  </si>
  <si>
    <t>⑲As Shibuya Cross Tower (builidng) was disposed on 18 January 2018, information regarding Shibuya Cross Tower (Land with leasehold interet) after the dates of disposal</t>
    <phoneticPr fontId="2"/>
  </si>
  <si>
    <t xml:space="preserve">  For all inquiries on this data file, please refer to the Planning Department of Japan Real Estate Asset Management Co., Ltd. .</t>
    <phoneticPr fontId="2"/>
  </si>
  <si>
    <t xml:space="preserve">  (E-mail: j-rea-inquiry@j-rea.co.jp)</t>
    <phoneticPr fontId="2"/>
  </si>
  <si>
    <t xml:space="preserve">　The acquisition price of Link Square Shinjuku represents the amount paid to acquire the building of the former Nippon Brunswick on 24 March 2004 (JPY 6,670 million), </t>
  </si>
  <si>
    <t>⑱As former Nippon Brunswick (building) was disposed on 23 August 2013, information regarding Link Square Shinjuku after the dates of disposal represents only the land with leasehold interest</t>
  </si>
  <si>
    <t xml:space="preserve">  until Sep. 2020 period. Please note that Link Square Shinjuku (Land with leasehold interest) was renamed to Link Square Shinjuku since the acquisition on April 20, 2020.</t>
  </si>
  <si>
    <t>Link Square Shinjuku</t>
  </si>
  <si>
    <t xml:space="preserve">Distribution-linked fee (*1) </t>
    <phoneticPr fontId="2"/>
  </si>
  <si>
    <t xml:space="preserve">NOI-linked fee (*1) </t>
    <phoneticPr fontId="2"/>
  </si>
  <si>
    <t>　For Grand Front Osaka (Umekita Plaza and South Building),"Completion date" shows the date for the South Building, which has a larger area ratio.</t>
    <phoneticPr fontId="2"/>
  </si>
  <si>
    <t>　However, in the period, "Number of tenants" we have included the number of actual subtenants (the number of lessees who are actually occupying the respective space)</t>
    <phoneticPr fontId="2"/>
  </si>
  <si>
    <t xml:space="preserve">  in each property excluding Grand Front Osaka (North Building) and Grand Front Osaka (Umekita Plaza and South Building) .</t>
    <phoneticPr fontId="2"/>
  </si>
  <si>
    <t xml:space="preserve">  The acquisition price of Harumi Front represents the amount paid to acquire the property on January 7, 2013 (JPY 31,300 million). </t>
    <phoneticPr fontId="2"/>
  </si>
  <si>
    <t>the ARGYLE aoyama</t>
  </si>
  <si>
    <t xml:space="preserve">  JRE disposed of 25% and 30% interests in Harumi Front on 1 December 2022 and 3 April 2023 respectively. </t>
    <phoneticPr fontId="2"/>
  </si>
  <si>
    <t xml:space="preserve">  The acquisition price of the said quasi co-ownership interest was JPY 17,215 million.</t>
    <phoneticPr fontId="2"/>
  </si>
  <si>
    <t>CBREK.K</t>
    <phoneticPr fontId="2"/>
  </si>
  <si>
    <t xml:space="preserve">This file covers 77 properties held by the Investment Corporation as of 30 September 2023 and 15 properties transferred by the end of Sep. 2023 period. </t>
    <phoneticPr fontId="2"/>
  </si>
  <si>
    <t>(Properties [including additional acquisition of ownership share] acquired/disposed after 1 October 2023 are not included.)</t>
    <phoneticPr fontId="2"/>
  </si>
  <si>
    <t>　Years after completion refers to the years passed since building completion as of 30 September 2023.</t>
    <phoneticPr fontId="2"/>
  </si>
  <si>
    <t>and "Gain or loss on sales of real estate properties", properties are listed chronologically starting from Mar. 2002 period through Sep. 2023 period).</t>
    <phoneticPr fontId="2"/>
  </si>
  <si>
    <t>　　　　 to the end of Mar. 2013 period, and Daiwa Real Estate Appraisal Co., Ltd., Chuo Real Estate Appraisal Co., Ltd. or Japan Real Estate Institute from the end of Sep. 2013 period to the end of Sep.2023 period; appraised as of</t>
    <phoneticPr fontId="2"/>
  </si>
  <si>
    <t>JRE Ikebukuro 2Chome Building</t>
  </si>
  <si>
    <t>JRE Sendai Honcho Honma Building</t>
  </si>
  <si>
    <t>JRE Midosuji Daiwa Building</t>
  </si>
  <si>
    <t>JRE Sakaisujihonmachi Building</t>
  </si>
  <si>
    <t>JRE Cosmo Kanasugibashi Building</t>
  </si>
  <si>
    <t>JRE Omori-Eki Higashiguchi Building</t>
  </si>
  <si>
    <t>JRE Shiba 2Chome Daimon Building</t>
  </si>
  <si>
    <t>JRE Tenjin 3Chome Building</t>
  </si>
  <si>
    <t>JRE Saitama Urawa Building</t>
  </si>
  <si>
    <t>Shibuya Cross Tower (Land with leasehold interest)</t>
  </si>
  <si>
    <t>JRE Kanda-Ogawamachi Building</t>
  </si>
  <si>
    <t>JRE Jingumae Terrace</t>
  </si>
  <si>
    <t>JRE Aoyama Crystal Building</t>
  </si>
  <si>
    <t>JRE Jingumae Media Square Building</t>
  </si>
  <si>
    <t>JRE Yoyogi 1Chome Building</t>
  </si>
  <si>
    <t>JRE Minami-Ikebukuro Building</t>
  </si>
  <si>
    <t>JRE Nishi-Shinjuku Terrace</t>
  </si>
  <si>
    <t>JRE Higashi-Gotanda 1Chome Building</t>
  </si>
  <si>
    <t>JRE Ginza 3Chome Building</t>
  </si>
  <si>
    <t>JRE Tenjin Crystal Building</t>
  </si>
  <si>
    <t>JRE Dojima Tower</t>
  </si>
  <si>
    <t>JRE Kayabacho 2Chome Building</t>
  </si>
  <si>
    <t>JRE Higashi Nibancho Square</t>
  </si>
  <si>
    <t>JRE Nagoya Hirokoji Place</t>
  </si>
  <si>
    <t>JRE Shijo Karasuma Center Building</t>
  </si>
  <si>
    <t>JRE Ginza 1Chome East Building</t>
  </si>
  <si>
    <t>JRE Amagasaki Front Building</t>
  </si>
  <si>
    <t>JRE Umeda Square Building</t>
  </si>
  <si>
    <t>JRE Kanazawa Kamitsutsumicho Building</t>
  </si>
  <si>
    <t>Front Place Minami-Shinjuku</t>
  </si>
  <si>
    <t>Daido Seimei Niigata Building</t>
  </si>
  <si>
    <t>Seavans S Building</t>
  </si>
  <si>
    <t>Otemachi Park Building</t>
  </si>
  <si>
    <t>GRAND FRONT OSAKA (North Building)</t>
  </si>
  <si>
    <t>GRAND FRONT OSAKA (Umekita Plaza and South Building)</t>
  </si>
  <si>
    <t>Toyosu Front</t>
  </si>
  <si>
    <t>Toyosu Foresia</t>
  </si>
  <si>
    <t>CIRCLES Hirakawacho</t>
  </si>
  <si>
    <t>Forecast Sakaisujihonmachi</t>
  </si>
  <si>
    <t>2-3-6, Otemachi, Chiyoda-ku, Tokyo</t>
  </si>
  <si>
    <t>2-32-22, Higashi-Ikebukuro, Toshima-ku, Tokyo</t>
  </si>
  <si>
    <t>2-14-2, Ikebukuro, Toshima-ku, Tokyo</t>
  </si>
  <si>
    <t>3-1-5, Higashi-Gotanda, Shinagawa-ku, Tokyo</t>
  </si>
  <si>
    <t>1-2-4, Isago, Kawasaki-ku, Kawasaki City, Kanagawa Prefecture</t>
  </si>
  <si>
    <t>1945-1, Ichinocho, Ishizue-cho-dori, Niigata City, Niigata Prefecture</t>
  </si>
  <si>
    <t>3-10, Oyamacho, Kanazawa City, Ishikawa Prefecture</t>
  </si>
  <si>
    <t>121, Itomachi, Chuo-ku, Kobe City, Hyogo Prefecture</t>
  </si>
  <si>
    <t>4-9, Nihonbashi-Kodenmacho, Chuo-ku, Tokyo</t>
  </si>
  <si>
    <t>2-1-29, Honcho, Aoba-ku, Sendai City, Miyagi Prefecture</t>
  </si>
  <si>
    <t>3-6-8, Kyutarocho, Chuo-ku, Osaka City, Osaka Prefecture</t>
  </si>
  <si>
    <t>1-8-14, Minamihonmachi, Chuo-ku, Osaka City, Osaka Prefecture</t>
  </si>
  <si>
    <t>1-10-11, Shiba, Minato-ku, Tokyo</t>
  </si>
  <si>
    <t>2-3-1, Sakae, Naka-ku, Nagoya City, Aichi Prefecture</t>
  </si>
  <si>
    <t>1-5-1, Omori-Kita, Ota-ku, Tokyo</t>
  </si>
  <si>
    <t>3-7-10, Shimomeguro, Meguro-ku, Tokyo</t>
  </si>
  <si>
    <t>2-3-3, Shiba, Minato-ku, Tokyo</t>
  </si>
  <si>
    <t>1-12-20, Tenjin, Chuo-ku, Fukuoka City, Fukuoka Prefecture</t>
  </si>
  <si>
    <t>3-9-25, Tenjin, Chuo-ku, Fukuoka City, Fukuoka Prefecture</t>
  </si>
  <si>
    <t>2-2-3, Takasago, Urawa-ku, Saitama City, Saitama Prefecture</t>
  </si>
  <si>
    <t>2-15-1, Shibuya, Shibuya-ku, Tokyo</t>
  </si>
  <si>
    <t>338, Tominaga-cho, Kawaramachi-dori, Matsubara-agaru 2-chome, Shimogyo-ku, Kyoto City, Kyoto Prefecture</t>
  </si>
  <si>
    <t>1-2-1, Shin-Yokohama, Kohoku-ku, Yokohama City, Kanagawa Prefecture</t>
  </si>
  <si>
    <t>3-1-1, Hirooka, Kanazawa City, Ishikawa Prefecture</t>
  </si>
  <si>
    <t>9-1, Kanda-Mitoshirocho, Chiyoda-ku, Tokyo</t>
  </si>
  <si>
    <t>2-7-14, Kyobashi, Chuo-ku, Tokyo</t>
  </si>
  <si>
    <t>1-19-1, Kanda-Nishikicho, Chiyoda-ku, Tokyo</t>
  </si>
  <si>
    <t>3-6-5, Iidabashi, Chiyoda-ku, Tokyo</t>
  </si>
  <si>
    <t>3-25-15, Jingumae, Shibuya-ku, Tokyo</t>
  </si>
  <si>
    <t>3-5-12, Kita-Aoyama, Minato-ku, Tokyo</t>
  </si>
  <si>
    <t>1-7-1, Yurakucho, Chiyoda-ku, Tokyo</t>
  </si>
  <si>
    <t>1-10-21, Sakae, Naka-ku, Nagoya City, Aichi Prefecture</t>
  </si>
  <si>
    <t>6-25-14, Jingumae, Shibuya-ku, Tokyo</t>
  </si>
  <si>
    <t>4-1-18, Ebisu, Shibuya-ku, Tokyo</t>
  </si>
  <si>
    <t>5-27-5, Sendagaya, Shibuya-ku, Tokyo</t>
  </si>
  <si>
    <t>2-11-10, Otemachi, Naka-ku, Hiroshima City, Hiroshima Prefecture</t>
  </si>
  <si>
    <t>1-22-1, Yoyogi, Shibuya-ku, Tokyo</t>
  </si>
  <si>
    <t>1-13-23, Minami-Ikebukuro, Toshima-ku, Tokyo</t>
  </si>
  <si>
    <t>3-2-4, Nishi-Shinjuku, Shinjuku-ku, Tokyo</t>
  </si>
  <si>
    <t>1-24-2, Higashi-Gotanda, Shinagawa-ku, Tokyo</t>
  </si>
  <si>
    <t>2-14-2, Nagatacho, Chiyoda-ku, Tokyo</t>
  </si>
  <si>
    <t>2-14-18, Kokubuncho, Aoba-ku, Sendai City, Miyagi Prefecture</t>
  </si>
  <si>
    <t>1-32-2, Honcho, Nakano-ku, Tokyo</t>
  </si>
  <si>
    <t>4-6-1, Ginza, Chuo-ku, Tokyo</t>
  </si>
  <si>
    <t>3-15-10, Ginza, Chuo-ku, Tokyo</t>
  </si>
  <si>
    <t>3-20-6, Myojincho, Hachioji City, Tokyo</t>
  </si>
  <si>
    <t>8-8, Nibancho, Chiyoda-ku, Tokyo</t>
  </si>
  <si>
    <t>4-6-7, Tenjin, Chuo-ku, Fukuoka City, Fukuoka Prefecture</t>
  </si>
  <si>
    <t>3-5-2, Kojimachi, Chiyoda-ku, Tokyo</t>
  </si>
  <si>
    <t>3-20-2, Nishi-Shinjuku, Shinjuku-ku, Tokyo</t>
  </si>
  <si>
    <t>15-1, Ekimotomachi, Kita-ku, Okayama City, Okayama Prefecture</t>
  </si>
  <si>
    <t>1-13-12, Kudan-Kita, Chiyoda-ku, Tokyo</t>
  </si>
  <si>
    <t>2-4-1, Sakae, Naka-ku, Nagoya City, Aichi Prefecture</t>
  </si>
  <si>
    <t>2-4-3, Nishiki, Naka-ku, Nagoya City, Aichi Prefecture</t>
  </si>
  <si>
    <t>1-4-5, Marunouchi, Chiyoda-ku, Tokyo</t>
  </si>
  <si>
    <t>Kita 8 Nishi 3  32, Kita-ku, Sapporo City, Hokkaido</t>
  </si>
  <si>
    <t>2-5-24, Harumi, Chuo-ku, Tokyo</t>
  </si>
  <si>
    <t>3-6-3, Minatomirai, Nishi-ku, Yokohama City, Kanagawa Prefecture</t>
  </si>
  <si>
    <t>1-403-9, Kosugimachi, Nakahara-ku, Kawasaki City, Kanagawa Prefecture</t>
  </si>
  <si>
    <t>2-4-27, Dojima, Kita-ku, Osaka City, Osaka Prefecture</t>
  </si>
  <si>
    <t>1-2-20, Kaigan, Minato-ku, Tokyo</t>
  </si>
  <si>
    <t>1-2-1, Osaki, Shinagawa-ku, Tokyo</t>
  </si>
  <si>
    <t>2-13-13, Nihonbashi-Kayabacho, Chuo-ku, Tokyo</t>
  </si>
  <si>
    <t>5-2-20, Akasaka, Minato-ku, Tokyo</t>
  </si>
  <si>
    <t>4-8-1, Higashi-Ueno, Taito-ku, Tokyo</t>
  </si>
  <si>
    <t>2-1-40, Harumi, Chuo-ku, Tokyo</t>
  </si>
  <si>
    <t>4-1-25, Ichibancho, Aoba-ku, Sendai City, Miyagi Prefecture</t>
  </si>
  <si>
    <t>4-2-29, Sakae, Naka-ku, Nagoya City, Aichi Prefecture</t>
  </si>
  <si>
    <t>159-1, Dojisha-cho, Karasumanishiiru, Ayanokojidori, Shimogyo-ku, Kyoto City, Kyoto Prefecture</t>
  </si>
  <si>
    <t>2-3-1, Minatomirai, Nishi-ku, Yokohama City, Kanagawa Prefecture</t>
  </si>
  <si>
    <t>1-9-5, Otemachi, Chiyoda-ku, Tokyo</t>
  </si>
  <si>
    <t>6-27-30, Shinjuku, Shinjuku-ku, Tokyo</t>
  </si>
  <si>
    <t>1-3-12, Shibakoen, Minato-ku, Tokyo</t>
  </si>
  <si>
    <t>1-19-7, Ginza, Chuo-ku, Tokyo</t>
  </si>
  <si>
    <t>1-2-6, Shioe, Amagasaki City, Hyogo Prefecture</t>
  </si>
  <si>
    <t>1-12-17, Umeda, Kita-ku, Osaka City, Osaka Prefecture</t>
  </si>
  <si>
    <t>1-3-1, Chuo, Aoba-ku, Sendai City, Miyagi Prefecture</t>
  </si>
  <si>
    <t>1-15, Kamitsutsumicho, Kanazawa City, Ishikawa Prefecture</t>
  </si>
  <si>
    <t>4-13-2, Shiba, Minato-ku, Tokyo</t>
  </si>
  <si>
    <t>2-14-1, Nihonbashi, Chuo-ku, Tokyo</t>
  </si>
  <si>
    <t>2-21-1, Kita-Shinjuku, Shinjuku-ku, Tokyo</t>
  </si>
  <si>
    <t>5-33-6, Sendagaya, Shibuya-ku, Tokyo</t>
  </si>
  <si>
    <t>6-1214-2, Kamiohkawamae-dori, Chuo-ku, Niigata City, Niigata</t>
  </si>
  <si>
    <t>1-2-3, Shibaura, Minato-ku, Tokyo</t>
  </si>
  <si>
    <t xml:space="preserve">1-1, Otemachi 1-Chome, Chiyoda-ku, Tokyo </t>
  </si>
  <si>
    <t>3-1 Ofukacho Ofukacho, Kita-ku, Osaka City, Osaka Prefecture</t>
  </si>
  <si>
    <t>4-1 (Umekita Plaza) &amp; 4-20 (South Building) Ofukacho, Kita-ku, Osaka City, Osaka Prefecture</t>
  </si>
  <si>
    <t>3-2-20, Toyosu, Koto-ku, Tokyo</t>
  </si>
  <si>
    <t>2-14-4 Kita-aoyama, Minato-ku, Tokyo</t>
  </si>
  <si>
    <t>3-2-24 Toyosu, Koto-ku, Tokyo</t>
  </si>
  <si>
    <t>1-3-13 Hirakawacho, Chiyoda-ku, Tokyo</t>
  </si>
  <si>
    <t>1-6-29, Kyutarocho, Chuo-ku, Osaka City, Osaka Prefecture</t>
  </si>
  <si>
    <t>Sohgo Housing Co., Ltd</t>
  </si>
  <si>
    <t>Mitsubishi Jisho Property Management Co., Ltd.</t>
  </si>
  <si>
    <t>The Dai-Ichi Building Co., Ltd.</t>
  </si>
  <si>
    <t>Tokio Marine &amp; Nichido Facilities, Inc.</t>
  </si>
  <si>
    <t>Mitsubishi Estate Co., Ltd.</t>
  </si>
  <si>
    <t>Mitsui &amp; Co. Foresight Ltd.</t>
  </si>
  <si>
    <t>Kenedix Property Design, Inc.</t>
  </si>
  <si>
    <t>XYMAX Corporation</t>
  </si>
  <si>
    <t>Tokyo Opera City Property Management co.,ltd.</t>
  </si>
  <si>
    <t>Shimizu Corporation</t>
  </si>
  <si>
    <t>Mitsubishi Real Estate Services Co., Ltd</t>
  </si>
  <si>
    <t>Mitsubishi Jisho Property Management Co., Ltd. , Harmony Square Management corp.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</si>
</sst>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176" formatCode="0.0%"/>
    <numFmt numFmtId="177" formatCode="yyyy/mm/dd"/>
    <numFmt numFmtId="178" formatCode="#,##0,&quot;千円&quot;;[Red]\-#,##0,&quot;千円&quot;"/>
    <numFmt numFmtId="179" formatCode="&quot;(&quot;yyyy/mm&quot;期)&quot;"/>
    <numFmt numFmtId="180" formatCode="#,###&quot;㎡&quot;"/>
    <numFmt numFmtId="181" formatCode="0.0#####%"/>
    <numFmt numFmtId="182" formatCode="&quot;第&quot;#&quot;期&quot;"/>
    <numFmt numFmtId="183" formatCode="#&quot; days&quot;"/>
    <numFmt numFmtId="184" formatCode="#&quot;&quot;"/>
    <numFmt numFmtId="185" formatCode="#,##0,&quot; thousand yen&quot;;[Red]\-#,##0,&quot; thousand yen&quot;"/>
    <numFmt numFmtId="186" formatCode="#,##0&quot; units&quot;"/>
    <numFmt numFmtId="187" formatCode="[$-409]mmm\ yyyy;@"/>
    <numFmt numFmtId="188" formatCode="&quot;&quot;#&quot;th Period&quot;"/>
    <numFmt numFmtId="189" formatCode="&quot;&quot;#&quot;rd Period&quot;"/>
    <numFmt numFmtId="190" formatCode="&quot;&quot;#&quot;st Period&quot;"/>
    <numFmt numFmtId="191" formatCode="&quot;&quot;#&quot;nd Period&quot;"/>
    <numFmt numFmtId="192" formatCode="&quot;(&quot;#0.0&quot; years old)&quot;\ "/>
    <numFmt numFmtId="193" formatCode="#,##0&quot; yen&quot;\ "/>
    <numFmt numFmtId="194" formatCode="#,##0&quot;円&quot;\ "/>
    <numFmt numFmtId="195" formatCode="#,##0.00&quot;㎡&quot;;[Red]\-#,##0.00&quot;㎡&quot;"/>
    <numFmt numFmtId="196" formatCode="##.#0&quot;年&quot;"/>
    <numFmt numFmtId="197" formatCode="#,##0.0\ &quot;years&quot;"/>
    <numFmt numFmtId="198" formatCode="0.0#####%;;"/>
    <numFmt numFmtId="199" formatCode="General;;"/>
    <numFmt numFmtId="200" formatCode="0.00%;;"/>
    <numFmt numFmtId="201" formatCode="#,##0&quot;㎡&quot;"/>
    <numFmt numFmtId="202" formatCode="mmm\ yyyy"/>
    <numFmt numFmtId="203" formatCode="0.0######%"/>
    <numFmt numFmtId="204" formatCode="#,##0;\(#,##0\)"/>
    <numFmt numFmtId="205" formatCode="&quot;JPY&quot;\ #,##0"/>
    <numFmt numFmtId="206" formatCode="&quot;JPY&quot;\ #,##0,&quot; thousand&quot;;"/>
    <numFmt numFmtId="207" formatCode="&quot;JPY&quot;\ #,###&quot; million&quot;"/>
    <numFmt numFmtId="208" formatCode="&quot;End of the &quot;#&quot;th period&quot;"/>
  </numFmts>
  <fonts count="20">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9"/>
      <color indexed="10"/>
      <name val="ＭＳ Ｐゴシック"/>
      <family val="3"/>
      <charset val="128"/>
    </font>
    <font>
      <b/>
      <sz val="10"/>
      <name val="Arial Unicode MS"/>
      <family val="3"/>
      <charset val="128"/>
    </font>
    <font>
      <sz val="10"/>
      <name val="Arial Unicode MS"/>
      <family val="3"/>
      <charset val="128"/>
    </font>
    <font>
      <sz val="8"/>
      <name val="Arial Unicode MS"/>
      <family val="3"/>
      <charset val="128"/>
    </font>
    <font>
      <b/>
      <sz val="11"/>
      <name val="Arial Unicode MS"/>
      <family val="3"/>
      <charset val="128"/>
    </font>
    <font>
      <sz val="11"/>
      <name val="Arial Unicode MS"/>
      <family val="3"/>
      <charset val="128"/>
    </font>
    <font>
      <b/>
      <u/>
      <sz val="11"/>
      <color indexed="62"/>
      <name val="Arial Unicode MS"/>
      <family val="3"/>
      <charset val="128"/>
    </font>
    <font>
      <u/>
      <sz val="11"/>
      <name val="Arial Unicode MS"/>
      <family val="3"/>
      <charset val="128"/>
    </font>
    <font>
      <sz val="11"/>
      <color theme="1"/>
      <name val="ＭＳ Ｐゴシック"/>
      <family val="3"/>
      <charset val="128"/>
      <scheme val="minor"/>
    </font>
    <font>
      <sz val="11"/>
      <color theme="1"/>
      <name val="Arial"/>
      <family val="2"/>
    </font>
    <font>
      <sz val="12"/>
      <color rgb="FF000000"/>
      <name val="Arial Unicode MS"/>
      <family val="3"/>
      <charset val="128"/>
    </font>
    <font>
      <sz val="11"/>
      <color rgb="FF000000"/>
      <name val="Arial Unicode MS"/>
      <family val="3"/>
      <charset val="128"/>
    </font>
    <font>
      <sz val="8"/>
      <color rgb="FF000000"/>
      <name val="Arial Unicode MS"/>
      <family val="3"/>
      <charset val="128"/>
    </font>
    <font>
      <b/>
      <sz val="11"/>
      <color theme="0"/>
      <name val="Arial Unicode MS"/>
      <family val="3"/>
      <charset val="128"/>
    </font>
    <font>
      <b/>
      <sz val="12"/>
      <color theme="0"/>
      <name val="Arial Unicode MS"/>
      <family val="3"/>
      <charset val="128"/>
    </font>
    <font>
      <sz val="11"/>
      <color theme="1"/>
      <name val="Arial Unicode MS"/>
      <family val="3"/>
      <charset val="128"/>
    </font>
  </fonts>
  <fills count="6">
    <fill>
      <patternFill patternType="none"/>
    </fill>
    <fill>
      <patternFill patternType="gray125"/>
    </fill>
    <fill>
      <patternFill patternType="solid">
        <fgColor indexed="43"/>
        <bgColor indexed="64"/>
      </patternFill>
    </fill>
    <fill>
      <patternFill patternType="solid">
        <fgColor theme="8" tint="0.79998168889431442"/>
        <bgColor indexed="64"/>
      </patternFill>
    </fill>
    <fill>
      <patternFill patternType="solid">
        <fgColor rgb="FF0070C0"/>
        <bgColor indexed="64"/>
      </patternFill>
    </fill>
    <fill>
      <patternFill patternType="solid">
        <fgColor rgb="FF00B050"/>
        <bgColor indexed="64"/>
      </patternFill>
    </fill>
  </fills>
  <borders count="94">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thin">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thin">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style="hair">
        <color indexed="64"/>
      </top>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diagonal/>
    </border>
    <border>
      <left style="medium">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double">
        <color indexed="64"/>
      </top>
      <bottom style="thin">
        <color indexed="64"/>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double">
        <color indexed="64"/>
      </top>
      <bottom/>
      <diagonal/>
    </border>
  </borders>
  <cellStyleXfs count="6">
    <xf numFmtId="0" fontId="0" fillId="0" borderId="0">
      <alignment vertical="center"/>
    </xf>
    <xf numFmtId="9" fontId="1" fillId="0" borderId="0" applyFont="0" applyFill="0" applyBorder="0" applyAlignment="0" applyProtection="0">
      <alignment vertical="center"/>
    </xf>
    <xf numFmtId="9"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38" fontId="13" fillId="0" borderId="0" applyFont="0" applyFill="0" applyBorder="0" applyAlignment="0" applyProtection="0">
      <alignment vertical="center"/>
    </xf>
  </cellStyleXfs>
  <cellXfs count="389">
    <xf numFmtId="0" fontId="0" fillId="0" borderId="0" xfId="0">
      <alignment vertical="center"/>
    </xf>
    <xf numFmtId="0" fontId="6" fillId="0" borderId="0" xfId="0" applyFont="1" applyFill="1" applyAlignment="1">
      <alignment vertical="center"/>
    </xf>
    <xf numFmtId="0" fontId="6" fillId="0" borderId="0" xfId="0" applyFont="1" applyFill="1">
      <alignment vertical="center"/>
    </xf>
    <xf numFmtId="0" fontId="6" fillId="0" borderId="0" xfId="0" applyFont="1" applyFill="1" applyBorder="1">
      <alignment vertical="center"/>
    </xf>
    <xf numFmtId="0" fontId="6" fillId="0" borderId="0" xfId="0" applyFont="1" applyFill="1" applyAlignment="1">
      <alignment vertical="top"/>
    </xf>
    <xf numFmtId="38" fontId="6" fillId="0" borderId="0" xfId="0" applyNumberFormat="1" applyFont="1" applyFill="1">
      <alignment vertical="center"/>
    </xf>
    <xf numFmtId="179" fontId="6" fillId="0" borderId="1" xfId="0" applyNumberFormat="1" applyFont="1" applyFill="1" applyBorder="1" applyAlignment="1">
      <alignment horizontal="center" vertical="center"/>
    </xf>
    <xf numFmtId="179" fontId="6" fillId="0" borderId="2" xfId="0" applyNumberFormat="1" applyFont="1" applyFill="1" applyBorder="1" applyAlignment="1">
      <alignment horizontal="center" vertical="center"/>
    </xf>
    <xf numFmtId="179" fontId="6" fillId="0" borderId="3" xfId="0" applyNumberFormat="1" applyFont="1" applyFill="1" applyBorder="1" applyAlignment="1">
      <alignment horizontal="center" vertical="center"/>
    </xf>
    <xf numFmtId="179" fontId="6" fillId="0" borderId="4" xfId="0" applyNumberFormat="1" applyFont="1" applyFill="1" applyBorder="1" applyAlignment="1">
      <alignment horizontal="center" vertical="center"/>
    </xf>
    <xf numFmtId="202" fontId="6" fillId="0" borderId="3" xfId="0" applyNumberFormat="1" applyFont="1" applyFill="1" applyBorder="1" applyAlignment="1">
      <alignment horizontal="center" vertical="center"/>
    </xf>
    <xf numFmtId="183" fontId="6" fillId="0" borderId="5" xfId="3" applyNumberFormat="1" applyFont="1" applyFill="1" applyBorder="1" applyAlignment="1">
      <alignment horizontal="center" vertical="center"/>
    </xf>
    <xf numFmtId="183" fontId="6" fillId="0" borderId="6" xfId="3" applyNumberFormat="1" applyFont="1" applyFill="1" applyBorder="1" applyAlignment="1">
      <alignment horizontal="center" vertical="center"/>
    </xf>
    <xf numFmtId="183" fontId="6" fillId="0" borderId="0" xfId="3" applyNumberFormat="1" applyFont="1" applyFill="1" applyBorder="1" applyAlignment="1">
      <alignment horizontal="center" vertical="center"/>
    </xf>
    <xf numFmtId="184" fontId="6" fillId="0" borderId="7" xfId="3" applyNumberFormat="1" applyFont="1" applyFill="1" applyBorder="1" applyAlignment="1">
      <alignment horizontal="center" vertical="center"/>
    </xf>
    <xf numFmtId="184" fontId="6" fillId="0" borderId="8" xfId="3" applyNumberFormat="1" applyFont="1" applyFill="1" applyBorder="1" applyAlignment="1">
      <alignment horizontal="center" vertical="center"/>
    </xf>
    <xf numFmtId="184" fontId="6" fillId="0" borderId="9" xfId="3" applyNumberFormat="1" applyFont="1" applyFill="1" applyBorder="1" applyAlignment="1">
      <alignment horizontal="center" vertical="center"/>
    </xf>
    <xf numFmtId="180" fontId="6" fillId="0" borderId="10" xfId="0" applyNumberFormat="1" applyFont="1" applyFill="1" applyBorder="1">
      <alignment vertical="center"/>
    </xf>
    <xf numFmtId="180" fontId="6" fillId="0" borderId="11" xfId="0" applyNumberFormat="1" applyFont="1" applyFill="1" applyBorder="1">
      <alignment vertical="center"/>
    </xf>
    <xf numFmtId="180" fontId="6" fillId="0" borderId="12" xfId="0" applyNumberFormat="1" applyFont="1" applyFill="1" applyBorder="1">
      <alignment vertical="center"/>
    </xf>
    <xf numFmtId="180" fontId="6" fillId="0" borderId="13" xfId="0" applyNumberFormat="1" applyFont="1" applyFill="1" applyBorder="1">
      <alignment vertical="center"/>
    </xf>
    <xf numFmtId="180" fontId="6" fillId="0" borderId="14" xfId="0" applyNumberFormat="1" applyFont="1" applyFill="1" applyBorder="1">
      <alignment vertical="center"/>
    </xf>
    <xf numFmtId="180" fontId="6" fillId="0" borderId="15" xfId="0" applyNumberFormat="1" applyFont="1" applyFill="1" applyBorder="1">
      <alignment vertical="center"/>
    </xf>
    <xf numFmtId="180" fontId="6" fillId="0" borderId="16" xfId="0" applyNumberFormat="1" applyFont="1" applyFill="1" applyBorder="1">
      <alignment vertical="center"/>
    </xf>
    <xf numFmtId="180" fontId="6" fillId="0" borderId="17" xfId="0" applyNumberFormat="1" applyFont="1" applyFill="1" applyBorder="1">
      <alignment vertical="center"/>
    </xf>
    <xf numFmtId="176" fontId="6" fillId="0" borderId="15" xfId="1" applyNumberFormat="1" applyFont="1" applyFill="1" applyBorder="1">
      <alignment vertical="center"/>
    </xf>
    <xf numFmtId="176" fontId="6" fillId="0" borderId="16" xfId="1" applyNumberFormat="1" applyFont="1" applyFill="1" applyBorder="1">
      <alignment vertical="center"/>
    </xf>
    <xf numFmtId="176" fontId="6" fillId="0" borderId="17" xfId="1" applyNumberFormat="1" applyFont="1" applyFill="1" applyBorder="1">
      <alignment vertical="center"/>
    </xf>
    <xf numFmtId="38" fontId="6" fillId="0" borderId="18" xfId="3" applyFont="1" applyFill="1" applyBorder="1">
      <alignment vertical="center"/>
    </xf>
    <xf numFmtId="38" fontId="6" fillId="0" borderId="19" xfId="3" applyFont="1" applyFill="1" applyBorder="1">
      <alignment vertical="center"/>
    </xf>
    <xf numFmtId="38" fontId="6" fillId="0" borderId="20" xfId="3" applyFont="1" applyFill="1" applyBorder="1">
      <alignment vertical="center"/>
    </xf>
    <xf numFmtId="38" fontId="6" fillId="0" borderId="21" xfId="3" applyFont="1" applyFill="1" applyBorder="1">
      <alignment vertical="center"/>
    </xf>
    <xf numFmtId="38" fontId="6" fillId="0" borderId="22" xfId="3" applyFont="1" applyFill="1" applyBorder="1">
      <alignment vertical="center"/>
    </xf>
    <xf numFmtId="38" fontId="6" fillId="0" borderId="23" xfId="3" applyFont="1" applyFill="1" applyBorder="1">
      <alignment vertical="center"/>
    </xf>
    <xf numFmtId="38" fontId="6" fillId="0" borderId="15" xfId="3" applyFont="1" applyFill="1" applyBorder="1">
      <alignment vertical="center"/>
    </xf>
    <xf numFmtId="38" fontId="6" fillId="0" borderId="16" xfId="3" applyFont="1" applyFill="1" applyBorder="1">
      <alignment vertical="center"/>
    </xf>
    <xf numFmtId="38" fontId="6" fillId="0" borderId="17" xfId="3" applyFont="1" applyFill="1" applyBorder="1">
      <alignment vertical="center"/>
    </xf>
    <xf numFmtId="38" fontId="6" fillId="0" borderId="24" xfId="3" applyFont="1" applyFill="1" applyBorder="1">
      <alignment vertical="center"/>
    </xf>
    <xf numFmtId="38" fontId="6" fillId="0" borderId="25" xfId="3" applyFont="1" applyFill="1" applyBorder="1">
      <alignment vertical="center"/>
    </xf>
    <xf numFmtId="197" fontId="6" fillId="0" borderId="18" xfId="3" applyNumberFormat="1" applyFont="1" applyFill="1" applyBorder="1">
      <alignment vertical="center"/>
    </xf>
    <xf numFmtId="197" fontId="6" fillId="0" borderId="19" xfId="3" applyNumberFormat="1" applyFont="1" applyFill="1" applyBorder="1">
      <alignment vertical="center"/>
    </xf>
    <xf numFmtId="197" fontId="6" fillId="0" borderId="20" xfId="3" applyNumberFormat="1" applyFont="1" applyFill="1" applyBorder="1">
      <alignment vertical="center"/>
    </xf>
    <xf numFmtId="197" fontId="6" fillId="0" borderId="19" xfId="3" applyNumberFormat="1" applyFont="1" applyFill="1" applyBorder="1" applyAlignment="1">
      <alignment horizontal="right" vertical="center"/>
    </xf>
    <xf numFmtId="38" fontId="6" fillId="0" borderId="10" xfId="3" applyFont="1" applyFill="1" applyBorder="1">
      <alignment vertical="center"/>
    </xf>
    <xf numFmtId="38" fontId="6" fillId="0" borderId="12" xfId="3" applyFont="1" applyFill="1" applyBorder="1">
      <alignment vertical="center"/>
    </xf>
    <xf numFmtId="38" fontId="6" fillId="0" borderId="26" xfId="3" applyFont="1" applyFill="1" applyBorder="1">
      <alignment vertical="center"/>
    </xf>
    <xf numFmtId="38" fontId="6" fillId="0" borderId="5" xfId="3" applyFont="1" applyFill="1" applyBorder="1">
      <alignment vertical="center"/>
    </xf>
    <xf numFmtId="38" fontId="6" fillId="0" borderId="6" xfId="3" applyFont="1" applyFill="1" applyBorder="1">
      <alignment vertical="center"/>
    </xf>
    <xf numFmtId="38" fontId="6" fillId="0" borderId="0" xfId="3" applyFont="1" applyFill="1" applyBorder="1">
      <alignment vertical="center"/>
    </xf>
    <xf numFmtId="0" fontId="6" fillId="0" borderId="10" xfId="0" applyFont="1" applyFill="1" applyBorder="1">
      <alignment vertical="center"/>
    </xf>
    <xf numFmtId="0" fontId="6" fillId="0" borderId="12" xfId="0" applyFont="1" applyFill="1" applyBorder="1">
      <alignment vertical="center"/>
    </xf>
    <xf numFmtId="0" fontId="6" fillId="0" borderId="26" xfId="0" applyFont="1" applyFill="1" applyBorder="1">
      <alignment vertical="center"/>
    </xf>
    <xf numFmtId="0" fontId="6" fillId="0" borderId="21" xfId="0" applyFont="1" applyFill="1" applyBorder="1">
      <alignment vertical="center"/>
    </xf>
    <xf numFmtId="0" fontId="6" fillId="0" borderId="22" xfId="0" applyFont="1" applyFill="1" applyBorder="1">
      <alignment vertical="center"/>
    </xf>
    <xf numFmtId="0" fontId="6" fillId="0" borderId="23" xfId="0" applyFont="1" applyFill="1" applyBorder="1">
      <alignment vertical="center"/>
    </xf>
    <xf numFmtId="186" fontId="6" fillId="0" borderId="10" xfId="3" applyNumberFormat="1" applyFont="1" applyFill="1" applyBorder="1">
      <alignment vertical="center"/>
    </xf>
    <xf numFmtId="186" fontId="6" fillId="0" borderId="12" xfId="3" applyNumberFormat="1" applyFont="1" applyFill="1" applyBorder="1">
      <alignment vertical="center"/>
    </xf>
    <xf numFmtId="186" fontId="6" fillId="0" borderId="26" xfId="3" applyNumberFormat="1" applyFont="1" applyFill="1" applyBorder="1">
      <alignment vertical="center"/>
    </xf>
    <xf numFmtId="176" fontId="6" fillId="0" borderId="10" xfId="1" applyNumberFormat="1" applyFont="1" applyFill="1" applyBorder="1">
      <alignment vertical="center"/>
    </xf>
    <xf numFmtId="176" fontId="6" fillId="0" borderId="12" xfId="1" applyNumberFormat="1" applyFont="1" applyFill="1" applyBorder="1">
      <alignment vertical="center"/>
    </xf>
    <xf numFmtId="176" fontId="6" fillId="0" borderId="26" xfId="1" applyNumberFormat="1" applyFont="1" applyFill="1" applyBorder="1">
      <alignment vertical="center"/>
    </xf>
    <xf numFmtId="176" fontId="6" fillId="0" borderId="18" xfId="1" applyNumberFormat="1" applyFont="1" applyFill="1" applyBorder="1">
      <alignment vertical="center"/>
    </xf>
    <xf numFmtId="176" fontId="6" fillId="0" borderId="19" xfId="1" applyNumberFormat="1" applyFont="1" applyFill="1" applyBorder="1">
      <alignment vertical="center"/>
    </xf>
    <xf numFmtId="176" fontId="6" fillId="0" borderId="20" xfId="1" applyNumberFormat="1" applyFont="1" applyFill="1" applyBorder="1">
      <alignment vertical="center"/>
    </xf>
    <xf numFmtId="193" fontId="6" fillId="0" borderId="0" xfId="0" applyNumberFormat="1" applyFont="1" applyFill="1" applyBorder="1">
      <alignment vertical="center"/>
    </xf>
    <xf numFmtId="194" fontId="6" fillId="0" borderId="0" xfId="0" applyNumberFormat="1" applyFont="1" applyFill="1" applyBorder="1">
      <alignment vertical="center"/>
    </xf>
    <xf numFmtId="0" fontId="6" fillId="0" borderId="0" xfId="0" applyFont="1" applyFill="1" applyAlignment="1">
      <alignment horizontal="left" vertical="center" indent="3"/>
    </xf>
    <xf numFmtId="0" fontId="6" fillId="0" borderId="0" xfId="0" applyFont="1" applyFill="1" applyAlignment="1">
      <alignment horizontal="left" vertical="center"/>
    </xf>
    <xf numFmtId="0" fontId="6" fillId="0" borderId="0" xfId="0" applyFont="1" applyFill="1" applyAlignment="1">
      <alignment horizontal="left" vertical="center" indent="4"/>
    </xf>
    <xf numFmtId="0" fontId="6" fillId="0" borderId="0" xfId="0" applyFont="1" applyFill="1" applyAlignment="1">
      <alignment horizontal="left" vertical="center" indent="1"/>
    </xf>
    <xf numFmtId="38" fontId="6" fillId="0" borderId="0" xfId="3" applyFont="1" applyFill="1">
      <alignment vertical="center"/>
    </xf>
    <xf numFmtId="0" fontId="6" fillId="0" borderId="0" xfId="0" applyFont="1" applyAlignment="1">
      <alignment vertical="center"/>
    </xf>
    <xf numFmtId="0" fontId="6" fillId="0" borderId="0" xfId="0" applyFont="1">
      <alignment vertical="center"/>
    </xf>
    <xf numFmtId="177" fontId="6" fillId="0" borderId="0" xfId="0" applyNumberFormat="1" applyFont="1" applyAlignment="1">
      <alignment horizontal="left" vertical="center"/>
    </xf>
    <xf numFmtId="192" fontId="6" fillId="0" borderId="0" xfId="3" applyNumberFormat="1" applyFont="1" applyAlignment="1">
      <alignment horizontal="left" vertical="center"/>
    </xf>
    <xf numFmtId="177" fontId="6" fillId="0" borderId="0" xfId="0" applyNumberFormat="1" applyFont="1" applyAlignment="1">
      <alignment vertical="center"/>
    </xf>
    <xf numFmtId="177" fontId="6" fillId="0" borderId="0" xfId="0" applyNumberFormat="1" applyFont="1" applyFill="1" applyAlignment="1">
      <alignment horizontal="left" vertical="center"/>
    </xf>
    <xf numFmtId="185" fontId="6" fillId="0" borderId="0" xfId="3" applyNumberFormat="1" applyFont="1" applyBorder="1" applyAlignment="1">
      <alignment horizontal="left" vertical="center"/>
    </xf>
    <xf numFmtId="178" fontId="6" fillId="0" borderId="0" xfId="3" applyNumberFormat="1" applyFont="1" applyBorder="1" applyAlignment="1">
      <alignment vertical="center"/>
    </xf>
    <xf numFmtId="195" fontId="6" fillId="0" borderId="0" xfId="3" applyNumberFormat="1" applyFont="1" applyBorder="1" applyAlignment="1">
      <alignment horizontal="left" vertical="center"/>
    </xf>
    <xf numFmtId="198" fontId="6" fillId="0" borderId="0" xfId="1" applyNumberFormat="1" applyFont="1" applyAlignment="1">
      <alignment horizontal="left" vertical="center"/>
    </xf>
    <xf numFmtId="181" fontId="6" fillId="0" borderId="0" xfId="1" applyNumberFormat="1" applyFont="1" applyAlignment="1">
      <alignment horizontal="left" vertical="center"/>
    </xf>
    <xf numFmtId="200" fontId="6" fillId="0" borderId="0" xfId="1" applyNumberFormat="1" applyFont="1" applyAlignment="1">
      <alignment horizontal="left" vertical="center"/>
    </xf>
    <xf numFmtId="10" fontId="6" fillId="0" borderId="0" xfId="1" applyNumberFormat="1" applyFont="1" applyAlignment="1">
      <alignment vertical="center"/>
    </xf>
    <xf numFmtId="38" fontId="6" fillId="0" borderId="0" xfId="3" applyFont="1" applyAlignment="1">
      <alignment vertical="center"/>
    </xf>
    <xf numFmtId="10" fontId="6" fillId="0" borderId="0" xfId="1" applyNumberFormat="1" applyFont="1" applyAlignment="1">
      <alignment horizontal="left" vertical="center"/>
    </xf>
    <xf numFmtId="38" fontId="6" fillId="0" borderId="0" xfId="3" applyFont="1">
      <alignment vertical="center"/>
    </xf>
    <xf numFmtId="187" fontId="6" fillId="0" borderId="5" xfId="0" applyNumberFormat="1" applyFont="1" applyFill="1" applyBorder="1" applyAlignment="1">
      <alignment horizontal="center" vertical="center"/>
    </xf>
    <xf numFmtId="187" fontId="6" fillId="0" borderId="6" xfId="0" applyNumberFormat="1" applyFont="1" applyFill="1" applyBorder="1" applyAlignment="1">
      <alignment horizontal="center" vertical="center"/>
    </xf>
    <xf numFmtId="187" fontId="6" fillId="0" borderId="0" xfId="0" applyNumberFormat="1" applyFont="1" applyFill="1" applyBorder="1" applyAlignment="1">
      <alignment horizontal="center" vertical="center"/>
    </xf>
    <xf numFmtId="183" fontId="6" fillId="0" borderId="7" xfId="3" applyNumberFormat="1" applyFont="1" applyFill="1" applyBorder="1" applyAlignment="1">
      <alignment horizontal="center" vertical="center"/>
    </xf>
    <xf numFmtId="183" fontId="6" fillId="0" borderId="8" xfId="3" applyNumberFormat="1" applyFont="1" applyFill="1" applyBorder="1" applyAlignment="1">
      <alignment horizontal="center" vertical="center"/>
    </xf>
    <xf numFmtId="183" fontId="6" fillId="0" borderId="7" xfId="0" applyNumberFormat="1" applyFont="1" applyBorder="1" applyAlignment="1">
      <alignment horizontal="center" vertical="center"/>
    </xf>
    <xf numFmtId="183" fontId="6" fillId="0" borderId="8" xfId="0" applyNumberFormat="1" applyFont="1" applyBorder="1" applyAlignment="1">
      <alignment horizontal="center" vertical="center"/>
    </xf>
    <xf numFmtId="183" fontId="6" fillId="0" borderId="7" xfId="0" applyNumberFormat="1" applyFont="1" applyFill="1" applyBorder="1" applyAlignment="1">
      <alignment horizontal="center" vertical="center"/>
    </xf>
    <xf numFmtId="183" fontId="6" fillId="0" borderId="9" xfId="0" applyNumberFormat="1" applyFont="1" applyFill="1" applyBorder="1" applyAlignment="1">
      <alignment horizontal="center" vertical="center"/>
    </xf>
    <xf numFmtId="183" fontId="6" fillId="0" borderId="8" xfId="0" applyNumberFormat="1" applyFont="1" applyFill="1" applyBorder="1" applyAlignment="1">
      <alignment horizontal="center" vertical="center"/>
    </xf>
    <xf numFmtId="183" fontId="6" fillId="0" borderId="28" xfId="0" applyNumberFormat="1" applyFont="1" applyFill="1" applyBorder="1" applyAlignment="1">
      <alignment horizontal="center" vertical="center"/>
    </xf>
    <xf numFmtId="183" fontId="6" fillId="0" borderId="29" xfId="0" applyNumberFormat="1" applyFont="1" applyFill="1" applyBorder="1" applyAlignment="1">
      <alignment horizontal="center" vertical="center"/>
    </xf>
    <xf numFmtId="180" fontId="6" fillId="0" borderId="10" xfId="0" applyNumberFormat="1" applyFont="1" applyBorder="1" applyAlignment="1">
      <alignment horizontal="right" vertical="center"/>
    </xf>
    <xf numFmtId="201" fontId="6" fillId="0" borderId="15" xfId="0" applyNumberFormat="1" applyFont="1" applyBorder="1" applyAlignment="1">
      <alignment horizontal="right" vertical="center"/>
    </xf>
    <xf numFmtId="176" fontId="6" fillId="0" borderId="15" xfId="1" applyNumberFormat="1" applyFont="1" applyBorder="1" applyAlignment="1">
      <alignment horizontal="right" vertical="center"/>
    </xf>
    <xf numFmtId="38" fontId="6" fillId="0" borderId="18" xfId="3" applyFont="1" applyBorder="1" applyAlignment="1">
      <alignment horizontal="right" vertical="center"/>
    </xf>
    <xf numFmtId="38" fontId="6" fillId="0" borderId="30" xfId="3" applyFont="1" applyBorder="1" applyAlignment="1">
      <alignment horizontal="right" vertical="center"/>
    </xf>
    <xf numFmtId="0" fontId="6" fillId="0" borderId="21" xfId="0" applyFont="1" applyBorder="1" applyAlignment="1">
      <alignment horizontal="right" vertical="center"/>
    </xf>
    <xf numFmtId="38" fontId="6" fillId="0" borderId="15" xfId="3" applyFont="1" applyBorder="1" applyAlignment="1">
      <alignment horizontal="right" vertical="center"/>
    </xf>
    <xf numFmtId="38" fontId="6" fillId="0" borderId="15" xfId="3" applyFont="1" applyFill="1" applyBorder="1" applyAlignment="1">
      <alignment horizontal="right" vertical="center"/>
    </xf>
    <xf numFmtId="38" fontId="6" fillId="0" borderId="0" xfId="0" applyNumberFormat="1" applyFont="1">
      <alignment vertical="center"/>
    </xf>
    <xf numFmtId="0" fontId="6" fillId="0" borderId="0" xfId="0" applyFont="1" applyFill="1" applyAlignment="1">
      <alignment vertical="center" wrapText="1"/>
    </xf>
    <xf numFmtId="0" fontId="6" fillId="0" borderId="0" xfId="0" applyFont="1" applyFill="1" applyAlignment="1">
      <alignment horizontal="center" vertical="center"/>
    </xf>
    <xf numFmtId="177" fontId="6" fillId="0" borderId="31" xfId="0" applyNumberFormat="1" applyFont="1" applyFill="1" applyBorder="1" applyAlignment="1">
      <alignment horizontal="right" vertical="center"/>
    </xf>
    <xf numFmtId="177" fontId="6" fillId="0" borderId="32" xfId="0" applyNumberFormat="1" applyFont="1" applyFill="1" applyBorder="1" applyAlignment="1">
      <alignment horizontal="right" vertical="center"/>
    </xf>
    <xf numFmtId="177" fontId="6" fillId="0" borderId="33" xfId="0" applyNumberFormat="1" applyFont="1" applyFill="1" applyBorder="1" applyAlignment="1">
      <alignment horizontal="right" vertical="center"/>
    </xf>
    <xf numFmtId="38" fontId="6" fillId="0" borderId="31" xfId="3" applyFont="1" applyFill="1" applyBorder="1">
      <alignment vertical="center"/>
    </xf>
    <xf numFmtId="38" fontId="6" fillId="0" borderId="34" xfId="3" applyFont="1" applyFill="1" applyBorder="1">
      <alignment vertical="center"/>
    </xf>
    <xf numFmtId="38" fontId="6" fillId="0" borderId="32" xfId="3" applyFont="1" applyFill="1" applyBorder="1">
      <alignment vertical="center"/>
    </xf>
    <xf numFmtId="177" fontId="6" fillId="0" borderId="31" xfId="3" applyNumberFormat="1" applyFont="1" applyFill="1" applyBorder="1">
      <alignment vertical="center"/>
    </xf>
    <xf numFmtId="195" fontId="6" fillId="0" borderId="31" xfId="3" applyNumberFormat="1" applyFont="1" applyFill="1" applyBorder="1">
      <alignment vertical="center"/>
    </xf>
    <xf numFmtId="195" fontId="6" fillId="0" borderId="32" xfId="3" applyNumberFormat="1" applyFont="1" applyFill="1" applyBorder="1">
      <alignment vertical="center"/>
    </xf>
    <xf numFmtId="0" fontId="6" fillId="0" borderId="35" xfId="0" applyFont="1" applyFill="1" applyBorder="1" applyAlignment="1">
      <alignment vertical="center" wrapText="1"/>
    </xf>
    <xf numFmtId="177" fontId="6" fillId="0" borderId="36" xfId="0" applyNumberFormat="1" applyFont="1" applyFill="1" applyBorder="1" applyAlignment="1">
      <alignment horizontal="right" vertical="center"/>
    </xf>
    <xf numFmtId="177" fontId="6" fillId="0" borderId="37" xfId="0" applyNumberFormat="1" applyFont="1" applyFill="1" applyBorder="1" applyAlignment="1">
      <alignment horizontal="right" vertical="center"/>
    </xf>
    <xf numFmtId="177" fontId="6" fillId="0" borderId="38" xfId="0" applyNumberFormat="1" applyFont="1" applyFill="1" applyBorder="1" applyAlignment="1">
      <alignment horizontal="right" vertical="center"/>
    </xf>
    <xf numFmtId="177" fontId="6" fillId="0" borderId="15" xfId="0" applyNumberFormat="1" applyFont="1" applyFill="1" applyBorder="1" applyAlignment="1">
      <alignment horizontal="right" vertical="center"/>
    </xf>
    <xf numFmtId="38" fontId="6" fillId="0" borderId="36" xfId="3" applyFont="1" applyFill="1" applyBorder="1">
      <alignment vertical="center"/>
    </xf>
    <xf numFmtId="38" fontId="6" fillId="0" borderId="39" xfId="3" applyFont="1" applyFill="1" applyBorder="1">
      <alignment vertical="center"/>
    </xf>
    <xf numFmtId="38" fontId="6" fillId="0" borderId="38" xfId="3" applyFont="1" applyFill="1" applyBorder="1">
      <alignment vertical="center"/>
    </xf>
    <xf numFmtId="177" fontId="6" fillId="0" borderId="36" xfId="3" applyNumberFormat="1" applyFont="1" applyFill="1" applyBorder="1">
      <alignment vertical="center"/>
    </xf>
    <xf numFmtId="195" fontId="6" fillId="0" borderId="36" xfId="3" applyNumberFormat="1" applyFont="1" applyFill="1" applyBorder="1">
      <alignment vertical="center"/>
    </xf>
    <xf numFmtId="195" fontId="6" fillId="0" borderId="38" xfId="3" applyNumberFormat="1" applyFont="1" applyFill="1" applyBorder="1">
      <alignment vertical="center"/>
    </xf>
    <xf numFmtId="0" fontId="6" fillId="0" borderId="15" xfId="0" applyFont="1" applyFill="1" applyBorder="1">
      <alignment vertical="center"/>
    </xf>
    <xf numFmtId="0" fontId="6" fillId="0" borderId="15" xfId="0" applyFont="1" applyBorder="1">
      <alignment vertical="center"/>
    </xf>
    <xf numFmtId="177" fontId="6" fillId="0" borderId="40" xfId="0" applyNumberFormat="1" applyFont="1" applyFill="1" applyBorder="1" applyAlignment="1">
      <alignment horizontal="right" vertical="center"/>
    </xf>
    <xf numFmtId="0" fontId="6" fillId="0" borderId="24" xfId="0" applyFont="1" applyFill="1" applyBorder="1">
      <alignment vertical="center"/>
    </xf>
    <xf numFmtId="38" fontId="6" fillId="0" borderId="40" xfId="3" applyFont="1" applyFill="1" applyBorder="1">
      <alignment vertical="center"/>
    </xf>
    <xf numFmtId="177" fontId="6" fillId="0" borderId="41" xfId="3" applyNumberFormat="1" applyFont="1" applyFill="1" applyBorder="1">
      <alignment vertical="center"/>
    </xf>
    <xf numFmtId="177" fontId="6" fillId="0" borderId="42" xfId="0" applyNumberFormat="1" applyFont="1" applyFill="1" applyBorder="1" applyAlignment="1">
      <alignment horizontal="right" vertical="center"/>
    </xf>
    <xf numFmtId="177" fontId="6" fillId="0" borderId="43" xfId="0" applyNumberFormat="1" applyFont="1" applyFill="1" applyBorder="1" applyAlignment="1">
      <alignment horizontal="right" vertical="center"/>
    </xf>
    <xf numFmtId="38" fontId="6" fillId="0" borderId="43" xfId="3" applyFont="1" applyFill="1" applyBorder="1">
      <alignment vertical="center"/>
    </xf>
    <xf numFmtId="177" fontId="6" fillId="0" borderId="42" xfId="3" applyNumberFormat="1" applyFont="1" applyFill="1" applyBorder="1">
      <alignment vertical="center"/>
    </xf>
    <xf numFmtId="0" fontId="6" fillId="0" borderId="5" xfId="0" applyFont="1" applyFill="1" applyBorder="1">
      <alignment vertical="center"/>
    </xf>
    <xf numFmtId="38" fontId="6" fillId="0" borderId="44" xfId="3" applyFont="1" applyFill="1" applyBorder="1">
      <alignment vertical="center"/>
    </xf>
    <xf numFmtId="38" fontId="6" fillId="0" borderId="45" xfId="3" applyFont="1" applyFill="1" applyBorder="1">
      <alignment vertical="center"/>
    </xf>
    <xf numFmtId="195" fontId="6" fillId="0" borderId="45" xfId="3" applyNumberFormat="1" applyFont="1" applyFill="1" applyBorder="1">
      <alignment vertical="center"/>
    </xf>
    <xf numFmtId="177" fontId="6" fillId="0" borderId="5" xfId="0" applyNumberFormat="1" applyFont="1" applyFill="1" applyBorder="1" applyAlignment="1">
      <alignment horizontal="right" vertical="center"/>
    </xf>
    <xf numFmtId="38" fontId="6" fillId="0" borderId="46" xfId="3" applyFont="1" applyFill="1" applyBorder="1">
      <alignment vertical="center"/>
    </xf>
    <xf numFmtId="195" fontId="6" fillId="0" borderId="42" xfId="3" applyNumberFormat="1" applyFont="1" applyFill="1" applyBorder="1">
      <alignment vertical="center"/>
    </xf>
    <xf numFmtId="195" fontId="6" fillId="0" borderId="43" xfId="3" applyNumberFormat="1" applyFont="1" applyFill="1" applyBorder="1">
      <alignment vertical="center"/>
    </xf>
    <xf numFmtId="38" fontId="6" fillId="0" borderId="47" xfId="3" applyFont="1" applyFill="1" applyBorder="1">
      <alignment vertical="center"/>
    </xf>
    <xf numFmtId="177" fontId="6" fillId="0" borderId="47" xfId="0" applyNumberFormat="1" applyFont="1" applyFill="1" applyBorder="1" applyAlignment="1">
      <alignment horizontal="right" vertical="center"/>
    </xf>
    <xf numFmtId="177" fontId="6" fillId="0" borderId="48" xfId="0" applyNumberFormat="1" applyFont="1" applyFill="1" applyBorder="1" applyAlignment="1">
      <alignment horizontal="right" vertical="center"/>
    </xf>
    <xf numFmtId="177" fontId="6" fillId="0" borderId="24" xfId="0" applyNumberFormat="1" applyFont="1" applyFill="1" applyBorder="1" applyAlignment="1">
      <alignment horizontal="right" vertical="center"/>
    </xf>
    <xf numFmtId="38" fontId="6" fillId="0" borderId="49" xfId="3" applyFont="1" applyFill="1" applyBorder="1">
      <alignment vertical="center"/>
    </xf>
    <xf numFmtId="38" fontId="6" fillId="0" borderId="48" xfId="3" applyFont="1" applyFill="1" applyBorder="1">
      <alignment vertical="center"/>
    </xf>
    <xf numFmtId="177" fontId="6" fillId="0" borderId="47" xfId="3" applyNumberFormat="1" applyFont="1" applyFill="1" applyBorder="1">
      <alignment vertical="center"/>
    </xf>
    <xf numFmtId="195" fontId="6" fillId="0" borderId="47" xfId="3" applyNumberFormat="1" applyFont="1" applyFill="1" applyBorder="1">
      <alignment vertical="center"/>
    </xf>
    <xf numFmtId="195" fontId="6" fillId="0" borderId="48" xfId="3" applyNumberFormat="1" applyFont="1" applyFill="1" applyBorder="1">
      <alignment vertical="center"/>
    </xf>
    <xf numFmtId="179" fontId="6" fillId="0" borderId="50" xfId="0" applyNumberFormat="1" applyFont="1" applyFill="1" applyBorder="1" applyAlignment="1">
      <alignment horizontal="center" vertical="center"/>
    </xf>
    <xf numFmtId="38" fontId="6" fillId="0" borderId="21" xfId="3" applyFont="1" applyFill="1" applyBorder="1" applyAlignment="1">
      <alignment horizontal="right" vertical="center"/>
    </xf>
    <xf numFmtId="38" fontId="6" fillId="0" borderId="16" xfId="3" applyFont="1" applyFill="1" applyBorder="1" applyAlignment="1">
      <alignment horizontal="right" vertical="center"/>
    </xf>
    <xf numFmtId="38" fontId="6" fillId="0" borderId="5" xfId="3" applyFont="1" applyFill="1" applyBorder="1" applyAlignment="1">
      <alignment horizontal="right" vertical="center"/>
    </xf>
    <xf numFmtId="38" fontId="6" fillId="0" borderId="24" xfId="3" applyFont="1" applyFill="1" applyBorder="1" applyAlignment="1">
      <alignment horizontal="right" vertical="center"/>
    </xf>
    <xf numFmtId="38" fontId="6" fillId="0" borderId="33" xfId="3" applyFont="1" applyFill="1" applyBorder="1" applyAlignment="1">
      <alignment horizontal="right" vertical="center"/>
    </xf>
    <xf numFmtId="38" fontId="6" fillId="0" borderId="21" xfId="3" applyNumberFormat="1" applyFont="1" applyFill="1" applyBorder="1" applyAlignment="1">
      <alignment horizontal="right" vertical="center"/>
    </xf>
    <xf numFmtId="38" fontId="6" fillId="0" borderId="15" xfId="3" applyNumberFormat="1" applyFont="1" applyFill="1" applyBorder="1" applyAlignment="1">
      <alignment horizontal="right" vertical="center"/>
    </xf>
    <xf numFmtId="38" fontId="6" fillId="0" borderId="5" xfId="3" applyNumberFormat="1" applyFont="1" applyFill="1" applyBorder="1" applyAlignment="1">
      <alignment horizontal="right" vertical="center"/>
    </xf>
    <xf numFmtId="38" fontId="6" fillId="0" borderId="24" xfId="3" applyNumberFormat="1" applyFont="1" applyFill="1" applyBorder="1" applyAlignment="1">
      <alignment horizontal="right" vertical="center"/>
    </xf>
    <xf numFmtId="176" fontId="6" fillId="0" borderId="21" xfId="1" applyNumberFormat="1" applyFont="1" applyFill="1" applyBorder="1" applyAlignment="1">
      <alignment horizontal="right" vertical="center"/>
    </xf>
    <xf numFmtId="176" fontId="6" fillId="0" borderId="15" xfId="1" applyNumberFormat="1" applyFont="1" applyFill="1" applyBorder="1" applyAlignment="1">
      <alignment horizontal="right" vertical="center"/>
    </xf>
    <xf numFmtId="176" fontId="6" fillId="0" borderId="5" xfId="1" applyNumberFormat="1" applyFont="1" applyFill="1" applyBorder="1" applyAlignment="1">
      <alignment horizontal="right" vertical="center"/>
    </xf>
    <xf numFmtId="176" fontId="6" fillId="0" borderId="24" xfId="1" applyNumberFormat="1" applyFont="1" applyFill="1" applyBorder="1" applyAlignment="1">
      <alignment horizontal="righ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lignment vertical="center"/>
    </xf>
    <xf numFmtId="0" fontId="9"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top"/>
    </xf>
    <xf numFmtId="0" fontId="9"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9" fillId="0" borderId="0" xfId="0" applyFont="1" applyFill="1" applyBorder="1">
      <alignment vertical="center"/>
    </xf>
    <xf numFmtId="0" fontId="11" fillId="0" borderId="0" xfId="0" applyFont="1" applyFill="1" applyBorder="1" applyAlignment="1">
      <alignment vertical="center"/>
    </xf>
    <xf numFmtId="0" fontId="9" fillId="0" borderId="0" xfId="0" applyFont="1" applyFill="1" applyBorder="1" applyAlignment="1">
      <alignment vertical="center" wrapText="1"/>
    </xf>
    <xf numFmtId="0" fontId="14" fillId="0" borderId="0" xfId="0" applyFont="1" applyAlignment="1">
      <alignment horizontal="left" vertical="center" readingOrder="1"/>
    </xf>
    <xf numFmtId="202" fontId="6" fillId="0" borderId="1" xfId="0" applyNumberFormat="1" applyFont="1" applyFill="1" applyBorder="1" applyAlignment="1">
      <alignment horizontal="center" vertical="center"/>
    </xf>
    <xf numFmtId="180" fontId="6" fillId="0" borderId="12" xfId="0" applyNumberFormat="1" applyFont="1" applyBorder="1" applyAlignment="1">
      <alignment horizontal="right" vertical="center"/>
    </xf>
    <xf numFmtId="201" fontId="6" fillId="0" borderId="16" xfId="0" applyNumberFormat="1" applyFont="1" applyBorder="1" applyAlignment="1">
      <alignment horizontal="right" vertical="center"/>
    </xf>
    <xf numFmtId="176" fontId="6" fillId="0" borderId="16" xfId="1" applyNumberFormat="1" applyFont="1" applyBorder="1" applyAlignment="1">
      <alignment horizontal="right" vertical="center"/>
    </xf>
    <xf numFmtId="38" fontId="6" fillId="0" borderId="19" xfId="3" applyFont="1" applyBorder="1" applyAlignment="1">
      <alignment horizontal="right" vertical="center"/>
    </xf>
    <xf numFmtId="38" fontId="6" fillId="0" borderId="51" xfId="3" applyFont="1" applyBorder="1" applyAlignment="1">
      <alignment horizontal="right" vertical="center"/>
    </xf>
    <xf numFmtId="0" fontId="6" fillId="0" borderId="22" xfId="0" applyFont="1" applyBorder="1" applyAlignment="1">
      <alignment horizontal="right" vertical="center"/>
    </xf>
    <xf numFmtId="38" fontId="6" fillId="0" borderId="16" xfId="3" applyFont="1" applyBorder="1" applyAlignment="1">
      <alignment horizontal="right" vertical="center"/>
    </xf>
    <xf numFmtId="17" fontId="6" fillId="0" borderId="50" xfId="0" applyNumberFormat="1" applyFont="1" applyFill="1" applyBorder="1" applyAlignment="1">
      <alignment horizontal="center" vertical="center"/>
    </xf>
    <xf numFmtId="199" fontId="6" fillId="0" borderId="0" xfId="0" applyNumberFormat="1" applyFont="1" applyAlignment="1">
      <alignment vertical="center"/>
    </xf>
    <xf numFmtId="0" fontId="5" fillId="0" borderId="0" xfId="0" applyFont="1" applyFill="1" applyAlignment="1">
      <alignment vertical="center"/>
    </xf>
    <xf numFmtId="197" fontId="6" fillId="0" borderId="18" xfId="3" applyNumberFormat="1" applyFont="1" applyFill="1" applyBorder="1" applyAlignment="1">
      <alignment horizontal="right" vertical="center"/>
    </xf>
    <xf numFmtId="0" fontId="5" fillId="0" borderId="0" xfId="0" applyFont="1" applyAlignment="1">
      <alignment vertical="center"/>
    </xf>
    <xf numFmtId="0" fontId="6" fillId="0" borderId="0" xfId="0" applyFont="1" applyAlignment="1">
      <alignment vertical="center" shrinkToFit="1"/>
    </xf>
    <xf numFmtId="197" fontId="6" fillId="0" borderId="20" xfId="3" applyNumberFormat="1" applyFont="1" applyFill="1" applyBorder="1" applyAlignment="1">
      <alignment horizontal="right" vertical="center"/>
    </xf>
    <xf numFmtId="202" fontId="6" fillId="0" borderId="4" xfId="0" applyNumberFormat="1" applyFont="1" applyFill="1" applyBorder="1" applyAlignment="1">
      <alignment horizontal="center" vertical="center"/>
    </xf>
    <xf numFmtId="177" fontId="6" fillId="0" borderId="34" xfId="0" applyNumberFormat="1" applyFont="1" applyFill="1" applyBorder="1" applyAlignment="1">
      <alignment horizontal="right" vertical="center"/>
    </xf>
    <xf numFmtId="177" fontId="6" fillId="0" borderId="39" xfId="0" applyNumberFormat="1" applyFont="1" applyFill="1" applyBorder="1" applyAlignment="1">
      <alignment horizontal="right" vertical="center"/>
    </xf>
    <xf numFmtId="177" fontId="6" fillId="0" borderId="44" xfId="0" applyNumberFormat="1" applyFont="1" applyFill="1" applyBorder="1" applyAlignment="1">
      <alignment horizontal="right" vertical="center"/>
    </xf>
    <xf numFmtId="177" fontId="6" fillId="0" borderId="46" xfId="0" applyNumberFormat="1" applyFont="1" applyFill="1" applyBorder="1" applyAlignment="1">
      <alignment horizontal="right" vertical="center"/>
    </xf>
    <xf numFmtId="177" fontId="6" fillId="0" borderId="49" xfId="0" applyNumberFormat="1" applyFont="1" applyFill="1" applyBorder="1" applyAlignment="1">
      <alignment horizontal="right" vertical="center"/>
    </xf>
    <xf numFmtId="176" fontId="6" fillId="0" borderId="21" xfId="1" applyNumberFormat="1" applyFont="1" applyFill="1" applyBorder="1">
      <alignment vertical="center"/>
    </xf>
    <xf numFmtId="176" fontId="6" fillId="0" borderId="24" xfId="1" applyNumberFormat="1" applyFont="1" applyFill="1" applyBorder="1">
      <alignment vertical="center"/>
    </xf>
    <xf numFmtId="0" fontId="6" fillId="0" borderId="54" xfId="0" applyFont="1" applyFill="1" applyBorder="1">
      <alignment vertical="center"/>
    </xf>
    <xf numFmtId="182" fontId="6" fillId="0" borderId="55" xfId="0" applyNumberFormat="1" applyFont="1" applyFill="1" applyBorder="1" applyAlignment="1">
      <alignment horizontal="center" vertical="center"/>
    </xf>
    <xf numFmtId="182" fontId="6" fillId="0" borderId="54" xfId="0" applyNumberFormat="1" applyFont="1" applyFill="1" applyBorder="1" applyAlignment="1">
      <alignment horizontal="center" vertical="center"/>
    </xf>
    <xf numFmtId="182" fontId="6" fillId="0" borderId="56" xfId="0" applyNumberFormat="1" applyFont="1" applyFill="1" applyBorder="1" applyAlignment="1">
      <alignment horizontal="center" vertical="center"/>
    </xf>
    <xf numFmtId="182" fontId="6" fillId="0" borderId="57" xfId="0" applyNumberFormat="1" applyFont="1" applyFill="1" applyBorder="1" applyAlignment="1">
      <alignment horizontal="center" vertical="center"/>
    </xf>
    <xf numFmtId="0" fontId="6" fillId="0" borderId="5" xfId="0" applyFont="1" applyFill="1" applyBorder="1" applyAlignment="1">
      <alignment horizontal="right" vertical="center"/>
    </xf>
    <xf numFmtId="0" fontId="6" fillId="0" borderId="7" xfId="0" applyFont="1" applyFill="1" applyBorder="1" applyAlignment="1">
      <alignment horizontal="right" vertical="center"/>
    </xf>
    <xf numFmtId="0" fontId="6" fillId="0" borderId="18" xfId="0" applyFont="1" applyFill="1" applyBorder="1">
      <alignment vertical="center"/>
    </xf>
    <xf numFmtId="0" fontId="6" fillId="0" borderId="15" xfId="0" applyFont="1" applyFill="1" applyBorder="1" applyAlignment="1">
      <alignment horizontal="left" vertical="center" indent="1"/>
    </xf>
    <xf numFmtId="196" fontId="6" fillId="0" borderId="18" xfId="0" applyNumberFormat="1" applyFont="1" applyFill="1" applyBorder="1">
      <alignment vertical="center"/>
    </xf>
    <xf numFmtId="0" fontId="6" fillId="0" borderId="21" xfId="0" applyFont="1" applyFill="1" applyBorder="1" applyAlignment="1">
      <alignment horizontal="left" vertical="center" indent="1"/>
    </xf>
    <xf numFmtId="0" fontId="6" fillId="0" borderId="15" xfId="0" applyFont="1" applyFill="1" applyBorder="1" applyAlignment="1">
      <alignment horizontal="left" vertical="center" indent="2"/>
    </xf>
    <xf numFmtId="0" fontId="6" fillId="0" borderId="21" xfId="0" applyFont="1" applyFill="1" applyBorder="1" applyAlignment="1">
      <alignment horizontal="left" vertical="center" indent="2"/>
    </xf>
    <xf numFmtId="0" fontId="6" fillId="0" borderId="24" xfId="0" applyFont="1" applyFill="1" applyBorder="1" applyAlignment="1">
      <alignment horizontal="left" vertical="center" indent="1"/>
    </xf>
    <xf numFmtId="0" fontId="6" fillId="0" borderId="18" xfId="0" applyFont="1" applyFill="1" applyBorder="1" applyAlignment="1">
      <alignment horizontal="left" vertical="center" indent="1"/>
    </xf>
    <xf numFmtId="0" fontId="6" fillId="0" borderId="21" xfId="0" applyFont="1" applyFill="1" applyBorder="1" applyAlignment="1">
      <alignment horizontal="left" vertical="center" wrapText="1"/>
    </xf>
    <xf numFmtId="0" fontId="6" fillId="0" borderId="15" xfId="0" applyFont="1" applyFill="1" applyBorder="1" applyAlignment="1">
      <alignment horizontal="left" vertical="center" indent="3"/>
    </xf>
    <xf numFmtId="0" fontId="6" fillId="0" borderId="18" xfId="0" applyFont="1" applyFill="1" applyBorder="1" applyAlignment="1">
      <alignment horizontal="left" vertical="center" indent="2"/>
    </xf>
    <xf numFmtId="0" fontId="6" fillId="0" borderId="10" xfId="0" applyFont="1" applyFill="1" applyBorder="1" applyAlignment="1">
      <alignment horizontal="left" vertical="center"/>
    </xf>
    <xf numFmtId="0" fontId="6" fillId="0" borderId="54" xfId="0" applyFont="1" applyBorder="1">
      <alignment vertical="center"/>
    </xf>
    <xf numFmtId="190" fontId="6" fillId="0" borderId="54" xfId="0" applyNumberFormat="1" applyFont="1" applyFill="1" applyBorder="1" applyAlignment="1">
      <alignment horizontal="center" vertical="center"/>
    </xf>
    <xf numFmtId="191" fontId="6" fillId="0" borderId="54" xfId="0" applyNumberFormat="1" applyFont="1" applyFill="1" applyBorder="1" applyAlignment="1">
      <alignment horizontal="center" vertical="center"/>
    </xf>
    <xf numFmtId="189" fontId="6" fillId="0" borderId="54" xfId="0" applyNumberFormat="1" applyFont="1" applyFill="1" applyBorder="1" applyAlignment="1">
      <alignment horizontal="center" vertical="center"/>
    </xf>
    <xf numFmtId="188" fontId="6" fillId="0" borderId="54" xfId="0" applyNumberFormat="1" applyFont="1" applyFill="1" applyBorder="1" applyAlignment="1">
      <alignment horizontal="center" vertical="center"/>
    </xf>
    <xf numFmtId="188" fontId="6" fillId="0" borderId="56" xfId="0" applyNumberFormat="1" applyFont="1" applyFill="1" applyBorder="1" applyAlignment="1">
      <alignment horizontal="center" vertical="center"/>
    </xf>
    <xf numFmtId="188" fontId="6" fillId="0" borderId="57" xfId="0" applyNumberFormat="1" applyFont="1" applyFill="1" applyBorder="1" applyAlignment="1">
      <alignment horizontal="center" vertical="center"/>
    </xf>
    <xf numFmtId="191" fontId="6" fillId="0" borderId="57" xfId="0" applyNumberFormat="1" applyFont="1" applyFill="1" applyBorder="1" applyAlignment="1">
      <alignment horizontal="center" vertical="center"/>
    </xf>
    <xf numFmtId="0" fontId="6" fillId="0" borderId="5" xfId="0" applyFont="1" applyBorder="1">
      <alignment vertical="center"/>
    </xf>
    <xf numFmtId="0" fontId="6" fillId="0" borderId="7" xfId="0" applyFont="1" applyBorder="1" applyAlignment="1">
      <alignment horizontal="right" vertical="center"/>
    </xf>
    <xf numFmtId="0" fontId="6" fillId="0" borderId="10" xfId="0" applyFont="1" applyBorder="1">
      <alignment vertical="center"/>
    </xf>
    <xf numFmtId="0" fontId="6" fillId="0" borderId="18" xfId="0" applyFont="1" applyBorder="1">
      <alignment vertical="center"/>
    </xf>
    <xf numFmtId="0" fontId="6" fillId="0" borderId="15" xfId="0" applyFont="1" applyBorder="1" applyAlignment="1">
      <alignment horizontal="left" vertical="center" indent="1"/>
    </xf>
    <xf numFmtId="0" fontId="6" fillId="0" borderId="30" xfId="0" applyFont="1" applyBorder="1">
      <alignment vertical="center"/>
    </xf>
    <xf numFmtId="0" fontId="6" fillId="0" borderId="21" xfId="0" applyFont="1" applyBorder="1">
      <alignment vertical="center"/>
    </xf>
    <xf numFmtId="0" fontId="6" fillId="0" borderId="15" xfId="0" applyFont="1" applyBorder="1" applyAlignment="1">
      <alignment horizontal="left" vertical="center" indent="2"/>
    </xf>
    <xf numFmtId="0" fontId="6" fillId="0" borderId="15" xfId="0" applyFont="1" applyBorder="1" applyAlignment="1">
      <alignment horizontal="left" vertical="center"/>
    </xf>
    <xf numFmtId="0" fontId="6" fillId="0" borderId="24" xfId="0" applyFont="1" applyBorder="1" applyAlignment="1">
      <alignment horizontal="left" vertical="center" indent="1"/>
    </xf>
    <xf numFmtId="0" fontId="6" fillId="0" borderId="18" xfId="0" applyFont="1" applyBorder="1" applyAlignment="1">
      <alignment horizontal="left" vertical="center" indent="1"/>
    </xf>
    <xf numFmtId="0" fontId="6" fillId="0" borderId="58"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6" fillId="0" borderId="63" xfId="0" applyFont="1" applyFill="1" applyBorder="1" applyAlignment="1">
      <alignment horizontal="center" vertical="center" wrapText="1"/>
    </xf>
    <xf numFmtId="38" fontId="6" fillId="0" borderId="60" xfId="3" applyFont="1" applyFill="1" applyBorder="1" applyAlignment="1">
      <alignment horizontal="center" vertical="center" wrapText="1"/>
    </xf>
    <xf numFmtId="38" fontId="6" fillId="0" borderId="61" xfId="3" applyFont="1" applyFill="1" applyBorder="1" applyAlignment="1">
      <alignment horizontal="center" vertical="center" wrapText="1"/>
    </xf>
    <xf numFmtId="38" fontId="6" fillId="0" borderId="64" xfId="3" applyFont="1" applyFill="1" applyBorder="1" applyAlignment="1">
      <alignment horizontal="center" vertical="center" wrapText="1"/>
    </xf>
    <xf numFmtId="38" fontId="6" fillId="0" borderId="62" xfId="3" applyFont="1" applyFill="1" applyBorder="1" applyAlignment="1">
      <alignment horizontal="center" vertical="center" wrapText="1"/>
    </xf>
    <xf numFmtId="38" fontId="6" fillId="0" borderId="60" xfId="3" applyFont="1" applyFill="1" applyBorder="1" applyAlignment="1">
      <alignment horizontal="center" vertical="center"/>
    </xf>
    <xf numFmtId="38" fontId="6" fillId="0" borderId="59" xfId="3" applyFont="1" applyFill="1" applyBorder="1" applyAlignment="1">
      <alignment horizontal="center" vertical="center" wrapText="1"/>
    </xf>
    <xf numFmtId="0" fontId="6" fillId="0" borderId="65" xfId="0" applyFont="1" applyFill="1" applyBorder="1" applyAlignment="1">
      <alignment vertical="center" wrapText="1"/>
    </xf>
    <xf numFmtId="176" fontId="6" fillId="0" borderId="33" xfId="1" applyNumberFormat="1" applyFont="1" applyFill="1" applyBorder="1">
      <alignment vertical="center"/>
    </xf>
    <xf numFmtId="0" fontId="6" fillId="0" borderId="66" xfId="0" applyFont="1" applyFill="1" applyBorder="1" applyAlignment="1">
      <alignment vertical="center" wrapText="1"/>
    </xf>
    <xf numFmtId="0" fontId="6" fillId="0" borderId="0" xfId="0" applyFont="1" applyBorder="1">
      <alignment vertical="center"/>
    </xf>
    <xf numFmtId="0" fontId="6" fillId="0" borderId="67" xfId="0" applyFont="1" applyFill="1" applyBorder="1" applyAlignment="1">
      <alignment vertical="center" wrapText="1"/>
    </xf>
    <xf numFmtId="176" fontId="6" fillId="0" borderId="5" xfId="1" applyNumberFormat="1" applyFont="1" applyFill="1" applyBorder="1">
      <alignment vertical="center"/>
    </xf>
    <xf numFmtId="0" fontId="6" fillId="0" borderId="69" xfId="0" applyFont="1" applyFill="1" applyBorder="1" applyAlignment="1">
      <alignment vertical="center" wrapText="1"/>
    </xf>
    <xf numFmtId="0" fontId="6" fillId="0" borderId="70" xfId="0" applyFont="1" applyFill="1" applyBorder="1" applyAlignment="1">
      <alignment vertical="center" wrapText="1"/>
    </xf>
    <xf numFmtId="177" fontId="6" fillId="0" borderId="71" xfId="0" applyNumberFormat="1" applyFont="1" applyFill="1" applyBorder="1" applyAlignment="1">
      <alignment horizontal="left" vertical="center"/>
    </xf>
    <xf numFmtId="177" fontId="6" fillId="0" borderId="72" xfId="0" applyNumberFormat="1" applyFont="1" applyFill="1" applyBorder="1" applyAlignment="1">
      <alignment horizontal="left" vertical="center"/>
    </xf>
    <xf numFmtId="177" fontId="6" fillId="0" borderId="73" xfId="0" applyNumberFormat="1" applyFont="1" applyFill="1" applyBorder="1" applyAlignment="1">
      <alignment horizontal="left" vertical="center"/>
    </xf>
    <xf numFmtId="0" fontId="6" fillId="0" borderId="74" xfId="0" applyFont="1" applyFill="1" applyBorder="1">
      <alignment vertical="center"/>
    </xf>
    <xf numFmtId="38" fontId="6" fillId="0" borderId="71" xfId="3" applyFont="1" applyFill="1" applyBorder="1">
      <alignment vertical="center"/>
    </xf>
    <xf numFmtId="38" fontId="6" fillId="0" borderId="72" xfId="3" applyFont="1" applyFill="1" applyBorder="1">
      <alignment vertical="center"/>
    </xf>
    <xf numFmtId="38" fontId="6" fillId="0" borderId="73" xfId="3" applyFont="1" applyFill="1" applyBorder="1">
      <alignment vertical="center"/>
    </xf>
    <xf numFmtId="181" fontId="6" fillId="0" borderId="70" xfId="1" applyNumberFormat="1" applyFont="1" applyFill="1" applyBorder="1" applyAlignment="1">
      <alignment horizontal="right" vertical="center"/>
    </xf>
    <xf numFmtId="10" fontId="6" fillId="0" borderId="74" xfId="1" applyNumberFormat="1" applyFont="1" applyFill="1" applyBorder="1">
      <alignment vertical="center"/>
    </xf>
    <xf numFmtId="0" fontId="6" fillId="0" borderId="54" xfId="0" applyFont="1" applyFill="1" applyBorder="1" applyAlignment="1">
      <alignment horizontal="center" vertical="center"/>
    </xf>
    <xf numFmtId="0" fontId="6" fillId="0" borderId="66" xfId="0" applyFont="1" applyFill="1" applyBorder="1">
      <alignment vertical="center"/>
    </xf>
    <xf numFmtId="0" fontId="6" fillId="0" borderId="67" xfId="0" applyFont="1" applyFill="1" applyBorder="1">
      <alignment vertical="center"/>
    </xf>
    <xf numFmtId="0" fontId="6" fillId="0" borderId="68" xfId="0" applyFont="1" applyFill="1" applyBorder="1">
      <alignment vertical="center"/>
    </xf>
    <xf numFmtId="38" fontId="6" fillId="0" borderId="74" xfId="3" applyFont="1" applyFill="1" applyBorder="1" applyAlignment="1">
      <alignment horizontal="right" vertical="center"/>
    </xf>
    <xf numFmtId="38" fontId="6" fillId="0" borderId="74" xfId="3" applyFont="1" applyFill="1" applyBorder="1">
      <alignment vertical="center"/>
    </xf>
    <xf numFmtId="0" fontId="6" fillId="0" borderId="65" xfId="0" applyFont="1" applyFill="1" applyBorder="1">
      <alignment vertical="center"/>
    </xf>
    <xf numFmtId="182" fontId="6" fillId="0" borderId="75" xfId="0" applyNumberFormat="1" applyFont="1" applyFill="1" applyBorder="1" applyAlignment="1">
      <alignment horizontal="center" vertical="center"/>
    </xf>
    <xf numFmtId="179" fontId="6" fillId="0" borderId="76" xfId="0" applyNumberFormat="1" applyFont="1" applyFill="1" applyBorder="1" applyAlignment="1">
      <alignment horizontal="center" vertical="center"/>
    </xf>
    <xf numFmtId="38" fontId="6" fillId="0" borderId="77" xfId="3" applyFont="1" applyFill="1" applyBorder="1" applyAlignment="1">
      <alignment horizontal="right" vertical="center"/>
    </xf>
    <xf numFmtId="38" fontId="6" fillId="0" borderId="78" xfId="3" applyFont="1" applyFill="1" applyBorder="1" applyAlignment="1">
      <alignment horizontal="right" vertical="center"/>
    </xf>
    <xf numFmtId="38" fontId="6" fillId="0" borderId="79" xfId="3" applyFont="1" applyFill="1" applyBorder="1" applyAlignment="1">
      <alignment horizontal="right" vertical="center"/>
    </xf>
    <xf numFmtId="38" fontId="6" fillId="0" borderId="27" xfId="3" applyFont="1" applyFill="1" applyBorder="1" applyAlignment="1">
      <alignment horizontal="right" vertical="center"/>
    </xf>
    <xf numFmtId="38" fontId="6" fillId="0" borderId="80" xfId="3" applyFont="1" applyFill="1" applyBorder="1" applyAlignment="1">
      <alignment horizontal="right" vertical="center"/>
    </xf>
    <xf numFmtId="176" fontId="6" fillId="0" borderId="77" xfId="1" applyNumberFormat="1" applyFont="1" applyFill="1" applyBorder="1" applyAlignment="1">
      <alignment horizontal="right" vertical="center"/>
    </xf>
    <xf numFmtId="176" fontId="6" fillId="0" borderId="78" xfId="1" applyNumberFormat="1" applyFont="1" applyFill="1" applyBorder="1" applyAlignment="1">
      <alignment horizontal="right" vertical="center"/>
    </xf>
    <xf numFmtId="176" fontId="6" fillId="0" borderId="80" xfId="1" applyNumberFormat="1" applyFont="1" applyFill="1" applyBorder="1" applyAlignment="1">
      <alignment horizontal="right" vertical="center"/>
    </xf>
    <xf numFmtId="176" fontId="6" fillId="0" borderId="74" xfId="1" applyNumberFormat="1" applyFont="1" applyFill="1" applyBorder="1" applyAlignment="1">
      <alignment horizontal="right" vertical="center"/>
    </xf>
    <xf numFmtId="176" fontId="6" fillId="0" borderId="74" xfId="1" applyNumberFormat="1" applyFont="1" applyFill="1" applyBorder="1">
      <alignment vertical="center"/>
    </xf>
    <xf numFmtId="38" fontId="6" fillId="0" borderId="77" xfId="3" applyNumberFormat="1" applyFont="1" applyFill="1" applyBorder="1" applyAlignment="1">
      <alignment horizontal="right" vertical="center"/>
    </xf>
    <xf numFmtId="38" fontId="6" fillId="0" borderId="78" xfId="3" applyNumberFormat="1" applyFont="1" applyFill="1" applyBorder="1" applyAlignment="1">
      <alignment horizontal="right" vertical="center"/>
    </xf>
    <xf numFmtId="38" fontId="3" fillId="0" borderId="73" xfId="3" applyFont="1" applyFill="1" applyBorder="1">
      <alignment vertical="center"/>
    </xf>
    <xf numFmtId="204" fontId="6" fillId="0" borderId="15" xfId="3" applyNumberFormat="1" applyFont="1" applyFill="1" applyBorder="1">
      <alignment vertical="center"/>
    </xf>
    <xf numFmtId="204" fontId="6" fillId="0" borderId="16" xfId="3" applyNumberFormat="1" applyFont="1" applyFill="1" applyBorder="1">
      <alignment vertical="center"/>
    </xf>
    <xf numFmtId="204" fontId="6" fillId="0" borderId="17" xfId="3" applyNumberFormat="1" applyFont="1" applyFill="1" applyBorder="1">
      <alignment vertical="center"/>
    </xf>
    <xf numFmtId="204" fontId="6" fillId="0" borderId="77" xfId="3" applyNumberFormat="1" applyFont="1" applyFill="1" applyBorder="1" applyAlignment="1">
      <alignment horizontal="right" vertical="center"/>
    </xf>
    <xf numFmtId="204" fontId="6" fillId="0" borderId="21" xfId="3" applyNumberFormat="1" applyFont="1" applyFill="1" applyBorder="1" applyAlignment="1">
      <alignment horizontal="right" vertical="center"/>
    </xf>
    <xf numFmtId="204" fontId="6" fillId="0" borderId="21" xfId="3" applyNumberFormat="1" applyFont="1" applyFill="1" applyBorder="1">
      <alignment vertical="center"/>
    </xf>
    <xf numFmtId="204" fontId="6" fillId="0" borderId="78" xfId="3" applyNumberFormat="1" applyFont="1" applyFill="1" applyBorder="1" applyAlignment="1">
      <alignment horizontal="right" vertical="center"/>
    </xf>
    <xf numFmtId="204" fontId="6" fillId="0" borderId="15" xfId="3" applyNumberFormat="1" applyFont="1" applyFill="1" applyBorder="1" applyAlignment="1">
      <alignment horizontal="right" vertical="center"/>
    </xf>
    <xf numFmtId="204" fontId="6" fillId="0" borderId="79" xfId="3" applyNumberFormat="1" applyFont="1" applyFill="1" applyBorder="1" applyAlignment="1">
      <alignment horizontal="right" vertical="center"/>
    </xf>
    <xf numFmtId="204" fontId="6" fillId="0" borderId="5" xfId="3" applyNumberFormat="1" applyFont="1" applyFill="1" applyBorder="1" applyAlignment="1">
      <alignment horizontal="right" vertical="center"/>
    </xf>
    <xf numFmtId="204" fontId="6" fillId="0" borderId="27" xfId="3" applyNumberFormat="1" applyFont="1" applyFill="1" applyBorder="1" applyAlignment="1">
      <alignment horizontal="right" vertical="center"/>
    </xf>
    <xf numFmtId="204" fontId="6" fillId="0" borderId="24" xfId="3" applyNumberFormat="1" applyFont="1" applyFill="1" applyBorder="1" applyAlignment="1">
      <alignment horizontal="right" vertical="center"/>
    </xf>
    <xf numFmtId="204" fontId="6" fillId="0" borderId="24" xfId="3" applyNumberFormat="1" applyFont="1" applyFill="1" applyBorder="1">
      <alignment vertical="center"/>
    </xf>
    <xf numFmtId="204" fontId="6" fillId="0" borderId="80" xfId="3" applyNumberFormat="1" applyFont="1" applyFill="1" applyBorder="1" applyAlignment="1">
      <alignment horizontal="right" vertical="center"/>
    </xf>
    <xf numFmtId="204" fontId="6" fillId="0" borderId="74" xfId="3" applyNumberFormat="1" applyFont="1" applyFill="1" applyBorder="1" applyAlignment="1">
      <alignment horizontal="right" vertical="center"/>
    </xf>
    <xf numFmtId="204" fontId="6" fillId="0" borderId="74" xfId="3" applyNumberFormat="1" applyFont="1" applyFill="1" applyBorder="1">
      <alignment vertical="center"/>
    </xf>
    <xf numFmtId="205" fontId="6" fillId="0" borderId="18" xfId="3" applyNumberFormat="1" applyFont="1" applyFill="1" applyBorder="1">
      <alignment vertical="center"/>
    </xf>
    <xf numFmtId="205" fontId="6" fillId="0" borderId="19" xfId="3" applyNumberFormat="1" applyFont="1" applyFill="1" applyBorder="1">
      <alignment vertical="center"/>
    </xf>
    <xf numFmtId="205" fontId="6" fillId="0" borderId="20" xfId="3" applyNumberFormat="1" applyFont="1" applyFill="1" applyBorder="1">
      <alignment vertical="center"/>
    </xf>
    <xf numFmtId="205" fontId="6" fillId="0" borderId="15" xfId="0" applyNumberFormat="1" applyFont="1" applyFill="1" applyBorder="1">
      <alignment vertical="center"/>
    </xf>
    <xf numFmtId="205" fontId="6" fillId="0" borderId="16" xfId="0" applyNumberFormat="1" applyFont="1" applyFill="1" applyBorder="1">
      <alignment vertical="center"/>
    </xf>
    <xf numFmtId="205" fontId="6" fillId="0" borderId="17" xfId="0" applyNumberFormat="1" applyFont="1" applyFill="1" applyBorder="1">
      <alignment vertical="center"/>
    </xf>
    <xf numFmtId="205" fontId="6" fillId="0" borderId="18" xfId="0" applyNumberFormat="1" applyFont="1" applyFill="1" applyBorder="1">
      <alignment vertical="center"/>
    </xf>
    <xf numFmtId="205" fontId="6" fillId="0" borderId="19" xfId="0" applyNumberFormat="1" applyFont="1" applyFill="1" applyBorder="1">
      <alignment vertical="center"/>
    </xf>
    <xf numFmtId="205" fontId="6" fillId="0" borderId="20" xfId="0" applyNumberFormat="1" applyFont="1" applyFill="1" applyBorder="1">
      <alignment vertical="center"/>
    </xf>
    <xf numFmtId="206" fontId="6" fillId="0" borderId="0" xfId="3" applyNumberFormat="1" applyFont="1" applyBorder="1" applyAlignment="1">
      <alignment horizontal="left" vertical="center"/>
    </xf>
    <xf numFmtId="207" fontId="6" fillId="0" borderId="10" xfId="3" applyNumberFormat="1" applyFont="1" applyBorder="1" applyAlignment="1">
      <alignment horizontal="right" vertical="center"/>
    </xf>
    <xf numFmtId="207" fontId="6" fillId="0" borderId="12" xfId="3" applyNumberFormat="1" applyFont="1" applyBorder="1" applyAlignment="1">
      <alignment horizontal="right" vertical="center"/>
    </xf>
    <xf numFmtId="207" fontId="6" fillId="0" borderId="15" xfId="3" applyNumberFormat="1" applyFont="1" applyBorder="1" applyAlignment="1">
      <alignment horizontal="right" vertical="center"/>
    </xf>
    <xf numFmtId="207" fontId="6" fillId="0" borderId="16" xfId="3" applyNumberFormat="1" applyFont="1" applyBorder="1" applyAlignment="1">
      <alignment horizontal="right" vertical="center"/>
    </xf>
    <xf numFmtId="207" fontId="6" fillId="0" borderId="18" xfId="3" applyNumberFormat="1" applyFont="1" applyBorder="1" applyAlignment="1">
      <alignment horizontal="right" vertical="center"/>
    </xf>
    <xf numFmtId="207" fontId="6" fillId="0" borderId="19" xfId="3" applyNumberFormat="1" applyFont="1" applyBorder="1" applyAlignment="1">
      <alignment horizontal="right" vertical="center"/>
    </xf>
    <xf numFmtId="204" fontId="6" fillId="0" borderId="33" xfId="3" applyNumberFormat="1" applyFont="1" applyFill="1" applyBorder="1" applyAlignment="1">
      <alignment horizontal="right" vertical="center"/>
    </xf>
    <xf numFmtId="204" fontId="6" fillId="0" borderId="21" xfId="0" applyNumberFormat="1" applyFont="1" applyFill="1" applyBorder="1">
      <alignment vertical="center"/>
    </xf>
    <xf numFmtId="204" fontId="6" fillId="0" borderId="15" xfId="0" applyNumberFormat="1" applyFont="1" applyFill="1" applyBorder="1">
      <alignment vertical="center"/>
    </xf>
    <xf numFmtId="204" fontId="6" fillId="0" borderId="24" xfId="0" applyNumberFormat="1" applyFont="1" applyFill="1" applyBorder="1">
      <alignment vertical="center"/>
    </xf>
    <xf numFmtId="204" fontId="6" fillId="0" borderId="74" xfId="0" applyNumberFormat="1" applyFont="1" applyFill="1" applyBorder="1">
      <alignment vertical="center"/>
    </xf>
    <xf numFmtId="0" fontId="6" fillId="0" borderId="0" xfId="0" applyFont="1" applyFill="1" applyBorder="1" applyAlignment="1">
      <alignment vertical="center" wrapText="1"/>
    </xf>
    <xf numFmtId="0" fontId="6" fillId="0" borderId="22" xfId="0" applyFont="1" applyFill="1" applyBorder="1" applyAlignment="1">
      <alignment vertical="center" wrapText="1"/>
    </xf>
    <xf numFmtId="0" fontId="6" fillId="0" borderId="16" xfId="0" applyFont="1" applyFill="1" applyBorder="1" applyAlignment="1">
      <alignment vertical="center" wrapText="1"/>
    </xf>
    <xf numFmtId="0" fontId="6" fillId="0" borderId="6" xfId="0" applyFont="1" applyFill="1" applyBorder="1" applyAlignment="1">
      <alignment vertical="center" wrapText="1"/>
    </xf>
    <xf numFmtId="0" fontId="6" fillId="0" borderId="16" xfId="0" applyFont="1" applyFill="1" applyBorder="1">
      <alignment vertical="center"/>
    </xf>
    <xf numFmtId="0" fontId="6" fillId="0" borderId="6" xfId="0" applyFont="1" applyFill="1" applyBorder="1">
      <alignment vertical="center"/>
    </xf>
    <xf numFmtId="0" fontId="6" fillId="0" borderId="25" xfId="0" applyFont="1" applyFill="1" applyBorder="1">
      <alignment vertical="center"/>
    </xf>
    <xf numFmtId="0" fontId="6" fillId="0" borderId="90" xfId="0" applyFont="1" applyFill="1" applyBorder="1" applyAlignment="1">
      <alignment vertical="center" wrapText="1"/>
    </xf>
    <xf numFmtId="204" fontId="6" fillId="0" borderId="91" xfId="3" applyNumberFormat="1" applyFont="1" applyFill="1" applyBorder="1" applyAlignment="1">
      <alignment horizontal="right" vertical="center"/>
    </xf>
    <xf numFmtId="203" fontId="6" fillId="0" borderId="35" xfId="1" applyNumberFormat="1" applyFont="1" applyFill="1" applyBorder="1" applyAlignment="1">
      <alignment horizontal="right" vertical="center"/>
    </xf>
    <xf numFmtId="203" fontId="6" fillId="0" borderId="92" xfId="1" applyNumberFormat="1" applyFont="1" applyFill="1" applyBorder="1" applyAlignment="1">
      <alignment horizontal="right" vertical="center"/>
    </xf>
    <xf numFmtId="203" fontId="6" fillId="0" borderId="15" xfId="1" applyNumberFormat="1" applyFont="1" applyFill="1" applyBorder="1" applyAlignment="1">
      <alignment horizontal="right" vertical="center"/>
    </xf>
    <xf numFmtId="38" fontId="6" fillId="0" borderId="15" xfId="3" applyFont="1" applyFill="1" applyBorder="1" applyAlignment="1">
      <alignment horizontal="left" vertical="center"/>
    </xf>
    <xf numFmtId="0" fontId="6" fillId="0" borderId="54" xfId="0" applyFont="1" applyFill="1" applyBorder="1" applyAlignment="1">
      <alignment horizontal="center" vertical="center"/>
    </xf>
    <xf numFmtId="38" fontId="6" fillId="0" borderId="22" xfId="3" applyFont="1" applyFill="1" applyBorder="1" applyAlignment="1">
      <alignment horizontal="right" vertical="center"/>
    </xf>
    <xf numFmtId="176" fontId="6" fillId="0" borderId="70" xfId="1" applyNumberFormat="1" applyFont="1" applyFill="1" applyBorder="1" applyAlignment="1">
      <alignment horizontal="right" vertical="center"/>
    </xf>
    <xf numFmtId="38" fontId="6" fillId="0" borderId="90" xfId="3" applyFont="1" applyFill="1" applyBorder="1" applyAlignment="1">
      <alignment horizontal="right" vertical="center"/>
    </xf>
    <xf numFmtId="183" fontId="6" fillId="0" borderId="54" xfId="3" applyNumberFormat="1" applyFont="1" applyFill="1" applyBorder="1" applyAlignment="1">
      <alignment horizontal="center" vertical="center"/>
    </xf>
    <xf numFmtId="38" fontId="6" fillId="0" borderId="93" xfId="3" applyFont="1" applyFill="1" applyBorder="1">
      <alignment vertical="center"/>
    </xf>
    <xf numFmtId="0" fontId="9" fillId="0" borderId="0" xfId="0" applyFont="1" applyFill="1" applyBorder="1" applyAlignment="1">
      <alignment horizontal="left" vertical="center"/>
    </xf>
    <xf numFmtId="0" fontId="9" fillId="0" borderId="0" xfId="0" applyFont="1" applyFill="1" applyAlignment="1">
      <alignment horizontal="left" vertical="center" readingOrder="1"/>
    </xf>
    <xf numFmtId="177" fontId="6" fillId="0" borderId="16" xfId="0" applyNumberFormat="1" applyFont="1" applyFill="1" applyBorder="1" applyAlignment="1">
      <alignment horizontal="right" vertical="center"/>
    </xf>
    <xf numFmtId="208" fontId="6" fillId="2" borderId="81" xfId="0" applyNumberFormat="1" applyFont="1" applyFill="1" applyBorder="1" applyAlignment="1">
      <alignment horizontal="center" vertical="center" wrapText="1"/>
    </xf>
    <xf numFmtId="0" fontId="15" fillId="0" borderId="0" xfId="0" applyFont="1" applyFill="1" applyAlignment="1">
      <alignment horizontal="left" vertical="center" readingOrder="1"/>
    </xf>
    <xf numFmtId="0" fontId="18" fillId="5" borderId="82" xfId="0" applyFont="1" applyFill="1" applyBorder="1" applyAlignment="1">
      <alignment horizontal="center" vertical="center"/>
    </xf>
    <xf numFmtId="0" fontId="18" fillId="5" borderId="83" xfId="0" applyFont="1" applyFill="1" applyBorder="1" applyAlignment="1">
      <alignment horizontal="center" vertical="center"/>
    </xf>
    <xf numFmtId="0" fontId="18" fillId="5" borderId="84" xfId="0" applyFont="1" applyFill="1" applyBorder="1" applyAlignment="1">
      <alignment horizontal="center" vertical="center"/>
    </xf>
    <xf numFmtId="0" fontId="10" fillId="0" borderId="0" xfId="0" applyFont="1" applyFill="1" applyBorder="1" applyAlignment="1">
      <alignment horizontal="left" vertical="center"/>
    </xf>
    <xf numFmtId="0" fontId="9" fillId="0" borderId="0" xfId="0" applyFont="1" applyFill="1" applyAlignment="1">
      <alignment horizontal="left" vertical="center"/>
    </xf>
    <xf numFmtId="0" fontId="9" fillId="0" borderId="0" xfId="0" applyFont="1" applyAlignment="1">
      <alignment horizontal="left" vertical="center" readingOrder="1"/>
    </xf>
    <xf numFmtId="0" fontId="9" fillId="0" borderId="0" xfId="0" applyFont="1" applyFill="1" applyBorder="1" applyAlignment="1">
      <alignment horizontal="left" vertical="center"/>
    </xf>
    <xf numFmtId="0" fontId="17" fillId="4" borderId="82" xfId="0" applyFont="1" applyFill="1" applyBorder="1" applyAlignment="1">
      <alignment horizontal="center" vertical="center"/>
    </xf>
    <xf numFmtId="0" fontId="17" fillId="4" borderId="83" xfId="0" applyFont="1" applyFill="1" applyBorder="1" applyAlignment="1">
      <alignment horizontal="center" vertical="center"/>
    </xf>
    <xf numFmtId="0" fontId="17" fillId="4" borderId="84" xfId="0" applyFont="1" applyFill="1" applyBorder="1" applyAlignment="1">
      <alignment horizontal="center" vertical="center"/>
    </xf>
    <xf numFmtId="0" fontId="9" fillId="3" borderId="51" xfId="0" applyFont="1" applyFill="1" applyBorder="1" applyAlignment="1">
      <alignment horizontal="left" vertical="center"/>
    </xf>
    <xf numFmtId="0" fontId="9" fillId="3" borderId="52" xfId="0" applyFont="1" applyFill="1" applyBorder="1" applyAlignment="1">
      <alignment horizontal="left" vertical="center"/>
    </xf>
    <xf numFmtId="0" fontId="9" fillId="3" borderId="53" xfId="0" applyFont="1" applyFill="1" applyBorder="1" applyAlignment="1">
      <alignment horizontal="left" vertical="center"/>
    </xf>
    <xf numFmtId="0" fontId="16" fillId="0" borderId="0" xfId="0" applyFont="1" applyAlignment="1">
      <alignment horizontal="left" vertical="center" readingOrder="1"/>
    </xf>
    <xf numFmtId="0" fontId="15" fillId="0" borderId="0" xfId="0" applyFont="1" applyAlignment="1">
      <alignment horizontal="left" vertical="center" readingOrder="1"/>
    </xf>
    <xf numFmtId="0" fontId="7" fillId="0" borderId="0" xfId="0" applyFont="1" applyAlignment="1">
      <alignment horizontal="left" vertical="center" readingOrder="1"/>
    </xf>
    <xf numFmtId="0" fontId="15" fillId="0" borderId="0" xfId="0" applyFont="1" applyAlignment="1">
      <alignment horizontal="left" vertical="center"/>
    </xf>
    <xf numFmtId="0" fontId="19" fillId="0" borderId="0" xfId="0" applyFont="1" applyAlignment="1">
      <alignment horizontal="left" vertical="center" readingOrder="1"/>
    </xf>
    <xf numFmtId="0" fontId="14" fillId="0" borderId="0" xfId="0" applyFont="1" applyAlignment="1">
      <alignment horizontal="left" vertical="center" readingOrder="1"/>
    </xf>
    <xf numFmtId="0" fontId="9" fillId="0" borderId="0" xfId="0" applyFont="1" applyAlignment="1">
      <alignment horizontal="left" vertical="center" wrapText="1" readingOrder="1"/>
    </xf>
    <xf numFmtId="20" fontId="9" fillId="0" borderId="0" xfId="0" applyNumberFormat="1" applyFont="1" applyAlignment="1">
      <alignment horizontal="left" vertical="center" readingOrder="1"/>
    </xf>
    <xf numFmtId="0" fontId="9" fillId="0" borderId="0" xfId="0" applyFont="1" applyFill="1" applyAlignment="1">
      <alignment horizontal="left" vertical="center" readingOrder="1"/>
    </xf>
    <xf numFmtId="0" fontId="5" fillId="0" borderId="0" xfId="0" applyFont="1" applyAlignment="1">
      <alignment horizontal="left" vertical="center"/>
    </xf>
    <xf numFmtId="185" fontId="6" fillId="0" borderId="0" xfId="3" applyNumberFormat="1" applyFont="1" applyBorder="1" applyAlignment="1">
      <alignment horizontal="left" vertical="center"/>
    </xf>
    <xf numFmtId="0" fontId="6" fillId="0" borderId="85" xfId="0" applyFont="1" applyFill="1" applyBorder="1" applyAlignment="1">
      <alignment horizontal="center" vertical="center"/>
    </xf>
    <xf numFmtId="0" fontId="6" fillId="0" borderId="86" xfId="0" applyFont="1" applyFill="1" applyBorder="1" applyAlignment="1">
      <alignment horizontal="center" vertical="center"/>
    </xf>
    <xf numFmtId="0" fontId="6" fillId="0" borderId="87" xfId="0" applyFont="1" applyFill="1" applyBorder="1" applyAlignment="1">
      <alignment horizontal="center" vertical="center"/>
    </xf>
    <xf numFmtId="0" fontId="6" fillId="0" borderId="88" xfId="0" applyFont="1" applyFill="1" applyBorder="1" applyAlignment="1">
      <alignment horizontal="center" vertical="center"/>
    </xf>
    <xf numFmtId="0" fontId="6" fillId="0" borderId="89"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50" xfId="0" applyFont="1" applyFill="1" applyBorder="1" applyAlignment="1">
      <alignment horizontal="center" vertical="center"/>
    </xf>
  </cellXfs>
  <cellStyles count="6">
    <cellStyle name="パーセント" xfId="1" builtinId="5"/>
    <cellStyle name="パーセント 3" xfId="2" xr:uid="{00000000-0005-0000-0000-000001000000}"/>
    <cellStyle name="桁区切り" xfId="3" builtinId="6"/>
    <cellStyle name="桁区切り 4" xfId="4" xr:uid="{00000000-0005-0000-0000-000003000000}"/>
    <cellStyle name="桁区切り 5 2" xfId="5" xr:uid="{00000000-0005-0000-0000-000004000000}"/>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99060</xdr:colOff>
      <xdr:row>100</xdr:row>
      <xdr:rowOff>38100</xdr:rowOff>
    </xdr:from>
    <xdr:to>
      <xdr:col>4</xdr:col>
      <xdr:colOff>259080</xdr:colOff>
      <xdr:row>103</xdr:row>
      <xdr:rowOff>68580</xdr:rowOff>
    </xdr:to>
    <xdr:pic>
      <xdr:nvPicPr>
        <xdr:cNvPr id="59476" name="図 2">
          <a:extLst>
            <a:ext uri="{FF2B5EF4-FFF2-40B4-BE49-F238E27FC236}">
              <a16:creationId xmlns:a16="http://schemas.microsoft.com/office/drawing/2014/main" id="{00000000-0008-0000-0000-000054E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220" y="20139660"/>
          <a:ext cx="107442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pageSetUpPr fitToPage="1"/>
  </sheetPr>
  <dimension ref="A1:X212"/>
  <sheetViews>
    <sheetView showGridLines="0" tabSelected="1" view="pageBreakPreview" zoomScale="80" zoomScaleNormal="100" zoomScaleSheetLayoutView="80" workbookViewId="0"/>
  </sheetViews>
  <sheetFormatPr defaultColWidth="9" defaultRowHeight="28.5" customHeight="1"/>
  <cols>
    <col min="1" max="1" width="2" style="174" customWidth="1"/>
    <col min="2" max="2" width="4.453125" style="174" customWidth="1"/>
    <col min="3" max="9" width="4.453125" style="173" customWidth="1"/>
    <col min="10" max="24" width="10.08984375" style="173" customWidth="1"/>
    <col min="25" max="30" width="9" style="173" customWidth="1"/>
    <col min="31" max="36" width="9" style="173"/>
    <col min="37" max="37" width="9" style="173" customWidth="1"/>
    <col min="38" max="16384" width="9" style="173"/>
  </cols>
  <sheetData>
    <row r="1" spans="1:24" ht="18" customHeight="1" thickBot="1">
      <c r="A1" s="171"/>
      <c r="B1" s="172"/>
    </row>
    <row r="2" spans="1:24" ht="18" customHeight="1" thickBot="1">
      <c r="A2" s="172"/>
      <c r="B2" s="358" t="s">
        <v>200</v>
      </c>
      <c r="C2" s="359"/>
      <c r="D2" s="359"/>
      <c r="E2" s="359"/>
      <c r="F2" s="359"/>
      <c r="G2" s="359"/>
      <c r="H2" s="359"/>
      <c r="I2" s="359"/>
      <c r="J2" s="360"/>
    </row>
    <row r="3" spans="1:24" ht="9" customHeight="1">
      <c r="A3" s="172"/>
      <c r="B3" s="172"/>
    </row>
    <row r="4" spans="1:24" ht="18" customHeight="1">
      <c r="A4" s="172"/>
      <c r="B4" s="172"/>
      <c r="C4" s="362" t="s">
        <v>201</v>
      </c>
      <c r="D4" s="362"/>
      <c r="E4" s="362"/>
      <c r="F4" s="362"/>
      <c r="G4" s="362"/>
      <c r="H4" s="362"/>
      <c r="I4" s="362"/>
      <c r="J4" s="362"/>
      <c r="K4" s="362"/>
      <c r="L4" s="362"/>
      <c r="M4" s="362"/>
      <c r="N4" s="362"/>
      <c r="O4" s="362"/>
      <c r="P4" s="362"/>
      <c r="Q4" s="362"/>
      <c r="R4" s="362"/>
      <c r="S4" s="362"/>
      <c r="T4" s="362"/>
      <c r="U4" s="362"/>
      <c r="V4" s="362"/>
      <c r="W4" s="362"/>
      <c r="X4" s="362"/>
    </row>
    <row r="5" spans="1:24" ht="18" customHeight="1">
      <c r="A5" s="172"/>
      <c r="B5" s="172"/>
      <c r="C5" s="362" t="s">
        <v>202</v>
      </c>
      <c r="D5" s="362"/>
      <c r="E5" s="362"/>
      <c r="F5" s="362"/>
      <c r="G5" s="362"/>
      <c r="H5" s="362"/>
      <c r="I5" s="362"/>
      <c r="J5" s="362"/>
      <c r="K5" s="362"/>
      <c r="L5" s="362"/>
      <c r="M5" s="362"/>
      <c r="N5" s="362"/>
      <c r="O5" s="362"/>
      <c r="P5" s="362"/>
      <c r="Q5" s="362"/>
      <c r="R5" s="362"/>
      <c r="S5" s="362"/>
      <c r="T5" s="362"/>
      <c r="U5" s="362"/>
      <c r="V5" s="362"/>
      <c r="W5" s="362"/>
      <c r="X5" s="362"/>
    </row>
    <row r="6" spans="1:24" ht="18" customHeight="1">
      <c r="A6" s="172"/>
      <c r="B6" s="172"/>
      <c r="C6" s="362" t="s">
        <v>406</v>
      </c>
      <c r="D6" s="362"/>
      <c r="E6" s="362"/>
      <c r="F6" s="362"/>
      <c r="G6" s="362"/>
      <c r="H6" s="362"/>
      <c r="I6" s="362"/>
      <c r="J6" s="362"/>
      <c r="K6" s="362"/>
      <c r="L6" s="362"/>
      <c r="M6" s="362"/>
      <c r="N6" s="362"/>
      <c r="O6" s="362"/>
      <c r="P6" s="362"/>
      <c r="Q6" s="362"/>
      <c r="R6" s="362"/>
      <c r="S6" s="362"/>
      <c r="T6" s="362"/>
      <c r="U6" s="362"/>
      <c r="V6" s="362"/>
      <c r="W6" s="362"/>
      <c r="X6" s="362"/>
    </row>
    <row r="7" spans="1:24" ht="9" customHeight="1" thickBot="1">
      <c r="A7" s="172"/>
      <c r="B7" s="172"/>
    </row>
    <row r="8" spans="1:24" ht="18" customHeight="1" thickBot="1">
      <c r="A8" s="172"/>
      <c r="B8" s="365" t="s">
        <v>203</v>
      </c>
      <c r="C8" s="366"/>
      <c r="D8" s="366"/>
      <c r="E8" s="366"/>
      <c r="F8" s="366"/>
      <c r="G8" s="366"/>
      <c r="H8" s="366"/>
      <c r="I8" s="366"/>
      <c r="J8" s="367"/>
    </row>
    <row r="9" spans="1:24" ht="9" customHeight="1">
      <c r="A9" s="172"/>
      <c r="B9" s="172"/>
    </row>
    <row r="10" spans="1:24" ht="18" customHeight="1">
      <c r="A10" s="353"/>
      <c r="B10" s="176"/>
      <c r="C10" s="363" t="s">
        <v>475</v>
      </c>
      <c r="D10" s="363"/>
      <c r="E10" s="363"/>
      <c r="F10" s="363"/>
      <c r="G10" s="363"/>
      <c r="H10" s="363"/>
      <c r="I10" s="363"/>
      <c r="J10" s="363"/>
      <c r="K10" s="363"/>
      <c r="L10" s="363"/>
      <c r="M10" s="363"/>
      <c r="N10" s="363"/>
      <c r="O10" s="363"/>
      <c r="P10" s="363"/>
      <c r="Q10" s="363"/>
      <c r="R10" s="363"/>
      <c r="S10" s="363"/>
      <c r="T10" s="363"/>
      <c r="U10" s="363"/>
      <c r="V10" s="363"/>
      <c r="W10" s="363"/>
      <c r="X10" s="363"/>
    </row>
    <row r="11" spans="1:24" ht="18" customHeight="1">
      <c r="A11" s="353"/>
      <c r="B11" s="176"/>
      <c r="C11" s="362" t="s">
        <v>476</v>
      </c>
      <c r="D11" s="362"/>
      <c r="E11" s="362"/>
      <c r="F11" s="362"/>
      <c r="G11" s="362"/>
      <c r="H11" s="362"/>
      <c r="I11" s="362"/>
      <c r="J11" s="362"/>
      <c r="K11" s="362"/>
      <c r="L11" s="362"/>
      <c r="M11" s="362"/>
      <c r="N11" s="362"/>
      <c r="O11" s="362"/>
      <c r="P11" s="362"/>
      <c r="Q11" s="362"/>
      <c r="R11" s="362"/>
      <c r="S11" s="362"/>
      <c r="T11" s="362"/>
      <c r="U11" s="362"/>
      <c r="V11" s="362"/>
      <c r="W11" s="362"/>
      <c r="X11" s="362"/>
    </row>
    <row r="12" spans="1:24" ht="18" customHeight="1">
      <c r="A12" s="172"/>
      <c r="B12" s="172"/>
      <c r="C12" s="362" t="s">
        <v>204</v>
      </c>
      <c r="D12" s="362"/>
      <c r="E12" s="362"/>
      <c r="F12" s="362"/>
      <c r="G12" s="362"/>
      <c r="H12" s="362"/>
      <c r="I12" s="362"/>
      <c r="J12" s="362"/>
      <c r="K12" s="362"/>
      <c r="L12" s="362"/>
      <c r="M12" s="362"/>
      <c r="N12" s="362"/>
      <c r="O12" s="362"/>
      <c r="P12" s="362"/>
      <c r="Q12" s="362"/>
      <c r="R12" s="362"/>
      <c r="S12" s="362"/>
      <c r="T12" s="362"/>
      <c r="U12" s="362"/>
      <c r="V12" s="362"/>
      <c r="W12" s="362"/>
      <c r="X12" s="362"/>
    </row>
    <row r="13" spans="1:24" ht="18" customHeight="1">
      <c r="A13" s="171"/>
      <c r="B13" s="172"/>
      <c r="C13" s="362" t="s">
        <v>206</v>
      </c>
      <c r="D13" s="362"/>
      <c r="E13" s="362"/>
      <c r="F13" s="362"/>
      <c r="G13" s="362"/>
      <c r="H13" s="362"/>
      <c r="I13" s="362"/>
      <c r="J13" s="362"/>
      <c r="K13" s="362"/>
      <c r="L13" s="362"/>
      <c r="M13" s="362"/>
      <c r="N13" s="362"/>
      <c r="O13" s="362"/>
      <c r="P13" s="362"/>
      <c r="Q13" s="362"/>
      <c r="R13" s="362"/>
      <c r="S13" s="362"/>
      <c r="T13" s="362"/>
      <c r="U13" s="362"/>
      <c r="V13" s="362"/>
      <c r="W13" s="362"/>
      <c r="X13" s="362"/>
    </row>
    <row r="14" spans="1:24" ht="18" customHeight="1">
      <c r="A14" s="171"/>
      <c r="B14" s="172"/>
      <c r="C14" s="362" t="s">
        <v>205</v>
      </c>
      <c r="D14" s="362"/>
      <c r="E14" s="362"/>
      <c r="F14" s="362"/>
      <c r="G14" s="362"/>
      <c r="H14" s="362"/>
      <c r="I14" s="362"/>
      <c r="J14" s="362"/>
      <c r="K14" s="362"/>
      <c r="L14" s="362"/>
      <c r="M14" s="362"/>
      <c r="N14" s="362"/>
      <c r="O14" s="362"/>
      <c r="P14" s="362"/>
      <c r="Q14" s="362"/>
      <c r="R14" s="362"/>
      <c r="S14" s="362"/>
      <c r="T14" s="362"/>
      <c r="U14" s="362"/>
      <c r="V14" s="362"/>
      <c r="W14" s="362"/>
      <c r="X14" s="362"/>
    </row>
    <row r="15" spans="1:24" ht="9" customHeight="1" thickBot="1">
      <c r="A15" s="171"/>
      <c r="B15" s="172"/>
    </row>
    <row r="16" spans="1:24" ht="18" customHeight="1" thickBot="1">
      <c r="A16" s="177"/>
      <c r="B16" s="365" t="s">
        <v>207</v>
      </c>
      <c r="C16" s="366"/>
      <c r="D16" s="366"/>
      <c r="E16" s="366"/>
      <c r="F16" s="366"/>
      <c r="G16" s="366"/>
      <c r="H16" s="366"/>
      <c r="I16" s="366"/>
      <c r="J16" s="367"/>
    </row>
    <row r="17" spans="1:24" ht="9" customHeight="1">
      <c r="A17" s="178"/>
      <c r="B17" s="175"/>
    </row>
    <row r="18" spans="1:24" ht="18" customHeight="1">
      <c r="A18" s="178"/>
      <c r="B18" s="172"/>
      <c r="C18" s="368" t="s">
        <v>212</v>
      </c>
      <c r="D18" s="369"/>
      <c r="E18" s="369"/>
      <c r="F18" s="369"/>
      <c r="G18" s="369"/>
      <c r="H18" s="369"/>
      <c r="I18" s="369"/>
      <c r="J18" s="370"/>
    </row>
    <row r="19" spans="1:24" ht="9" customHeight="1">
      <c r="A19" s="178"/>
      <c r="B19" s="172"/>
      <c r="C19" s="172"/>
      <c r="D19" s="172"/>
      <c r="E19" s="172"/>
    </row>
    <row r="20" spans="1:24" ht="18" customHeight="1">
      <c r="A20" s="178"/>
      <c r="B20" s="179"/>
      <c r="C20" s="361" t="s">
        <v>407</v>
      </c>
      <c r="D20" s="361"/>
      <c r="E20" s="361"/>
      <c r="F20" s="361"/>
      <c r="G20" s="361"/>
      <c r="H20" s="361"/>
      <c r="I20" s="361"/>
      <c r="J20" s="361"/>
      <c r="K20" s="361"/>
      <c r="L20" s="361"/>
      <c r="M20" s="361"/>
      <c r="N20" s="361"/>
      <c r="O20" s="361"/>
      <c r="P20" s="361"/>
      <c r="Q20" s="361"/>
      <c r="R20" s="361"/>
      <c r="S20" s="361"/>
      <c r="T20" s="361"/>
      <c r="U20" s="361"/>
      <c r="V20" s="361"/>
      <c r="W20" s="361"/>
      <c r="X20" s="361"/>
    </row>
    <row r="21" spans="1:24" ht="18" customHeight="1">
      <c r="A21" s="178"/>
      <c r="B21" s="175"/>
      <c r="C21" s="175"/>
      <c r="D21" s="364" t="s">
        <v>208</v>
      </c>
      <c r="E21" s="364"/>
      <c r="F21" s="364"/>
      <c r="G21" s="364"/>
      <c r="H21" s="364"/>
      <c r="I21" s="364"/>
      <c r="J21" s="364"/>
      <c r="K21" s="364"/>
      <c r="L21" s="364"/>
      <c r="M21" s="364"/>
      <c r="N21" s="364"/>
      <c r="O21" s="364"/>
      <c r="P21" s="364"/>
      <c r="Q21" s="364"/>
      <c r="R21" s="364"/>
      <c r="S21" s="364"/>
      <c r="T21" s="364"/>
      <c r="U21" s="364"/>
      <c r="V21" s="364"/>
      <c r="W21" s="364"/>
      <c r="X21" s="364"/>
    </row>
    <row r="22" spans="1:24" ht="18" customHeight="1">
      <c r="A22" s="178"/>
      <c r="B22" s="175"/>
      <c r="C22" s="175"/>
      <c r="D22" s="364" t="s">
        <v>209</v>
      </c>
      <c r="E22" s="364"/>
      <c r="F22" s="364"/>
      <c r="G22" s="364"/>
      <c r="H22" s="364"/>
      <c r="I22" s="364"/>
      <c r="J22" s="364"/>
      <c r="K22" s="364"/>
      <c r="L22" s="364"/>
      <c r="M22" s="364"/>
      <c r="N22" s="364"/>
      <c r="O22" s="364"/>
      <c r="P22" s="364"/>
      <c r="Q22" s="364"/>
      <c r="R22" s="364"/>
      <c r="S22" s="364"/>
      <c r="T22" s="364"/>
      <c r="U22" s="364"/>
      <c r="V22" s="364"/>
      <c r="W22" s="364"/>
      <c r="X22" s="364"/>
    </row>
    <row r="23" spans="1:24" ht="18" customHeight="1">
      <c r="A23" s="179"/>
      <c r="B23" s="180"/>
      <c r="C23" s="361" t="s">
        <v>408</v>
      </c>
      <c r="D23" s="361"/>
      <c r="E23" s="361"/>
      <c r="F23" s="361"/>
      <c r="G23" s="361"/>
      <c r="H23" s="361"/>
      <c r="I23" s="361"/>
      <c r="J23" s="361"/>
      <c r="K23" s="361"/>
      <c r="L23" s="361"/>
      <c r="M23" s="361"/>
      <c r="N23" s="361"/>
      <c r="O23" s="361"/>
      <c r="P23" s="361"/>
      <c r="Q23" s="361"/>
      <c r="R23" s="361"/>
      <c r="S23" s="361"/>
      <c r="T23" s="361"/>
      <c r="U23" s="361"/>
      <c r="V23" s="361"/>
      <c r="W23" s="361"/>
      <c r="X23" s="361"/>
    </row>
    <row r="24" spans="1:24" ht="18" customHeight="1">
      <c r="A24" s="172"/>
      <c r="B24" s="173"/>
      <c r="D24" s="364" t="s">
        <v>210</v>
      </c>
      <c r="E24" s="364"/>
      <c r="F24" s="364"/>
      <c r="G24" s="364"/>
      <c r="H24" s="364"/>
      <c r="I24" s="364"/>
      <c r="J24" s="364"/>
      <c r="K24" s="364"/>
      <c r="L24" s="364"/>
      <c r="M24" s="364"/>
      <c r="N24" s="364"/>
      <c r="O24" s="364"/>
      <c r="P24" s="364"/>
      <c r="Q24" s="364"/>
      <c r="R24" s="364"/>
      <c r="S24" s="364"/>
      <c r="T24" s="364"/>
      <c r="U24" s="364"/>
      <c r="V24" s="364"/>
      <c r="W24" s="364"/>
      <c r="X24" s="364"/>
    </row>
    <row r="25" spans="1:24" ht="18" customHeight="1">
      <c r="A25" s="180"/>
      <c r="B25" s="180"/>
      <c r="C25" s="361" t="s">
        <v>409</v>
      </c>
      <c r="D25" s="361"/>
      <c r="E25" s="361"/>
      <c r="F25" s="361"/>
      <c r="G25" s="361"/>
      <c r="H25" s="361"/>
      <c r="I25" s="361"/>
      <c r="J25" s="361"/>
      <c r="K25" s="361"/>
      <c r="L25" s="361"/>
      <c r="M25" s="361"/>
      <c r="N25" s="361"/>
      <c r="O25" s="361"/>
      <c r="P25" s="361"/>
      <c r="Q25" s="361"/>
      <c r="R25" s="361"/>
      <c r="S25" s="361"/>
      <c r="T25" s="361"/>
      <c r="U25" s="361"/>
      <c r="V25" s="361"/>
      <c r="W25" s="361"/>
      <c r="X25" s="361"/>
    </row>
    <row r="26" spans="1:24" ht="18" customHeight="1">
      <c r="A26" s="172"/>
      <c r="B26" s="173"/>
      <c r="D26" s="364" t="s">
        <v>211</v>
      </c>
      <c r="E26" s="364"/>
      <c r="F26" s="364"/>
      <c r="G26" s="364"/>
      <c r="H26" s="364"/>
      <c r="I26" s="364"/>
      <c r="J26" s="364"/>
      <c r="K26" s="364"/>
      <c r="L26" s="364"/>
      <c r="M26" s="364"/>
      <c r="N26" s="364"/>
      <c r="O26" s="364"/>
      <c r="P26" s="364"/>
      <c r="Q26" s="364"/>
      <c r="R26" s="364"/>
      <c r="S26" s="364"/>
      <c r="T26" s="364"/>
      <c r="U26" s="364"/>
      <c r="V26" s="364"/>
      <c r="W26" s="364"/>
      <c r="X26" s="364"/>
    </row>
    <row r="27" spans="1:24" ht="18" customHeight="1">
      <c r="A27" s="180"/>
      <c r="B27" s="180"/>
      <c r="C27" s="361" t="s">
        <v>410</v>
      </c>
      <c r="D27" s="361"/>
      <c r="E27" s="361"/>
      <c r="F27" s="361"/>
      <c r="G27" s="361"/>
      <c r="H27" s="361"/>
      <c r="I27" s="361"/>
      <c r="J27" s="361"/>
      <c r="K27" s="361"/>
      <c r="L27" s="361"/>
      <c r="M27" s="361"/>
      <c r="N27" s="361"/>
      <c r="O27" s="361"/>
      <c r="P27" s="361"/>
      <c r="Q27" s="361"/>
      <c r="R27" s="361"/>
      <c r="S27" s="361"/>
      <c r="T27" s="361"/>
      <c r="U27" s="361"/>
      <c r="V27" s="361"/>
      <c r="W27" s="361"/>
      <c r="X27" s="361"/>
    </row>
    <row r="28" spans="1:24" ht="18" customHeight="1">
      <c r="A28" s="172"/>
      <c r="B28" s="181"/>
      <c r="C28" s="181"/>
      <c r="D28" s="364" t="s">
        <v>411</v>
      </c>
      <c r="E28" s="364"/>
      <c r="F28" s="364"/>
      <c r="G28" s="364"/>
      <c r="H28" s="364"/>
      <c r="I28" s="364"/>
      <c r="J28" s="364"/>
      <c r="K28" s="364"/>
      <c r="L28" s="364"/>
      <c r="M28" s="364"/>
      <c r="N28" s="364"/>
      <c r="O28" s="364"/>
      <c r="P28" s="364"/>
      <c r="Q28" s="364"/>
      <c r="R28" s="364"/>
      <c r="S28" s="364"/>
      <c r="T28" s="364"/>
      <c r="U28" s="364"/>
      <c r="V28" s="364"/>
      <c r="W28" s="364"/>
      <c r="X28" s="364"/>
    </row>
    <row r="29" spans="1:24" ht="18" customHeight="1">
      <c r="A29" s="173"/>
      <c r="B29" s="181"/>
      <c r="C29" s="181"/>
      <c r="D29" s="362" t="s">
        <v>478</v>
      </c>
      <c r="E29" s="362"/>
      <c r="F29" s="362"/>
      <c r="G29" s="362"/>
      <c r="H29" s="362"/>
      <c r="I29" s="362"/>
      <c r="J29" s="362"/>
      <c r="K29" s="362"/>
      <c r="L29" s="362"/>
      <c r="M29" s="362"/>
      <c r="N29" s="362"/>
      <c r="O29" s="362"/>
      <c r="P29" s="362"/>
      <c r="Q29" s="362"/>
      <c r="R29" s="362"/>
      <c r="S29" s="362"/>
      <c r="T29" s="362"/>
      <c r="U29" s="362"/>
      <c r="V29" s="362"/>
      <c r="W29" s="362"/>
      <c r="X29" s="362"/>
    </row>
    <row r="30" spans="1:24" ht="9" customHeight="1">
      <c r="A30" s="173"/>
      <c r="B30" s="176"/>
    </row>
    <row r="31" spans="1:24" ht="18" customHeight="1">
      <c r="A31" s="175"/>
      <c r="B31" s="172"/>
      <c r="C31" s="368" t="s">
        <v>213</v>
      </c>
      <c r="D31" s="369"/>
      <c r="E31" s="369"/>
      <c r="F31" s="369"/>
      <c r="G31" s="369"/>
      <c r="H31" s="369"/>
      <c r="I31" s="369"/>
      <c r="J31" s="370"/>
    </row>
    <row r="32" spans="1:24" ht="9" customHeight="1">
      <c r="A32" s="171"/>
      <c r="B32" s="181"/>
    </row>
    <row r="33" spans="1:24" ht="18" customHeight="1">
      <c r="A33" s="182"/>
      <c r="B33" s="172"/>
      <c r="C33" s="362" t="s">
        <v>412</v>
      </c>
      <c r="D33" s="362"/>
      <c r="E33" s="362"/>
      <c r="F33" s="362"/>
      <c r="G33" s="362"/>
      <c r="H33" s="362"/>
      <c r="I33" s="362"/>
      <c r="J33" s="362"/>
      <c r="K33" s="362"/>
      <c r="L33" s="362"/>
      <c r="M33" s="362"/>
      <c r="N33" s="362"/>
      <c r="O33" s="362"/>
      <c r="P33" s="362"/>
      <c r="Q33" s="362"/>
      <c r="R33" s="362"/>
      <c r="S33" s="362"/>
      <c r="T33" s="362"/>
      <c r="U33" s="362"/>
      <c r="V33" s="362"/>
      <c r="W33" s="362"/>
      <c r="X33" s="362"/>
    </row>
    <row r="34" spans="1:24" ht="18" customHeight="1">
      <c r="A34" s="182"/>
      <c r="B34" s="172"/>
      <c r="C34" s="362" t="s">
        <v>350</v>
      </c>
      <c r="D34" s="362"/>
      <c r="E34" s="362"/>
      <c r="F34" s="362"/>
      <c r="G34" s="362"/>
      <c r="H34" s="362"/>
      <c r="I34" s="362"/>
      <c r="J34" s="362"/>
      <c r="K34" s="362"/>
      <c r="L34" s="362"/>
      <c r="M34" s="362"/>
      <c r="N34" s="362"/>
      <c r="O34" s="362"/>
      <c r="P34" s="362"/>
      <c r="Q34" s="362"/>
      <c r="R34" s="362"/>
      <c r="S34" s="362"/>
      <c r="T34" s="362"/>
      <c r="U34" s="362"/>
      <c r="V34" s="362"/>
      <c r="W34" s="362"/>
      <c r="X34" s="362"/>
    </row>
    <row r="35" spans="1:24" ht="18" customHeight="1">
      <c r="A35" s="182"/>
      <c r="B35" s="172"/>
      <c r="C35" s="362" t="s">
        <v>454</v>
      </c>
      <c r="D35" s="362"/>
      <c r="E35" s="362"/>
      <c r="F35" s="362"/>
      <c r="G35" s="362"/>
      <c r="H35" s="362"/>
      <c r="I35" s="362"/>
      <c r="J35" s="362"/>
      <c r="K35" s="362"/>
      <c r="L35" s="362"/>
      <c r="M35" s="362"/>
      <c r="N35" s="362"/>
      <c r="O35" s="362"/>
      <c r="P35" s="362"/>
      <c r="Q35" s="362"/>
      <c r="R35" s="362"/>
      <c r="S35" s="362"/>
      <c r="T35" s="362"/>
      <c r="U35" s="362"/>
      <c r="V35" s="362"/>
      <c r="W35" s="362"/>
      <c r="X35" s="362"/>
    </row>
    <row r="36" spans="1:24" ht="18" customHeight="1">
      <c r="A36" s="182"/>
      <c r="B36" s="172"/>
      <c r="C36" s="362" t="s">
        <v>455</v>
      </c>
      <c r="D36" s="362"/>
      <c r="E36" s="362"/>
      <c r="F36" s="362"/>
      <c r="G36" s="362"/>
      <c r="H36" s="362"/>
      <c r="I36" s="362"/>
      <c r="J36" s="362"/>
      <c r="K36" s="362"/>
      <c r="L36" s="362"/>
      <c r="M36" s="362"/>
      <c r="N36" s="362"/>
      <c r="O36" s="362"/>
      <c r="P36" s="362"/>
      <c r="Q36" s="362"/>
      <c r="R36" s="362"/>
      <c r="S36" s="362"/>
      <c r="T36" s="362"/>
      <c r="U36" s="362"/>
      <c r="V36" s="362"/>
      <c r="W36" s="362"/>
      <c r="X36" s="362"/>
    </row>
    <row r="37" spans="1:24" ht="18" customHeight="1">
      <c r="A37" s="172"/>
      <c r="B37" s="172"/>
      <c r="C37" s="362" t="s">
        <v>413</v>
      </c>
      <c r="D37" s="362"/>
      <c r="E37" s="362"/>
      <c r="F37" s="362"/>
      <c r="G37" s="362"/>
      <c r="H37" s="362"/>
      <c r="I37" s="362"/>
      <c r="J37" s="362"/>
      <c r="K37" s="362"/>
      <c r="L37" s="362"/>
      <c r="M37" s="362"/>
      <c r="N37" s="362"/>
      <c r="O37" s="362"/>
      <c r="P37" s="362"/>
      <c r="Q37" s="362"/>
      <c r="R37" s="362"/>
      <c r="S37" s="362"/>
      <c r="T37" s="362"/>
      <c r="U37" s="362"/>
      <c r="V37" s="362"/>
      <c r="W37" s="362"/>
      <c r="X37" s="362"/>
    </row>
    <row r="38" spans="1:24" ht="18" customHeight="1">
      <c r="A38" s="182"/>
      <c r="B38" s="172"/>
      <c r="C38" s="362" t="s">
        <v>351</v>
      </c>
      <c r="D38" s="362"/>
      <c r="E38" s="362"/>
      <c r="F38" s="362"/>
      <c r="G38" s="362"/>
      <c r="H38" s="362"/>
      <c r="I38" s="362"/>
      <c r="J38" s="362"/>
      <c r="K38" s="362"/>
      <c r="L38" s="362"/>
      <c r="M38" s="362"/>
      <c r="N38" s="362"/>
      <c r="O38" s="362"/>
      <c r="P38" s="362"/>
      <c r="Q38" s="362"/>
      <c r="R38" s="362"/>
      <c r="S38" s="362"/>
      <c r="T38" s="362"/>
      <c r="U38" s="362"/>
      <c r="V38" s="362"/>
      <c r="W38" s="362"/>
      <c r="X38" s="362"/>
    </row>
    <row r="39" spans="1:24" ht="18" customHeight="1">
      <c r="A39" s="172"/>
      <c r="B39" s="172"/>
      <c r="C39" s="362" t="s">
        <v>214</v>
      </c>
      <c r="D39" s="362"/>
      <c r="E39" s="362"/>
      <c r="F39" s="362"/>
      <c r="G39" s="362"/>
      <c r="H39" s="362"/>
      <c r="I39" s="362"/>
      <c r="J39" s="362"/>
      <c r="K39" s="362"/>
      <c r="L39" s="362"/>
      <c r="M39" s="362"/>
      <c r="N39" s="362"/>
      <c r="O39" s="362"/>
      <c r="P39" s="362"/>
      <c r="Q39" s="362"/>
      <c r="R39" s="362"/>
      <c r="S39" s="362"/>
      <c r="T39" s="362"/>
      <c r="U39" s="362"/>
      <c r="V39" s="362"/>
      <c r="W39" s="362"/>
      <c r="X39" s="362"/>
    </row>
    <row r="40" spans="1:24" ht="18" customHeight="1">
      <c r="A40" s="182"/>
      <c r="B40" s="181"/>
      <c r="C40" s="362" t="s">
        <v>215</v>
      </c>
      <c r="D40" s="362"/>
      <c r="E40" s="362"/>
      <c r="F40" s="362"/>
      <c r="G40" s="362"/>
      <c r="H40" s="362"/>
      <c r="I40" s="362"/>
      <c r="J40" s="362"/>
      <c r="K40" s="362"/>
      <c r="L40" s="362"/>
      <c r="M40" s="362"/>
      <c r="N40" s="362"/>
      <c r="O40" s="362"/>
      <c r="P40" s="362"/>
      <c r="Q40" s="362"/>
      <c r="R40" s="362"/>
      <c r="S40" s="362"/>
      <c r="T40" s="362"/>
      <c r="U40" s="362"/>
      <c r="V40" s="362"/>
      <c r="W40" s="362"/>
      <c r="X40" s="362"/>
    </row>
    <row r="41" spans="1:24" ht="18" customHeight="1">
      <c r="A41" s="182"/>
      <c r="B41" s="181"/>
      <c r="C41" s="362" t="s">
        <v>216</v>
      </c>
      <c r="D41" s="362"/>
      <c r="E41" s="362"/>
      <c r="F41" s="362"/>
      <c r="G41" s="362"/>
      <c r="H41" s="362"/>
      <c r="I41" s="362"/>
      <c r="J41" s="362"/>
      <c r="K41" s="362"/>
      <c r="L41" s="362"/>
      <c r="M41" s="362"/>
      <c r="N41" s="362"/>
      <c r="O41" s="362"/>
      <c r="P41" s="362"/>
      <c r="Q41" s="362"/>
      <c r="R41" s="362"/>
      <c r="S41" s="362"/>
      <c r="T41" s="362"/>
      <c r="U41" s="362"/>
      <c r="V41" s="362"/>
      <c r="W41" s="362"/>
      <c r="X41" s="362"/>
    </row>
    <row r="42" spans="1:24" ht="18" customHeight="1">
      <c r="A42" s="182"/>
      <c r="B42" s="181"/>
      <c r="C42" s="362" t="s">
        <v>217</v>
      </c>
      <c r="D42" s="362"/>
      <c r="E42" s="362"/>
      <c r="F42" s="362"/>
      <c r="G42" s="362"/>
      <c r="H42" s="362"/>
      <c r="I42" s="362"/>
      <c r="J42" s="362"/>
      <c r="K42" s="362"/>
      <c r="L42" s="362"/>
      <c r="M42" s="362"/>
      <c r="N42" s="362"/>
      <c r="O42" s="362"/>
      <c r="P42" s="362"/>
      <c r="Q42" s="362"/>
      <c r="R42" s="362"/>
      <c r="S42" s="362"/>
      <c r="T42" s="362"/>
      <c r="U42" s="362"/>
      <c r="V42" s="362"/>
      <c r="W42" s="362"/>
      <c r="X42" s="362"/>
    </row>
    <row r="43" spans="1:24" ht="18" customHeight="1">
      <c r="A43" s="182"/>
      <c r="B43" s="181"/>
      <c r="C43" s="362" t="s">
        <v>468</v>
      </c>
      <c r="D43" s="362"/>
      <c r="E43" s="362"/>
      <c r="F43" s="362"/>
      <c r="G43" s="362"/>
      <c r="H43" s="362"/>
      <c r="I43" s="362"/>
      <c r="J43" s="362"/>
      <c r="K43" s="362"/>
      <c r="L43" s="362"/>
      <c r="M43" s="362"/>
      <c r="N43" s="362"/>
      <c r="O43" s="362"/>
      <c r="P43" s="362"/>
      <c r="Q43" s="362"/>
      <c r="R43" s="362"/>
      <c r="S43" s="362"/>
      <c r="T43" s="362"/>
      <c r="U43" s="362"/>
      <c r="V43" s="362"/>
      <c r="W43" s="362"/>
      <c r="X43" s="362"/>
    </row>
    <row r="44" spans="1:24" ht="18" customHeight="1">
      <c r="A44" s="182"/>
      <c r="B44" s="181"/>
      <c r="C44" s="362" t="s">
        <v>469</v>
      </c>
      <c r="D44" s="362"/>
      <c r="E44" s="362"/>
      <c r="F44" s="362"/>
      <c r="G44" s="362"/>
      <c r="H44" s="362"/>
      <c r="I44" s="362"/>
      <c r="J44" s="362"/>
      <c r="K44" s="362"/>
      <c r="L44" s="362"/>
      <c r="M44" s="362"/>
      <c r="N44" s="362"/>
      <c r="O44" s="362"/>
      <c r="P44" s="362"/>
      <c r="Q44" s="362"/>
      <c r="R44" s="362"/>
      <c r="S44" s="362"/>
      <c r="T44" s="362"/>
      <c r="U44" s="362"/>
      <c r="V44" s="362"/>
      <c r="W44" s="362"/>
      <c r="X44" s="362"/>
    </row>
    <row r="45" spans="1:24" ht="18" customHeight="1">
      <c r="A45" s="172"/>
      <c r="B45" s="172"/>
      <c r="C45" s="362" t="s">
        <v>414</v>
      </c>
      <c r="D45" s="362"/>
      <c r="E45" s="362"/>
      <c r="F45" s="362"/>
      <c r="G45" s="362"/>
      <c r="H45" s="362"/>
      <c r="I45" s="362"/>
      <c r="J45" s="362"/>
      <c r="K45" s="362"/>
      <c r="L45" s="362"/>
      <c r="M45" s="362"/>
      <c r="N45" s="362"/>
      <c r="O45" s="362"/>
      <c r="P45" s="362"/>
      <c r="Q45" s="362"/>
      <c r="R45" s="362"/>
      <c r="S45" s="362"/>
      <c r="T45" s="362"/>
      <c r="U45" s="362"/>
      <c r="V45" s="362"/>
      <c r="W45" s="362"/>
      <c r="X45" s="362"/>
    </row>
    <row r="46" spans="1:24" ht="18" customHeight="1">
      <c r="A46" s="172"/>
      <c r="B46" s="172"/>
      <c r="C46" s="362" t="s">
        <v>415</v>
      </c>
      <c r="D46" s="362"/>
      <c r="E46" s="362"/>
      <c r="F46" s="362"/>
      <c r="G46" s="362"/>
      <c r="H46" s="362"/>
      <c r="I46" s="362"/>
      <c r="J46" s="362"/>
      <c r="K46" s="362"/>
      <c r="L46" s="362"/>
      <c r="M46" s="362"/>
      <c r="N46" s="362"/>
      <c r="O46" s="362"/>
      <c r="P46" s="362"/>
      <c r="Q46" s="362"/>
      <c r="R46" s="362"/>
      <c r="S46" s="362"/>
      <c r="T46" s="362"/>
      <c r="U46" s="362"/>
      <c r="V46" s="362"/>
      <c r="W46" s="362"/>
      <c r="X46" s="362"/>
    </row>
    <row r="47" spans="1:24" ht="18" customHeight="1">
      <c r="A47" s="172"/>
      <c r="B47" s="172"/>
      <c r="C47" s="362" t="s">
        <v>432</v>
      </c>
      <c r="D47" s="362"/>
      <c r="E47" s="362"/>
      <c r="F47" s="362"/>
      <c r="G47" s="362"/>
      <c r="H47" s="362"/>
      <c r="I47" s="362"/>
      <c r="J47" s="362"/>
      <c r="K47" s="362"/>
      <c r="L47" s="362"/>
      <c r="M47" s="362"/>
      <c r="N47" s="362"/>
      <c r="O47" s="362"/>
      <c r="P47" s="362"/>
      <c r="Q47" s="362"/>
      <c r="R47" s="362"/>
      <c r="S47" s="362"/>
      <c r="T47" s="362"/>
      <c r="U47" s="362"/>
      <c r="V47" s="362"/>
      <c r="W47" s="362"/>
      <c r="X47" s="362"/>
    </row>
    <row r="48" spans="1:24" ht="18" customHeight="1">
      <c r="A48" s="172"/>
      <c r="B48" s="172"/>
      <c r="C48" s="362" t="s">
        <v>433</v>
      </c>
      <c r="D48" s="362"/>
      <c r="E48" s="362"/>
      <c r="F48" s="362"/>
      <c r="G48" s="362"/>
      <c r="H48" s="362"/>
      <c r="I48" s="362"/>
      <c r="J48" s="362"/>
      <c r="K48" s="362"/>
      <c r="L48" s="362"/>
      <c r="M48" s="362"/>
      <c r="N48" s="362"/>
      <c r="O48" s="362"/>
      <c r="P48" s="362"/>
      <c r="Q48" s="362"/>
      <c r="R48" s="362"/>
      <c r="S48" s="362"/>
      <c r="T48" s="362"/>
      <c r="U48" s="362"/>
      <c r="V48" s="362"/>
      <c r="W48" s="362"/>
      <c r="X48" s="362"/>
    </row>
    <row r="49" spans="1:24" ht="18" customHeight="1">
      <c r="A49" s="172"/>
      <c r="B49" s="172"/>
      <c r="C49" s="362" t="s">
        <v>441</v>
      </c>
      <c r="D49" s="362"/>
      <c r="E49" s="362"/>
      <c r="F49" s="362"/>
      <c r="G49" s="362"/>
      <c r="H49" s="362"/>
      <c r="I49" s="362"/>
      <c r="J49" s="362"/>
      <c r="K49" s="362"/>
      <c r="L49" s="362"/>
      <c r="M49" s="362"/>
      <c r="N49" s="362"/>
      <c r="O49" s="362"/>
      <c r="P49" s="362"/>
      <c r="Q49" s="362"/>
      <c r="R49" s="362"/>
      <c r="S49" s="362"/>
      <c r="T49" s="362"/>
      <c r="U49" s="362"/>
      <c r="V49" s="362"/>
      <c r="W49" s="362"/>
      <c r="X49" s="362"/>
    </row>
    <row r="50" spans="1:24" ht="18" customHeight="1">
      <c r="A50" s="172"/>
      <c r="B50" s="172"/>
      <c r="C50" s="371" t="s">
        <v>325</v>
      </c>
      <c r="D50" s="371"/>
      <c r="E50" s="371"/>
      <c r="F50" s="371"/>
      <c r="G50" s="371"/>
      <c r="H50" s="371"/>
      <c r="I50" s="371"/>
      <c r="J50" s="371"/>
      <c r="K50" s="371"/>
      <c r="L50" s="371"/>
      <c r="M50" s="371"/>
      <c r="N50" s="371"/>
      <c r="O50" s="371"/>
      <c r="P50" s="371"/>
      <c r="Q50" s="371"/>
      <c r="R50" s="371"/>
      <c r="S50" s="371"/>
      <c r="T50" s="371"/>
      <c r="U50" s="371"/>
      <c r="V50" s="371"/>
      <c r="W50" s="371"/>
      <c r="X50" s="371"/>
    </row>
    <row r="51" spans="1:24" ht="18" customHeight="1">
      <c r="A51" s="172"/>
      <c r="B51" s="172"/>
      <c r="C51" s="373" t="s">
        <v>434</v>
      </c>
      <c r="D51" s="373"/>
      <c r="E51" s="373"/>
      <c r="F51" s="373"/>
      <c r="G51" s="373"/>
      <c r="H51" s="373"/>
      <c r="I51" s="373"/>
      <c r="J51" s="373"/>
      <c r="K51" s="373"/>
      <c r="L51" s="373"/>
      <c r="M51" s="373"/>
      <c r="N51" s="373"/>
      <c r="O51" s="373"/>
      <c r="P51" s="373"/>
      <c r="Q51" s="373"/>
      <c r="R51" s="373"/>
      <c r="S51" s="373"/>
      <c r="T51" s="373"/>
      <c r="U51" s="373"/>
      <c r="V51" s="373"/>
      <c r="W51" s="373"/>
      <c r="X51" s="373"/>
    </row>
    <row r="52" spans="1:24" ht="18" customHeight="1">
      <c r="A52" s="172"/>
      <c r="B52" s="172"/>
      <c r="C52" s="373" t="s">
        <v>452</v>
      </c>
      <c r="D52" s="373"/>
      <c r="E52" s="373"/>
      <c r="F52" s="373"/>
      <c r="G52" s="373"/>
      <c r="H52" s="373"/>
      <c r="I52" s="373"/>
      <c r="J52" s="373"/>
      <c r="K52" s="373"/>
      <c r="L52" s="373"/>
      <c r="M52" s="373"/>
      <c r="N52" s="373"/>
      <c r="O52" s="373"/>
      <c r="P52" s="373"/>
      <c r="Q52" s="373"/>
      <c r="R52" s="373"/>
      <c r="S52" s="373"/>
      <c r="T52" s="373"/>
      <c r="U52" s="373"/>
      <c r="V52" s="373"/>
      <c r="W52" s="373"/>
      <c r="X52" s="373"/>
    </row>
    <row r="53" spans="1:24" ht="18" customHeight="1">
      <c r="A53" s="172"/>
      <c r="B53" s="172"/>
      <c r="C53" s="373" t="s">
        <v>479</v>
      </c>
      <c r="D53" s="373"/>
      <c r="E53" s="373"/>
      <c r="F53" s="373"/>
      <c r="G53" s="373"/>
      <c r="H53" s="373"/>
      <c r="I53" s="373"/>
      <c r="J53" s="373"/>
      <c r="K53" s="373"/>
      <c r="L53" s="373"/>
      <c r="M53" s="373"/>
      <c r="N53" s="373"/>
      <c r="O53" s="373"/>
      <c r="P53" s="373"/>
      <c r="Q53" s="373"/>
      <c r="R53" s="373"/>
      <c r="S53" s="373"/>
      <c r="T53" s="373"/>
      <c r="U53" s="373"/>
      <c r="V53" s="373"/>
      <c r="W53" s="373"/>
      <c r="X53" s="373"/>
    </row>
    <row r="54" spans="1:24" ht="18" customHeight="1">
      <c r="A54" s="172"/>
      <c r="B54" s="172"/>
      <c r="C54" s="373" t="s">
        <v>453</v>
      </c>
      <c r="D54" s="373"/>
      <c r="E54" s="373"/>
      <c r="F54" s="373"/>
      <c r="G54" s="373"/>
      <c r="H54" s="373"/>
      <c r="I54" s="373"/>
      <c r="J54" s="373"/>
      <c r="K54" s="373"/>
      <c r="L54" s="373"/>
      <c r="M54" s="373"/>
      <c r="N54" s="373"/>
      <c r="O54" s="373"/>
      <c r="P54" s="373"/>
      <c r="Q54" s="373"/>
      <c r="R54" s="373"/>
      <c r="S54" s="373"/>
      <c r="T54" s="373"/>
      <c r="U54" s="373"/>
      <c r="V54" s="373"/>
      <c r="W54" s="373"/>
      <c r="X54" s="373"/>
    </row>
    <row r="55" spans="1:24" ht="18" customHeight="1">
      <c r="A55" s="172"/>
      <c r="B55" s="172"/>
      <c r="C55" s="372" t="s">
        <v>416</v>
      </c>
      <c r="D55" s="372"/>
      <c r="E55" s="372"/>
      <c r="F55" s="372"/>
      <c r="G55" s="372"/>
      <c r="H55" s="372"/>
      <c r="I55" s="372"/>
      <c r="J55" s="372"/>
      <c r="K55" s="372"/>
      <c r="L55" s="372"/>
      <c r="M55" s="372"/>
      <c r="N55" s="372"/>
      <c r="O55" s="372"/>
      <c r="P55" s="372"/>
      <c r="Q55" s="372"/>
      <c r="R55" s="372"/>
      <c r="S55" s="372"/>
      <c r="T55" s="372"/>
      <c r="U55" s="372"/>
      <c r="V55" s="372"/>
      <c r="W55" s="372"/>
      <c r="X55" s="372"/>
    </row>
    <row r="56" spans="1:24" ht="18" customHeight="1">
      <c r="A56" s="172"/>
      <c r="B56" s="172"/>
      <c r="C56" s="374" t="s">
        <v>218</v>
      </c>
      <c r="D56" s="374"/>
      <c r="E56" s="374"/>
      <c r="F56" s="374"/>
      <c r="G56" s="374"/>
      <c r="H56" s="374"/>
      <c r="I56" s="374"/>
      <c r="J56" s="374"/>
      <c r="K56" s="374"/>
      <c r="L56" s="374"/>
      <c r="M56" s="374"/>
      <c r="N56" s="374"/>
      <c r="O56" s="374"/>
      <c r="P56" s="374"/>
      <c r="Q56" s="374"/>
      <c r="R56" s="374"/>
      <c r="S56" s="374"/>
      <c r="T56" s="374"/>
      <c r="U56" s="374"/>
      <c r="V56" s="374"/>
      <c r="W56" s="374"/>
      <c r="X56" s="374"/>
    </row>
    <row r="57" spans="1:24" ht="18" customHeight="1">
      <c r="A57" s="172"/>
      <c r="B57" s="172"/>
      <c r="C57" s="372" t="s">
        <v>417</v>
      </c>
      <c r="D57" s="372"/>
      <c r="E57" s="372"/>
      <c r="F57" s="372"/>
      <c r="G57" s="372"/>
      <c r="H57" s="372"/>
      <c r="I57" s="372"/>
      <c r="J57" s="372"/>
      <c r="K57" s="372"/>
      <c r="L57" s="372"/>
      <c r="M57" s="372"/>
      <c r="N57" s="372"/>
      <c r="O57" s="372"/>
      <c r="P57" s="372"/>
      <c r="Q57" s="372"/>
      <c r="R57" s="372"/>
      <c r="S57" s="372"/>
      <c r="T57" s="372"/>
      <c r="U57" s="372"/>
      <c r="V57" s="372"/>
      <c r="W57" s="372"/>
      <c r="X57" s="372"/>
    </row>
    <row r="58" spans="1:24" ht="18" customHeight="1">
      <c r="A58" s="172"/>
      <c r="B58" s="172"/>
      <c r="C58" s="372" t="s">
        <v>418</v>
      </c>
      <c r="D58" s="372"/>
      <c r="E58" s="372"/>
      <c r="F58" s="372"/>
      <c r="G58" s="372"/>
      <c r="H58" s="372"/>
      <c r="I58" s="372"/>
      <c r="J58" s="372"/>
      <c r="K58" s="372"/>
      <c r="L58" s="372"/>
      <c r="M58" s="372"/>
      <c r="N58" s="372"/>
      <c r="O58" s="372"/>
      <c r="P58" s="372"/>
      <c r="Q58" s="372"/>
      <c r="R58" s="372"/>
      <c r="S58" s="372"/>
      <c r="T58" s="372"/>
      <c r="U58" s="372"/>
      <c r="V58" s="372"/>
      <c r="W58" s="372"/>
      <c r="X58" s="372"/>
    </row>
    <row r="59" spans="1:24" ht="18" customHeight="1">
      <c r="A59" s="172"/>
      <c r="B59" s="172"/>
      <c r="C59" s="372" t="s">
        <v>419</v>
      </c>
      <c r="D59" s="372"/>
      <c r="E59" s="372"/>
      <c r="F59" s="372"/>
      <c r="G59" s="372"/>
      <c r="H59" s="372"/>
      <c r="I59" s="372"/>
      <c r="J59" s="372"/>
      <c r="K59" s="372"/>
      <c r="L59" s="372"/>
      <c r="M59" s="372"/>
      <c r="N59" s="372"/>
      <c r="O59" s="372"/>
      <c r="P59" s="372"/>
      <c r="Q59" s="372"/>
      <c r="R59" s="372"/>
      <c r="S59" s="372"/>
      <c r="T59" s="372"/>
      <c r="U59" s="372"/>
      <c r="V59" s="372"/>
      <c r="W59" s="372"/>
      <c r="X59" s="372"/>
    </row>
    <row r="60" spans="1:24" ht="18" customHeight="1">
      <c r="A60" s="172"/>
      <c r="B60" s="172"/>
      <c r="C60" s="375" t="s">
        <v>445</v>
      </c>
      <c r="D60" s="375"/>
      <c r="E60" s="375"/>
      <c r="F60" s="375"/>
      <c r="G60" s="375"/>
      <c r="H60" s="375"/>
      <c r="I60" s="375"/>
      <c r="J60" s="375"/>
      <c r="K60" s="375"/>
      <c r="L60" s="375"/>
      <c r="M60" s="375"/>
      <c r="N60" s="375"/>
      <c r="O60" s="375"/>
      <c r="P60" s="375"/>
      <c r="Q60" s="375"/>
      <c r="R60" s="375"/>
      <c r="S60" s="375"/>
      <c r="T60" s="375"/>
      <c r="U60" s="375"/>
      <c r="V60" s="375"/>
      <c r="W60" s="375"/>
      <c r="X60" s="375"/>
    </row>
    <row r="61" spans="1:24" ht="18" customHeight="1">
      <c r="A61" s="172"/>
      <c r="B61" s="172"/>
      <c r="C61" s="375" t="s">
        <v>446</v>
      </c>
      <c r="D61" s="375"/>
      <c r="E61" s="375"/>
      <c r="F61" s="375"/>
      <c r="G61" s="375"/>
      <c r="H61" s="375"/>
      <c r="I61" s="375"/>
      <c r="J61" s="375"/>
      <c r="K61" s="375"/>
      <c r="L61" s="375"/>
      <c r="M61" s="375"/>
      <c r="N61" s="375"/>
      <c r="O61" s="375"/>
      <c r="P61" s="375"/>
      <c r="Q61" s="375"/>
      <c r="R61" s="375"/>
      <c r="S61" s="375"/>
      <c r="T61" s="375"/>
      <c r="U61" s="375"/>
      <c r="V61" s="375"/>
      <c r="W61" s="375"/>
      <c r="X61" s="375"/>
    </row>
    <row r="62" spans="1:24" ht="18" customHeight="1">
      <c r="A62" s="172"/>
      <c r="B62" s="172"/>
      <c r="C62" s="372" t="s">
        <v>444</v>
      </c>
      <c r="D62" s="372"/>
      <c r="E62" s="372"/>
      <c r="F62" s="372"/>
      <c r="G62" s="372"/>
      <c r="H62" s="372"/>
      <c r="I62" s="372"/>
      <c r="J62" s="372"/>
      <c r="K62" s="372"/>
      <c r="L62" s="372"/>
      <c r="M62" s="372"/>
      <c r="N62" s="372"/>
      <c r="O62" s="372"/>
      <c r="P62" s="372"/>
      <c r="Q62" s="372"/>
      <c r="R62" s="372"/>
      <c r="S62" s="372"/>
      <c r="T62" s="372"/>
      <c r="U62" s="372"/>
      <c r="V62" s="372"/>
      <c r="W62" s="372"/>
      <c r="X62" s="372"/>
    </row>
    <row r="63" spans="1:24" ht="18" customHeight="1">
      <c r="A63" s="172"/>
      <c r="B63" s="172"/>
      <c r="C63" s="357" t="s">
        <v>461</v>
      </c>
      <c r="D63" s="357"/>
      <c r="E63" s="357"/>
      <c r="F63" s="357"/>
      <c r="G63" s="357"/>
      <c r="H63" s="357"/>
      <c r="I63" s="357"/>
      <c r="J63" s="357"/>
      <c r="K63" s="357"/>
      <c r="L63" s="357"/>
      <c r="M63" s="357"/>
      <c r="N63" s="357"/>
      <c r="O63" s="357"/>
      <c r="P63" s="357"/>
      <c r="Q63" s="357"/>
      <c r="R63" s="357"/>
      <c r="S63" s="357"/>
      <c r="T63" s="357"/>
      <c r="U63" s="357"/>
      <c r="V63" s="357"/>
      <c r="W63" s="357"/>
      <c r="X63" s="357"/>
    </row>
    <row r="64" spans="1:24" ht="18" customHeight="1">
      <c r="A64" s="172"/>
      <c r="B64" s="172"/>
      <c r="C64" s="357" t="s">
        <v>456</v>
      </c>
      <c r="D64" s="357"/>
      <c r="E64" s="357"/>
      <c r="F64" s="357"/>
      <c r="G64" s="357"/>
      <c r="H64" s="357"/>
      <c r="I64" s="357"/>
      <c r="J64" s="357"/>
      <c r="K64" s="357"/>
      <c r="L64" s="357"/>
      <c r="M64" s="357"/>
      <c r="N64" s="357"/>
      <c r="O64" s="357"/>
      <c r="P64" s="357"/>
      <c r="Q64" s="357"/>
      <c r="R64" s="357"/>
      <c r="S64" s="357"/>
      <c r="T64" s="357"/>
      <c r="U64" s="357"/>
      <c r="V64" s="357"/>
      <c r="W64" s="357"/>
      <c r="X64" s="357"/>
    </row>
    <row r="65" spans="1:24" ht="18" customHeight="1">
      <c r="A65" s="172"/>
      <c r="B65" s="172"/>
      <c r="C65" s="357" t="s">
        <v>447</v>
      </c>
      <c r="D65" s="357"/>
      <c r="E65" s="357"/>
      <c r="F65" s="357"/>
      <c r="G65" s="357"/>
      <c r="H65" s="357"/>
      <c r="I65" s="357"/>
      <c r="J65" s="357"/>
      <c r="K65" s="357"/>
      <c r="L65" s="357"/>
      <c r="M65" s="357"/>
      <c r="N65" s="357"/>
      <c r="O65" s="357"/>
      <c r="P65" s="357"/>
      <c r="Q65" s="357"/>
      <c r="R65" s="357"/>
      <c r="S65" s="357"/>
      <c r="T65" s="357"/>
      <c r="U65" s="357"/>
      <c r="V65" s="357"/>
      <c r="W65" s="357"/>
      <c r="X65" s="357"/>
    </row>
    <row r="66" spans="1:24" ht="18" customHeight="1">
      <c r="A66" s="172"/>
      <c r="B66" s="172"/>
      <c r="C66" s="357" t="s">
        <v>448</v>
      </c>
      <c r="D66" s="357"/>
      <c r="E66" s="357"/>
      <c r="F66" s="357"/>
      <c r="G66" s="357"/>
      <c r="H66" s="357"/>
      <c r="I66" s="357"/>
      <c r="J66" s="357"/>
      <c r="K66" s="357"/>
      <c r="L66" s="357"/>
      <c r="M66" s="357"/>
      <c r="N66" s="357"/>
      <c r="O66" s="357"/>
      <c r="P66" s="357"/>
      <c r="Q66" s="357"/>
      <c r="R66" s="357"/>
      <c r="S66" s="357"/>
      <c r="T66" s="357"/>
      <c r="U66" s="357"/>
      <c r="V66" s="357"/>
      <c r="W66" s="357"/>
      <c r="X66" s="357"/>
    </row>
    <row r="67" spans="1:24" ht="18" customHeight="1">
      <c r="A67" s="172"/>
      <c r="B67" s="172"/>
      <c r="C67" s="357" t="s">
        <v>449</v>
      </c>
      <c r="D67" s="357"/>
      <c r="E67" s="357"/>
      <c r="F67" s="357"/>
      <c r="G67" s="357"/>
      <c r="H67" s="357"/>
      <c r="I67" s="357"/>
      <c r="J67" s="357"/>
      <c r="K67" s="357"/>
      <c r="L67" s="357"/>
      <c r="M67" s="357"/>
      <c r="N67" s="357"/>
      <c r="O67" s="357"/>
      <c r="P67" s="357"/>
      <c r="Q67" s="357"/>
      <c r="R67" s="357"/>
      <c r="S67" s="357"/>
      <c r="T67" s="357"/>
      <c r="U67" s="357"/>
      <c r="V67" s="357"/>
      <c r="W67" s="357"/>
      <c r="X67" s="357"/>
    </row>
    <row r="68" spans="1:24" ht="18" customHeight="1">
      <c r="A68" s="172"/>
      <c r="B68" s="172"/>
      <c r="C68" s="357" t="s">
        <v>450</v>
      </c>
      <c r="D68" s="357"/>
      <c r="E68" s="357"/>
      <c r="F68" s="357"/>
      <c r="G68" s="357"/>
      <c r="H68" s="357"/>
      <c r="I68" s="357"/>
      <c r="J68" s="357"/>
      <c r="K68" s="357"/>
      <c r="L68" s="357"/>
      <c r="M68" s="357"/>
      <c r="N68" s="357"/>
      <c r="O68" s="357"/>
      <c r="P68" s="357"/>
      <c r="Q68" s="357"/>
      <c r="R68" s="357"/>
      <c r="S68" s="357"/>
      <c r="T68" s="357"/>
      <c r="U68" s="357"/>
      <c r="V68" s="357"/>
      <c r="W68" s="357"/>
      <c r="X68" s="357"/>
    </row>
    <row r="69" spans="1:24" ht="18" customHeight="1">
      <c r="A69" s="172"/>
      <c r="B69" s="172"/>
      <c r="C69" s="379" t="s">
        <v>451</v>
      </c>
      <c r="D69" s="379"/>
      <c r="E69" s="379"/>
      <c r="F69" s="379"/>
      <c r="G69" s="379"/>
      <c r="H69" s="379"/>
      <c r="I69" s="379"/>
      <c r="J69" s="379"/>
      <c r="K69" s="379"/>
      <c r="L69" s="379"/>
      <c r="M69" s="379"/>
      <c r="N69" s="379"/>
      <c r="O69" s="379"/>
      <c r="P69" s="379"/>
      <c r="Q69" s="379"/>
      <c r="R69" s="379"/>
      <c r="S69" s="379"/>
      <c r="T69" s="379"/>
      <c r="U69" s="379"/>
      <c r="V69" s="379"/>
      <c r="W69" s="379"/>
      <c r="X69" s="379"/>
    </row>
    <row r="70" spans="1:24" ht="18" customHeight="1">
      <c r="A70" s="172"/>
      <c r="B70" s="172"/>
      <c r="C70" s="363" t="s">
        <v>470</v>
      </c>
      <c r="D70" s="363"/>
      <c r="E70" s="363"/>
      <c r="F70" s="363"/>
      <c r="G70" s="363"/>
      <c r="H70" s="363"/>
      <c r="I70" s="363"/>
      <c r="J70" s="363"/>
      <c r="K70" s="363"/>
      <c r="L70" s="363"/>
      <c r="M70" s="363"/>
      <c r="N70" s="363"/>
      <c r="O70" s="363"/>
      <c r="P70" s="363"/>
      <c r="Q70" s="363"/>
      <c r="R70" s="363"/>
      <c r="S70" s="363"/>
      <c r="T70" s="363"/>
      <c r="U70" s="363"/>
      <c r="V70" s="363"/>
      <c r="W70" s="363"/>
      <c r="X70" s="363"/>
    </row>
    <row r="71" spans="1:24" ht="18" customHeight="1">
      <c r="A71" s="172"/>
      <c r="B71" s="172"/>
      <c r="C71" s="379" t="s">
        <v>472</v>
      </c>
      <c r="D71" s="379"/>
      <c r="E71" s="379"/>
      <c r="F71" s="379"/>
      <c r="G71" s="379"/>
      <c r="H71" s="379"/>
      <c r="I71" s="379"/>
      <c r="J71" s="379"/>
      <c r="K71" s="379"/>
      <c r="L71" s="379"/>
      <c r="M71" s="379"/>
      <c r="N71" s="379"/>
      <c r="O71" s="379"/>
      <c r="P71" s="379"/>
      <c r="Q71" s="379"/>
      <c r="R71" s="379"/>
      <c r="S71" s="379"/>
      <c r="T71" s="379"/>
      <c r="U71" s="379"/>
      <c r="V71" s="379"/>
      <c r="W71" s="379"/>
      <c r="X71" s="379"/>
    </row>
    <row r="72" spans="1:24" ht="18" customHeight="1">
      <c r="A72" s="172"/>
      <c r="B72" s="172"/>
      <c r="C72" s="354" t="s">
        <v>473</v>
      </c>
      <c r="D72" s="354"/>
      <c r="E72" s="354"/>
      <c r="F72" s="354"/>
      <c r="G72" s="354"/>
      <c r="H72" s="354"/>
      <c r="I72" s="354"/>
      <c r="J72" s="354"/>
      <c r="K72" s="354"/>
      <c r="L72" s="354"/>
      <c r="M72" s="354"/>
      <c r="N72" s="354"/>
      <c r="O72" s="354"/>
      <c r="P72" s="354"/>
      <c r="Q72" s="354"/>
      <c r="R72" s="354"/>
      <c r="S72" s="354"/>
      <c r="T72" s="354"/>
      <c r="U72" s="354"/>
      <c r="V72" s="354"/>
      <c r="W72" s="354"/>
      <c r="X72" s="354"/>
    </row>
    <row r="73" spans="1:24" ht="18" customHeight="1">
      <c r="A73" s="172"/>
      <c r="B73" s="183"/>
      <c r="C73" s="363" t="s">
        <v>420</v>
      </c>
      <c r="D73" s="363"/>
      <c r="E73" s="363"/>
      <c r="F73" s="363"/>
      <c r="G73" s="363"/>
      <c r="H73" s="363"/>
      <c r="I73" s="363"/>
      <c r="J73" s="363"/>
      <c r="K73" s="363"/>
      <c r="L73" s="363"/>
      <c r="M73" s="363"/>
      <c r="N73" s="363"/>
      <c r="O73" s="363"/>
      <c r="P73" s="363"/>
      <c r="Q73" s="363"/>
      <c r="R73" s="363"/>
      <c r="S73" s="363"/>
      <c r="T73" s="363"/>
      <c r="U73" s="363"/>
      <c r="V73" s="363"/>
      <c r="W73" s="363"/>
      <c r="X73" s="363"/>
    </row>
    <row r="74" spans="1:24" ht="18" customHeight="1">
      <c r="A74" s="172"/>
      <c r="B74" s="183"/>
      <c r="C74" s="363" t="s">
        <v>421</v>
      </c>
      <c r="D74" s="363"/>
      <c r="E74" s="363"/>
      <c r="F74" s="363"/>
      <c r="G74" s="363"/>
      <c r="H74" s="363"/>
      <c r="I74" s="363"/>
      <c r="J74" s="363"/>
      <c r="K74" s="363"/>
      <c r="L74" s="363"/>
      <c r="M74" s="363"/>
      <c r="N74" s="363"/>
      <c r="O74" s="363"/>
      <c r="P74" s="363"/>
      <c r="Q74" s="363"/>
      <c r="R74" s="363"/>
      <c r="S74" s="363"/>
      <c r="T74" s="363"/>
      <c r="U74" s="363"/>
      <c r="V74" s="363"/>
      <c r="W74" s="363"/>
      <c r="X74" s="363"/>
    </row>
    <row r="75" spans="1:24" ht="18" customHeight="1">
      <c r="A75" s="172"/>
      <c r="B75" s="172"/>
      <c r="C75" s="363" t="s">
        <v>422</v>
      </c>
      <c r="D75" s="363"/>
      <c r="E75" s="363"/>
      <c r="F75" s="363"/>
      <c r="G75" s="363"/>
      <c r="H75" s="363"/>
      <c r="I75" s="363"/>
      <c r="J75" s="363"/>
      <c r="K75" s="363"/>
      <c r="L75" s="363"/>
      <c r="M75" s="363"/>
      <c r="N75" s="363"/>
      <c r="O75" s="363"/>
      <c r="P75" s="363"/>
      <c r="Q75" s="363"/>
      <c r="R75" s="363"/>
      <c r="S75" s="363"/>
      <c r="T75" s="363"/>
      <c r="U75" s="363"/>
      <c r="V75" s="363"/>
      <c r="W75" s="363"/>
      <c r="X75" s="363"/>
    </row>
    <row r="76" spans="1:24" ht="18" customHeight="1">
      <c r="A76" s="172"/>
      <c r="B76" s="172"/>
      <c r="C76" s="363" t="s">
        <v>477</v>
      </c>
      <c r="D76" s="363"/>
      <c r="E76" s="363"/>
      <c r="F76" s="363"/>
      <c r="G76" s="363"/>
      <c r="H76" s="363"/>
      <c r="I76" s="363"/>
      <c r="J76" s="363"/>
      <c r="K76" s="363"/>
      <c r="L76" s="363"/>
      <c r="M76" s="363"/>
      <c r="N76" s="363"/>
      <c r="O76" s="363"/>
      <c r="P76" s="363"/>
      <c r="Q76" s="363"/>
      <c r="R76" s="363"/>
      <c r="S76" s="363"/>
      <c r="T76" s="363"/>
      <c r="U76" s="363"/>
      <c r="V76" s="363"/>
      <c r="W76" s="363"/>
      <c r="X76" s="363"/>
    </row>
    <row r="77" spans="1:24" ht="18" customHeight="1">
      <c r="A77" s="172"/>
      <c r="B77" s="172"/>
      <c r="C77" s="363" t="s">
        <v>349</v>
      </c>
      <c r="D77" s="363"/>
      <c r="E77" s="363"/>
      <c r="F77" s="363"/>
      <c r="G77" s="363"/>
      <c r="H77" s="363"/>
      <c r="I77" s="363"/>
      <c r="J77" s="363"/>
      <c r="K77" s="363"/>
      <c r="L77" s="363"/>
      <c r="M77" s="363"/>
      <c r="N77" s="363"/>
      <c r="O77" s="363"/>
      <c r="P77" s="363"/>
      <c r="Q77" s="363"/>
      <c r="R77" s="363"/>
      <c r="S77" s="363"/>
      <c r="T77" s="363"/>
      <c r="U77" s="363"/>
      <c r="V77" s="363"/>
      <c r="W77" s="363"/>
      <c r="X77" s="363"/>
    </row>
    <row r="78" spans="1:24" ht="18" customHeight="1">
      <c r="A78" s="172"/>
      <c r="B78" s="172"/>
      <c r="C78" s="363" t="s">
        <v>467</v>
      </c>
      <c r="D78" s="363"/>
      <c r="E78" s="363"/>
      <c r="F78" s="363"/>
      <c r="G78" s="363"/>
      <c r="H78" s="363"/>
      <c r="I78" s="363"/>
      <c r="J78" s="363"/>
      <c r="K78" s="363"/>
      <c r="L78" s="363"/>
      <c r="M78" s="363"/>
      <c r="N78" s="363"/>
      <c r="O78" s="363"/>
      <c r="P78" s="363"/>
      <c r="Q78" s="363"/>
      <c r="R78" s="363"/>
      <c r="S78" s="363"/>
      <c r="T78" s="363"/>
      <c r="U78" s="363"/>
      <c r="V78" s="363"/>
      <c r="W78" s="363"/>
      <c r="X78" s="363"/>
    </row>
    <row r="79" spans="1:24" ht="18" customHeight="1">
      <c r="A79" s="172"/>
      <c r="B79" s="172"/>
      <c r="C79" s="363" t="s">
        <v>423</v>
      </c>
      <c r="D79" s="363"/>
      <c r="E79" s="363"/>
      <c r="F79" s="363"/>
      <c r="G79" s="363"/>
      <c r="H79" s="363"/>
      <c r="I79" s="363"/>
      <c r="J79" s="363"/>
      <c r="K79" s="363"/>
      <c r="L79" s="363"/>
      <c r="M79" s="363"/>
      <c r="N79" s="363"/>
      <c r="O79" s="363"/>
      <c r="P79" s="363"/>
      <c r="Q79" s="363"/>
      <c r="R79" s="363"/>
      <c r="S79" s="363"/>
      <c r="T79" s="363"/>
      <c r="U79" s="363"/>
      <c r="V79" s="363"/>
      <c r="W79" s="363"/>
      <c r="X79" s="363"/>
    </row>
    <row r="80" spans="1:24" ht="18" customHeight="1">
      <c r="A80" s="172"/>
      <c r="B80" s="172"/>
      <c r="C80" s="363" t="s">
        <v>352</v>
      </c>
      <c r="D80" s="363"/>
      <c r="E80" s="363"/>
      <c r="F80" s="363"/>
      <c r="G80" s="363"/>
      <c r="H80" s="363"/>
      <c r="I80" s="363"/>
      <c r="J80" s="363"/>
      <c r="K80" s="363"/>
      <c r="L80" s="363"/>
      <c r="M80" s="363"/>
      <c r="N80" s="363"/>
      <c r="O80" s="363"/>
      <c r="P80" s="363"/>
      <c r="Q80" s="363"/>
      <c r="R80" s="363"/>
      <c r="S80" s="363"/>
      <c r="T80" s="363"/>
      <c r="U80" s="363"/>
      <c r="V80" s="363"/>
      <c r="W80" s="363"/>
      <c r="X80" s="363"/>
    </row>
    <row r="81" spans="1:24" ht="18" customHeight="1">
      <c r="A81" s="172"/>
      <c r="B81" s="172"/>
      <c r="C81" s="363" t="s">
        <v>424</v>
      </c>
      <c r="D81" s="363"/>
      <c r="E81" s="363"/>
      <c r="F81" s="363"/>
      <c r="G81" s="363"/>
      <c r="H81" s="363"/>
      <c r="I81" s="363"/>
      <c r="J81" s="363"/>
      <c r="K81" s="363"/>
      <c r="L81" s="363"/>
      <c r="M81" s="363"/>
      <c r="N81" s="363"/>
      <c r="O81" s="363"/>
      <c r="P81" s="363"/>
      <c r="Q81" s="363"/>
      <c r="R81" s="363"/>
      <c r="S81" s="363"/>
      <c r="T81" s="363"/>
      <c r="U81" s="363"/>
      <c r="V81" s="363"/>
      <c r="W81" s="363"/>
      <c r="X81" s="363"/>
    </row>
    <row r="82" spans="1:24" ht="18" customHeight="1">
      <c r="A82" s="172"/>
      <c r="B82" s="172"/>
      <c r="C82" s="363" t="s">
        <v>219</v>
      </c>
      <c r="D82" s="363"/>
      <c r="E82" s="363"/>
      <c r="F82" s="363"/>
      <c r="G82" s="363"/>
      <c r="H82" s="363"/>
      <c r="I82" s="363"/>
      <c r="J82" s="363"/>
      <c r="K82" s="363"/>
      <c r="L82" s="363"/>
      <c r="M82" s="363"/>
      <c r="N82" s="363"/>
      <c r="O82" s="363"/>
      <c r="P82" s="363"/>
      <c r="Q82" s="363"/>
      <c r="R82" s="363"/>
      <c r="S82" s="363"/>
      <c r="T82" s="363"/>
      <c r="U82" s="363"/>
      <c r="V82" s="363"/>
      <c r="W82" s="363"/>
      <c r="X82" s="363"/>
    </row>
    <row r="83" spans="1:24" ht="18" customHeight="1">
      <c r="A83" s="172"/>
      <c r="B83" s="172"/>
      <c r="C83" s="363" t="s">
        <v>220</v>
      </c>
      <c r="D83" s="363"/>
      <c r="E83" s="363"/>
      <c r="F83" s="363"/>
      <c r="G83" s="363"/>
      <c r="H83" s="363"/>
      <c r="I83" s="363"/>
      <c r="J83" s="363"/>
      <c r="K83" s="363"/>
      <c r="L83" s="363"/>
      <c r="M83" s="363"/>
      <c r="N83" s="363"/>
      <c r="O83" s="363"/>
      <c r="P83" s="363"/>
      <c r="Q83" s="363"/>
      <c r="R83" s="363"/>
      <c r="S83" s="363"/>
      <c r="T83" s="363"/>
      <c r="U83" s="363"/>
      <c r="V83" s="363"/>
      <c r="W83" s="363"/>
      <c r="X83" s="363"/>
    </row>
    <row r="84" spans="1:24" ht="18" customHeight="1">
      <c r="A84" s="172"/>
      <c r="B84" s="172"/>
      <c r="C84" s="363" t="s">
        <v>425</v>
      </c>
      <c r="D84" s="363"/>
      <c r="E84" s="363"/>
      <c r="F84" s="363"/>
      <c r="G84" s="363"/>
      <c r="H84" s="363"/>
      <c r="I84" s="363"/>
      <c r="J84" s="363"/>
      <c r="K84" s="363"/>
      <c r="L84" s="363"/>
      <c r="M84" s="363"/>
      <c r="N84" s="363"/>
      <c r="O84" s="363"/>
      <c r="P84" s="363"/>
      <c r="Q84" s="363"/>
      <c r="R84" s="363"/>
      <c r="S84" s="363"/>
      <c r="T84" s="363"/>
      <c r="U84" s="363"/>
      <c r="V84" s="363"/>
      <c r="W84" s="363"/>
      <c r="X84" s="363"/>
    </row>
    <row r="85" spans="1:24" ht="18" customHeight="1">
      <c r="A85" s="172"/>
      <c r="B85" s="172"/>
      <c r="C85" s="363" t="s">
        <v>435</v>
      </c>
      <c r="D85" s="363"/>
      <c r="E85" s="363"/>
      <c r="F85" s="363"/>
      <c r="G85" s="363"/>
      <c r="H85" s="363"/>
      <c r="I85" s="363"/>
      <c r="J85" s="363"/>
      <c r="K85" s="363"/>
      <c r="L85" s="363"/>
      <c r="M85" s="363"/>
      <c r="N85" s="363"/>
      <c r="O85" s="363"/>
      <c r="P85" s="363"/>
      <c r="Q85" s="363"/>
      <c r="R85" s="363"/>
      <c r="S85" s="363"/>
      <c r="T85" s="363"/>
      <c r="U85" s="363"/>
      <c r="V85" s="363"/>
      <c r="W85" s="363"/>
      <c r="X85" s="363"/>
    </row>
    <row r="86" spans="1:24" ht="18" customHeight="1">
      <c r="A86" s="172"/>
      <c r="B86" s="172"/>
      <c r="C86" s="363" t="s">
        <v>426</v>
      </c>
      <c r="D86" s="363"/>
      <c r="E86" s="363"/>
      <c r="F86" s="363"/>
      <c r="G86" s="363"/>
      <c r="H86" s="363"/>
      <c r="I86" s="363"/>
      <c r="J86" s="363"/>
      <c r="K86" s="363"/>
      <c r="L86" s="363"/>
      <c r="M86" s="363"/>
      <c r="N86" s="363"/>
      <c r="O86" s="363"/>
      <c r="P86" s="363"/>
      <c r="Q86" s="363"/>
      <c r="R86" s="363"/>
      <c r="S86" s="363"/>
      <c r="T86" s="363"/>
      <c r="U86" s="363"/>
      <c r="V86" s="363"/>
      <c r="W86" s="363"/>
      <c r="X86" s="363"/>
    </row>
    <row r="87" spans="1:24" ht="18" customHeight="1">
      <c r="A87" s="172"/>
      <c r="B87" s="172"/>
      <c r="C87" s="363" t="s">
        <v>221</v>
      </c>
      <c r="D87" s="363"/>
      <c r="E87" s="363"/>
      <c r="F87" s="363"/>
      <c r="G87" s="363"/>
      <c r="H87" s="363"/>
      <c r="I87" s="363"/>
      <c r="J87" s="363"/>
      <c r="K87" s="363"/>
      <c r="L87" s="363"/>
      <c r="M87" s="363"/>
      <c r="N87" s="363"/>
      <c r="O87" s="363"/>
      <c r="P87" s="363"/>
      <c r="Q87" s="363"/>
      <c r="R87" s="363"/>
      <c r="S87" s="363"/>
      <c r="T87" s="363"/>
      <c r="U87" s="363"/>
      <c r="V87" s="363"/>
      <c r="W87" s="363"/>
      <c r="X87" s="363"/>
    </row>
    <row r="88" spans="1:24" ht="18" customHeight="1">
      <c r="A88" s="172"/>
      <c r="B88" s="172"/>
      <c r="C88" s="363" t="s">
        <v>222</v>
      </c>
      <c r="D88" s="363"/>
      <c r="E88" s="363"/>
      <c r="F88" s="363"/>
      <c r="G88" s="363"/>
      <c r="H88" s="363"/>
      <c r="I88" s="363"/>
      <c r="J88" s="363"/>
      <c r="K88" s="363"/>
      <c r="L88" s="363"/>
      <c r="M88" s="363"/>
      <c r="N88" s="363"/>
      <c r="O88" s="363"/>
      <c r="P88" s="363"/>
      <c r="Q88" s="363"/>
      <c r="R88" s="363"/>
      <c r="S88" s="363"/>
      <c r="T88" s="363"/>
      <c r="U88" s="363"/>
      <c r="V88" s="363"/>
      <c r="W88" s="363"/>
      <c r="X88" s="363"/>
    </row>
    <row r="89" spans="1:24" ht="18" customHeight="1">
      <c r="A89" s="172"/>
      <c r="B89" s="172"/>
      <c r="C89" s="363" t="s">
        <v>427</v>
      </c>
      <c r="D89" s="363"/>
      <c r="E89" s="363"/>
      <c r="F89" s="363"/>
      <c r="G89" s="363"/>
      <c r="H89" s="363"/>
      <c r="I89" s="363"/>
      <c r="J89" s="363"/>
      <c r="K89" s="363"/>
      <c r="L89" s="363"/>
      <c r="M89" s="363"/>
      <c r="N89" s="363"/>
      <c r="O89" s="363"/>
      <c r="P89" s="363"/>
      <c r="Q89" s="363"/>
      <c r="R89" s="363"/>
      <c r="S89" s="363"/>
      <c r="T89" s="363"/>
      <c r="U89" s="363"/>
      <c r="V89" s="363"/>
      <c r="W89" s="363"/>
      <c r="X89" s="363"/>
    </row>
    <row r="90" spans="1:24" ht="18" customHeight="1">
      <c r="A90" s="172"/>
      <c r="B90" s="172"/>
      <c r="C90" s="363" t="s">
        <v>223</v>
      </c>
      <c r="D90" s="363"/>
      <c r="E90" s="363"/>
      <c r="F90" s="363"/>
      <c r="G90" s="363"/>
      <c r="H90" s="363"/>
      <c r="I90" s="363"/>
      <c r="J90" s="363"/>
      <c r="K90" s="363"/>
      <c r="L90" s="363"/>
      <c r="M90" s="363"/>
      <c r="N90" s="363"/>
      <c r="O90" s="363"/>
      <c r="P90" s="363"/>
      <c r="Q90" s="363"/>
      <c r="R90" s="363"/>
      <c r="S90" s="363"/>
      <c r="T90" s="363"/>
      <c r="U90" s="363"/>
      <c r="V90" s="363"/>
      <c r="W90" s="363"/>
      <c r="X90" s="363"/>
    </row>
    <row r="91" spans="1:24" ht="18" customHeight="1">
      <c r="A91" s="172"/>
      <c r="B91" s="172"/>
      <c r="C91" s="363" t="s">
        <v>428</v>
      </c>
      <c r="D91" s="363"/>
      <c r="E91" s="363"/>
      <c r="F91" s="363"/>
      <c r="G91" s="363"/>
      <c r="H91" s="363"/>
      <c r="I91" s="363"/>
      <c r="J91" s="363"/>
      <c r="K91" s="363"/>
      <c r="L91" s="363"/>
      <c r="M91" s="363"/>
      <c r="N91" s="363"/>
      <c r="O91" s="363"/>
      <c r="P91" s="363"/>
      <c r="Q91" s="363"/>
      <c r="R91" s="363"/>
      <c r="S91" s="363"/>
      <c r="T91" s="363"/>
      <c r="U91" s="363"/>
      <c r="V91" s="363"/>
      <c r="W91" s="363"/>
      <c r="X91" s="363"/>
    </row>
    <row r="92" spans="1:24" ht="18" customHeight="1">
      <c r="A92" s="172"/>
      <c r="B92" s="172"/>
      <c r="C92" s="363" t="s">
        <v>429</v>
      </c>
      <c r="D92" s="363"/>
      <c r="E92" s="363"/>
      <c r="F92" s="363"/>
      <c r="G92" s="363"/>
      <c r="H92" s="363"/>
      <c r="I92" s="363"/>
      <c r="J92" s="363"/>
      <c r="K92" s="363"/>
      <c r="L92" s="363"/>
      <c r="M92" s="363"/>
      <c r="N92" s="363"/>
      <c r="O92" s="363"/>
      <c r="P92" s="363"/>
      <c r="Q92" s="363"/>
      <c r="R92" s="363"/>
      <c r="S92" s="363"/>
      <c r="T92" s="363"/>
      <c r="U92" s="363"/>
      <c r="V92" s="363"/>
      <c r="W92" s="363"/>
      <c r="X92" s="363"/>
    </row>
    <row r="93" spans="1:24" ht="18" customHeight="1">
      <c r="A93" s="172"/>
      <c r="B93" s="172"/>
      <c r="C93" s="363" t="s">
        <v>224</v>
      </c>
      <c r="D93" s="363"/>
      <c r="E93" s="363"/>
      <c r="F93" s="363"/>
      <c r="G93" s="363"/>
      <c r="H93" s="363"/>
      <c r="I93" s="363"/>
      <c r="J93" s="363"/>
      <c r="K93" s="363"/>
      <c r="L93" s="363"/>
      <c r="M93" s="363"/>
      <c r="N93" s="363"/>
      <c r="O93" s="363"/>
      <c r="P93" s="363"/>
      <c r="Q93" s="363"/>
      <c r="R93" s="363"/>
      <c r="S93" s="363"/>
      <c r="T93" s="363"/>
      <c r="U93" s="363"/>
      <c r="V93" s="363"/>
      <c r="W93" s="363"/>
      <c r="X93" s="363"/>
    </row>
    <row r="94" spans="1:24" ht="18" customHeight="1">
      <c r="A94" s="172"/>
      <c r="B94" s="172"/>
      <c r="C94" s="363" t="s">
        <v>225</v>
      </c>
      <c r="D94" s="363"/>
      <c r="E94" s="363"/>
      <c r="F94" s="363"/>
      <c r="G94" s="363"/>
      <c r="H94" s="363"/>
      <c r="I94" s="363"/>
      <c r="J94" s="363"/>
      <c r="K94" s="363"/>
      <c r="L94" s="363"/>
      <c r="M94" s="363"/>
      <c r="N94" s="363"/>
      <c r="O94" s="363"/>
      <c r="P94" s="363"/>
      <c r="Q94" s="363"/>
      <c r="R94" s="363"/>
      <c r="S94" s="363"/>
      <c r="T94" s="363"/>
      <c r="U94" s="363"/>
      <c r="V94" s="363"/>
      <c r="W94" s="363"/>
      <c r="X94" s="363"/>
    </row>
    <row r="95" spans="1:24" ht="18" customHeight="1">
      <c r="A95" s="172"/>
      <c r="B95" s="172"/>
      <c r="C95" s="377" t="s">
        <v>430</v>
      </c>
      <c r="D95" s="363"/>
      <c r="E95" s="363"/>
      <c r="F95" s="363"/>
      <c r="G95" s="363"/>
      <c r="H95" s="363"/>
      <c r="I95" s="363"/>
      <c r="J95" s="363"/>
      <c r="K95" s="363"/>
      <c r="L95" s="363"/>
      <c r="M95" s="363"/>
      <c r="N95" s="363"/>
      <c r="O95" s="363"/>
      <c r="P95" s="363"/>
      <c r="Q95" s="363"/>
      <c r="R95" s="363"/>
      <c r="S95" s="363"/>
      <c r="T95" s="363"/>
      <c r="U95" s="363"/>
      <c r="V95" s="363"/>
      <c r="W95" s="363"/>
      <c r="X95" s="363"/>
    </row>
    <row r="96" spans="1:24" ht="18" customHeight="1">
      <c r="A96" s="172"/>
      <c r="B96" s="172"/>
      <c r="C96" s="378" t="s">
        <v>431</v>
      </c>
      <c r="D96" s="378"/>
      <c r="E96" s="378"/>
      <c r="F96" s="378"/>
      <c r="G96" s="378"/>
      <c r="H96" s="378"/>
      <c r="I96" s="378"/>
      <c r="J96" s="378"/>
      <c r="K96" s="378"/>
      <c r="L96" s="378"/>
      <c r="M96" s="378"/>
      <c r="N96" s="378"/>
      <c r="O96" s="378"/>
      <c r="P96" s="378"/>
      <c r="Q96" s="378"/>
      <c r="R96" s="378"/>
      <c r="S96" s="378"/>
      <c r="T96" s="378"/>
      <c r="U96" s="378"/>
      <c r="V96" s="378"/>
      <c r="W96" s="378"/>
      <c r="X96" s="378"/>
    </row>
    <row r="97" spans="1:24" ht="18" customHeight="1">
      <c r="A97" s="172"/>
      <c r="B97" s="172"/>
      <c r="C97" s="379" t="s">
        <v>462</v>
      </c>
      <c r="D97" s="379"/>
      <c r="E97" s="379"/>
      <c r="F97" s="379"/>
      <c r="G97" s="379"/>
      <c r="H97" s="379"/>
      <c r="I97" s="379"/>
      <c r="J97" s="379"/>
      <c r="K97" s="379"/>
      <c r="L97" s="379"/>
      <c r="M97" s="379"/>
      <c r="N97" s="379"/>
      <c r="O97" s="379"/>
      <c r="P97" s="379"/>
      <c r="Q97" s="379"/>
      <c r="R97" s="379"/>
      <c r="S97" s="379"/>
      <c r="T97" s="379"/>
      <c r="U97" s="379"/>
      <c r="V97" s="379"/>
      <c r="W97" s="379"/>
      <c r="X97" s="379"/>
    </row>
    <row r="98" spans="1:24" ht="18" customHeight="1">
      <c r="A98" s="172"/>
      <c r="B98" s="172"/>
      <c r="C98" s="379" t="s">
        <v>463</v>
      </c>
      <c r="D98" s="379"/>
      <c r="E98" s="379"/>
      <c r="F98" s="379"/>
      <c r="G98" s="379"/>
      <c r="H98" s="379"/>
      <c r="I98" s="379"/>
      <c r="J98" s="379"/>
      <c r="K98" s="379"/>
      <c r="L98" s="379"/>
      <c r="M98" s="379"/>
      <c r="N98" s="379"/>
      <c r="O98" s="379"/>
      <c r="P98" s="379"/>
      <c r="Q98" s="379"/>
      <c r="R98" s="379"/>
      <c r="S98" s="379"/>
      <c r="T98" s="379"/>
      <c r="U98" s="379"/>
      <c r="V98" s="379"/>
      <c r="W98" s="379"/>
      <c r="X98" s="379"/>
    </row>
    <row r="99" spans="1:24" ht="18" customHeight="1">
      <c r="A99" s="172"/>
      <c r="B99" s="172"/>
      <c r="C99" s="357" t="s">
        <v>458</v>
      </c>
      <c r="D99" s="357"/>
      <c r="E99" s="357"/>
      <c r="F99" s="357"/>
      <c r="G99" s="357"/>
      <c r="H99" s="357"/>
      <c r="I99" s="357"/>
      <c r="J99" s="357"/>
      <c r="K99" s="357"/>
      <c r="L99" s="357"/>
      <c r="M99" s="357"/>
      <c r="N99" s="357"/>
      <c r="O99" s="357"/>
      <c r="P99" s="357"/>
      <c r="Q99" s="357"/>
      <c r="R99" s="357"/>
      <c r="S99" s="357"/>
      <c r="T99" s="357"/>
      <c r="U99" s="357"/>
      <c r="V99" s="357"/>
      <c r="W99" s="357"/>
      <c r="X99" s="357"/>
    </row>
    <row r="100" spans="1:24" ht="18" customHeight="1">
      <c r="A100" s="172"/>
      <c r="B100" s="172"/>
      <c r="C100" s="357" t="s">
        <v>457</v>
      </c>
      <c r="D100" s="357"/>
      <c r="E100" s="357"/>
      <c r="F100" s="357"/>
      <c r="G100" s="357"/>
      <c r="H100" s="357"/>
      <c r="I100" s="357"/>
      <c r="J100" s="357"/>
      <c r="K100" s="357"/>
      <c r="L100" s="357"/>
      <c r="M100" s="357"/>
      <c r="N100" s="357"/>
      <c r="O100" s="357"/>
      <c r="P100" s="357"/>
      <c r="Q100" s="357"/>
      <c r="R100" s="357"/>
      <c r="S100" s="357"/>
      <c r="T100" s="357"/>
      <c r="U100" s="357"/>
      <c r="V100" s="357"/>
      <c r="W100" s="357"/>
      <c r="X100" s="357"/>
    </row>
    <row r="101" spans="1:24" ht="17.25" customHeight="1">
      <c r="A101" s="172"/>
      <c r="B101" s="172"/>
    </row>
    <row r="102" spans="1:24" ht="17.25" customHeight="1">
      <c r="A102" s="172"/>
      <c r="B102" s="172"/>
      <c r="F102" s="376" t="s">
        <v>459</v>
      </c>
      <c r="G102" s="376"/>
      <c r="H102" s="376"/>
      <c r="I102" s="376"/>
      <c r="J102" s="376"/>
      <c r="K102" s="376"/>
      <c r="L102" s="376"/>
      <c r="M102" s="376"/>
      <c r="N102" s="376"/>
      <c r="O102" s="376"/>
      <c r="P102" s="376"/>
      <c r="Q102" s="376"/>
      <c r="R102" s="376"/>
      <c r="S102" s="376"/>
      <c r="T102" s="376"/>
      <c r="U102" s="376"/>
      <c r="V102" s="376"/>
      <c r="W102" s="376"/>
      <c r="X102" s="376"/>
    </row>
    <row r="103" spans="1:24" ht="17.25" customHeight="1">
      <c r="A103" s="172"/>
      <c r="B103" s="172"/>
      <c r="F103" s="173" t="s">
        <v>460</v>
      </c>
      <c r="I103" s="184"/>
    </row>
    <row r="104" spans="1:24" ht="17.25" customHeight="1">
      <c r="A104" s="172"/>
      <c r="B104" s="172"/>
    </row>
    <row r="105" spans="1:24" ht="17.25" customHeight="1">
      <c r="A105" s="172"/>
      <c r="B105" s="172"/>
    </row>
    <row r="106" spans="1:24" ht="28.5" customHeight="1">
      <c r="A106" s="172"/>
      <c r="B106" s="172"/>
    </row>
    <row r="107" spans="1:24" ht="28.5" customHeight="1">
      <c r="A107" s="172"/>
      <c r="B107" s="172"/>
    </row>
    <row r="108" spans="1:24" ht="28.5" customHeight="1">
      <c r="A108" s="172"/>
      <c r="B108" s="172"/>
    </row>
    <row r="109" spans="1:24" ht="28.5" customHeight="1">
      <c r="A109" s="172"/>
      <c r="B109" s="172"/>
    </row>
    <row r="110" spans="1:24" ht="28.5" customHeight="1">
      <c r="A110" s="172"/>
      <c r="B110" s="172"/>
    </row>
    <row r="111" spans="1:24" ht="28.5" customHeight="1">
      <c r="A111" s="172"/>
      <c r="B111" s="172"/>
    </row>
    <row r="112" spans="1:24" ht="28.5" customHeight="1">
      <c r="A112" s="172"/>
      <c r="B112" s="172"/>
    </row>
    <row r="113" spans="1:2" ht="28.5" customHeight="1">
      <c r="A113" s="172"/>
      <c r="B113" s="172"/>
    </row>
    <row r="114" spans="1:2" ht="28.5" customHeight="1">
      <c r="A114" s="172"/>
      <c r="B114" s="172"/>
    </row>
    <row r="115" spans="1:2" ht="28.5" customHeight="1">
      <c r="A115" s="172"/>
      <c r="B115" s="172"/>
    </row>
    <row r="116" spans="1:2" ht="28.5" customHeight="1">
      <c r="A116" s="172"/>
      <c r="B116" s="172"/>
    </row>
    <row r="117" spans="1:2" ht="28.5" customHeight="1">
      <c r="A117" s="172"/>
      <c r="B117" s="172"/>
    </row>
    <row r="118" spans="1:2" ht="28.5" customHeight="1">
      <c r="A118" s="172"/>
      <c r="B118" s="172"/>
    </row>
    <row r="119" spans="1:2" ht="28.5" customHeight="1">
      <c r="A119" s="172"/>
      <c r="B119" s="172"/>
    </row>
    <row r="120" spans="1:2" ht="28.5" customHeight="1">
      <c r="A120" s="172"/>
      <c r="B120" s="172"/>
    </row>
    <row r="121" spans="1:2" ht="28.5" customHeight="1">
      <c r="A121" s="172"/>
      <c r="B121" s="172"/>
    </row>
    <row r="122" spans="1:2" ht="28.5" customHeight="1">
      <c r="A122" s="172"/>
      <c r="B122" s="172"/>
    </row>
    <row r="123" spans="1:2" ht="28.5" customHeight="1">
      <c r="A123" s="172"/>
      <c r="B123" s="172"/>
    </row>
    <row r="124" spans="1:2" ht="28.5" customHeight="1">
      <c r="A124" s="172"/>
      <c r="B124" s="172"/>
    </row>
    <row r="125" spans="1:2" ht="28.5" customHeight="1">
      <c r="A125" s="172"/>
      <c r="B125" s="172"/>
    </row>
    <row r="126" spans="1:2" ht="28.5" customHeight="1">
      <c r="A126" s="172"/>
      <c r="B126" s="172"/>
    </row>
    <row r="127" spans="1:2" ht="28.5" customHeight="1">
      <c r="A127" s="172"/>
      <c r="B127" s="172"/>
    </row>
    <row r="128" spans="1:2" ht="28.5" customHeight="1">
      <c r="A128" s="172"/>
      <c r="B128" s="172"/>
    </row>
    <row r="129" spans="1:2" ht="28.5" customHeight="1">
      <c r="A129" s="172"/>
      <c r="B129" s="172"/>
    </row>
    <row r="130" spans="1:2" ht="28.5" customHeight="1">
      <c r="A130" s="172"/>
      <c r="B130" s="172"/>
    </row>
    <row r="131" spans="1:2" ht="28.5" customHeight="1">
      <c r="A131" s="172"/>
      <c r="B131" s="172"/>
    </row>
    <row r="132" spans="1:2" ht="28.5" customHeight="1">
      <c r="A132" s="172"/>
      <c r="B132" s="172"/>
    </row>
    <row r="133" spans="1:2" ht="28.5" customHeight="1">
      <c r="A133" s="172"/>
      <c r="B133" s="172"/>
    </row>
    <row r="134" spans="1:2" ht="28.5" customHeight="1">
      <c r="A134" s="172"/>
      <c r="B134" s="172"/>
    </row>
    <row r="135" spans="1:2" ht="28.5" customHeight="1">
      <c r="A135" s="172"/>
      <c r="B135" s="172"/>
    </row>
    <row r="136" spans="1:2" ht="28.5" customHeight="1">
      <c r="A136" s="172"/>
      <c r="B136" s="172"/>
    </row>
    <row r="137" spans="1:2" ht="28.5" customHeight="1">
      <c r="A137" s="172"/>
      <c r="B137" s="172"/>
    </row>
    <row r="138" spans="1:2" ht="28.5" customHeight="1">
      <c r="A138" s="172"/>
      <c r="B138" s="172"/>
    </row>
    <row r="139" spans="1:2" ht="28.5" customHeight="1">
      <c r="A139" s="172"/>
      <c r="B139" s="172"/>
    </row>
    <row r="140" spans="1:2" ht="28.5" customHeight="1">
      <c r="A140" s="172"/>
      <c r="B140" s="172"/>
    </row>
    <row r="141" spans="1:2" ht="28.5" customHeight="1">
      <c r="A141" s="172"/>
      <c r="B141" s="172"/>
    </row>
    <row r="142" spans="1:2" ht="28.5" customHeight="1">
      <c r="A142" s="172"/>
      <c r="B142" s="172"/>
    </row>
    <row r="143" spans="1:2" ht="28.5" customHeight="1">
      <c r="A143" s="172"/>
      <c r="B143" s="172"/>
    </row>
    <row r="144" spans="1:2" ht="28.5" customHeight="1">
      <c r="A144" s="172"/>
      <c r="B144" s="172"/>
    </row>
    <row r="145" spans="1:2" ht="28.5" customHeight="1">
      <c r="A145" s="172"/>
      <c r="B145" s="172"/>
    </row>
    <row r="146" spans="1:2" ht="28.5" customHeight="1">
      <c r="A146" s="172"/>
      <c r="B146" s="172"/>
    </row>
    <row r="147" spans="1:2" ht="28.5" customHeight="1">
      <c r="A147" s="172"/>
      <c r="B147" s="172"/>
    </row>
    <row r="148" spans="1:2" ht="28.5" customHeight="1">
      <c r="A148" s="172"/>
      <c r="B148" s="172"/>
    </row>
    <row r="149" spans="1:2" ht="28.5" customHeight="1">
      <c r="A149" s="172"/>
      <c r="B149" s="172"/>
    </row>
    <row r="150" spans="1:2" ht="28.5" customHeight="1">
      <c r="A150" s="172"/>
      <c r="B150" s="172"/>
    </row>
    <row r="151" spans="1:2" ht="28.5" customHeight="1">
      <c r="A151" s="172"/>
      <c r="B151" s="172"/>
    </row>
    <row r="152" spans="1:2" ht="28.5" customHeight="1">
      <c r="A152" s="172"/>
      <c r="B152" s="172"/>
    </row>
    <row r="153" spans="1:2" ht="28.5" customHeight="1">
      <c r="A153" s="172"/>
      <c r="B153" s="172"/>
    </row>
    <row r="154" spans="1:2" ht="28.5" customHeight="1">
      <c r="A154" s="172"/>
      <c r="B154" s="172"/>
    </row>
    <row r="155" spans="1:2" ht="28.5" customHeight="1">
      <c r="A155" s="172"/>
      <c r="B155" s="172"/>
    </row>
    <row r="156" spans="1:2" ht="28.5" customHeight="1">
      <c r="A156" s="172"/>
      <c r="B156" s="172"/>
    </row>
    <row r="157" spans="1:2" ht="28.5" customHeight="1">
      <c r="A157" s="172"/>
      <c r="B157" s="172"/>
    </row>
    <row r="158" spans="1:2" ht="28.5" customHeight="1">
      <c r="A158" s="172"/>
      <c r="B158" s="172"/>
    </row>
    <row r="159" spans="1:2" ht="28.5" customHeight="1">
      <c r="A159" s="172"/>
      <c r="B159" s="172"/>
    </row>
    <row r="160" spans="1:2" ht="28.5" customHeight="1">
      <c r="A160" s="172"/>
      <c r="B160" s="172"/>
    </row>
    <row r="161" spans="1:2" ht="28.5" customHeight="1">
      <c r="A161" s="172"/>
      <c r="B161" s="172"/>
    </row>
    <row r="162" spans="1:2" ht="28.5" customHeight="1">
      <c r="A162" s="172"/>
      <c r="B162" s="172"/>
    </row>
    <row r="163" spans="1:2" ht="28.5" customHeight="1">
      <c r="A163" s="172"/>
      <c r="B163" s="172"/>
    </row>
    <row r="164" spans="1:2" ht="28.5" customHeight="1">
      <c r="A164" s="172"/>
      <c r="B164" s="172"/>
    </row>
    <row r="165" spans="1:2" ht="28.5" customHeight="1">
      <c r="A165" s="172"/>
      <c r="B165" s="172"/>
    </row>
    <row r="166" spans="1:2" ht="28.5" customHeight="1">
      <c r="A166" s="172"/>
      <c r="B166" s="172"/>
    </row>
    <row r="167" spans="1:2" ht="28.5" customHeight="1">
      <c r="A167" s="172"/>
      <c r="B167" s="172"/>
    </row>
    <row r="168" spans="1:2" ht="28.5" customHeight="1">
      <c r="A168" s="172"/>
      <c r="B168" s="172"/>
    </row>
    <row r="169" spans="1:2" ht="28.5" customHeight="1">
      <c r="A169" s="172"/>
      <c r="B169" s="172"/>
    </row>
    <row r="170" spans="1:2" ht="28.5" customHeight="1">
      <c r="A170" s="172"/>
      <c r="B170" s="172"/>
    </row>
    <row r="171" spans="1:2" ht="28.5" customHeight="1">
      <c r="A171" s="172"/>
      <c r="B171" s="172"/>
    </row>
    <row r="172" spans="1:2" ht="28.5" customHeight="1">
      <c r="A172" s="172"/>
      <c r="B172" s="172"/>
    </row>
    <row r="173" spans="1:2" ht="28.5" customHeight="1">
      <c r="A173" s="172"/>
      <c r="B173" s="172"/>
    </row>
    <row r="174" spans="1:2" ht="28.5" customHeight="1">
      <c r="A174" s="172"/>
      <c r="B174" s="172"/>
    </row>
    <row r="175" spans="1:2" ht="28.5" customHeight="1">
      <c r="A175" s="172"/>
      <c r="B175" s="172"/>
    </row>
    <row r="176" spans="1:2" ht="28.5" customHeight="1">
      <c r="A176" s="172"/>
      <c r="B176" s="172"/>
    </row>
    <row r="177" spans="1:2" ht="28.5" customHeight="1">
      <c r="A177" s="172"/>
      <c r="B177" s="172"/>
    </row>
    <row r="178" spans="1:2" ht="28.5" customHeight="1">
      <c r="A178" s="172"/>
      <c r="B178" s="172"/>
    </row>
    <row r="179" spans="1:2" ht="28.5" customHeight="1">
      <c r="A179" s="172"/>
      <c r="B179" s="172"/>
    </row>
    <row r="180" spans="1:2" ht="28.5" customHeight="1">
      <c r="A180" s="172"/>
      <c r="B180" s="172"/>
    </row>
    <row r="181" spans="1:2" ht="28.5" customHeight="1">
      <c r="A181" s="172"/>
      <c r="B181" s="172"/>
    </row>
    <row r="182" spans="1:2" ht="28.5" customHeight="1">
      <c r="A182" s="172"/>
      <c r="B182" s="172"/>
    </row>
    <row r="183" spans="1:2" ht="28.5" customHeight="1">
      <c r="A183" s="172"/>
      <c r="B183" s="172"/>
    </row>
    <row r="184" spans="1:2" ht="28.5" customHeight="1">
      <c r="A184" s="172"/>
      <c r="B184" s="172"/>
    </row>
    <row r="185" spans="1:2" ht="28.5" customHeight="1">
      <c r="A185" s="172"/>
      <c r="B185" s="172"/>
    </row>
    <row r="186" spans="1:2" ht="28.5" customHeight="1">
      <c r="A186" s="172"/>
      <c r="B186" s="172"/>
    </row>
    <row r="187" spans="1:2" ht="28.5" customHeight="1">
      <c r="A187" s="172"/>
      <c r="B187" s="172"/>
    </row>
    <row r="188" spans="1:2" ht="28.5" customHeight="1">
      <c r="A188" s="172"/>
      <c r="B188" s="172"/>
    </row>
    <row r="189" spans="1:2" ht="28.5" customHeight="1">
      <c r="A189" s="172"/>
      <c r="B189" s="172"/>
    </row>
    <row r="190" spans="1:2" ht="28.5" customHeight="1">
      <c r="A190" s="172"/>
      <c r="B190" s="172"/>
    </row>
    <row r="191" spans="1:2" ht="28.5" customHeight="1">
      <c r="A191" s="172"/>
      <c r="B191" s="172"/>
    </row>
    <row r="192" spans="1:2" ht="28.5" customHeight="1">
      <c r="A192" s="172"/>
      <c r="B192" s="172"/>
    </row>
    <row r="193" spans="1:2" ht="28.5" customHeight="1">
      <c r="A193" s="172"/>
      <c r="B193" s="172"/>
    </row>
    <row r="194" spans="1:2" ht="28.5" customHeight="1">
      <c r="A194" s="172"/>
      <c r="B194" s="172"/>
    </row>
    <row r="195" spans="1:2" ht="28.5" customHeight="1">
      <c r="A195" s="172"/>
      <c r="B195" s="172"/>
    </row>
    <row r="196" spans="1:2" ht="28.5" customHeight="1">
      <c r="A196" s="172"/>
      <c r="B196" s="172"/>
    </row>
    <row r="197" spans="1:2" ht="28.5" customHeight="1">
      <c r="A197" s="172"/>
      <c r="B197" s="172"/>
    </row>
    <row r="198" spans="1:2" ht="28.5" customHeight="1">
      <c r="A198" s="172"/>
      <c r="B198" s="172"/>
    </row>
    <row r="199" spans="1:2" ht="28.5" customHeight="1">
      <c r="A199" s="172"/>
      <c r="B199" s="172"/>
    </row>
    <row r="200" spans="1:2" ht="28.5" customHeight="1">
      <c r="A200" s="172"/>
      <c r="B200" s="172"/>
    </row>
    <row r="201" spans="1:2" ht="28.5" customHeight="1">
      <c r="A201" s="172"/>
      <c r="B201" s="172"/>
    </row>
    <row r="202" spans="1:2" ht="28.5" customHeight="1">
      <c r="A202" s="172"/>
      <c r="B202" s="172"/>
    </row>
    <row r="203" spans="1:2" ht="28.5" customHeight="1">
      <c r="A203" s="172"/>
      <c r="B203" s="172"/>
    </row>
    <row r="204" spans="1:2" ht="28.5" customHeight="1">
      <c r="A204" s="172"/>
      <c r="B204" s="172"/>
    </row>
    <row r="205" spans="1:2" ht="28.5" customHeight="1">
      <c r="A205" s="172"/>
      <c r="B205" s="172"/>
    </row>
    <row r="206" spans="1:2" ht="28.5" customHeight="1">
      <c r="A206" s="172"/>
      <c r="B206" s="172"/>
    </row>
    <row r="207" spans="1:2" ht="28.5" customHeight="1">
      <c r="A207" s="172"/>
      <c r="B207" s="172"/>
    </row>
    <row r="208" spans="1:2" ht="28.5" customHeight="1">
      <c r="A208" s="172"/>
      <c r="B208" s="172"/>
    </row>
    <row r="209" spans="1:2" ht="28.5" customHeight="1">
      <c r="A209" s="172"/>
      <c r="B209" s="172"/>
    </row>
    <row r="210" spans="1:2" ht="28.5" customHeight="1">
      <c r="A210" s="172"/>
      <c r="B210" s="172"/>
    </row>
    <row r="211" spans="1:2" ht="28.5" customHeight="1">
      <c r="A211" s="172"/>
      <c r="B211" s="172"/>
    </row>
    <row r="212" spans="1:2" ht="28.5" customHeight="1">
      <c r="A212" s="172"/>
      <c r="B212" s="172"/>
    </row>
  </sheetData>
  <mergeCells count="91">
    <mergeCell ref="C79:X79"/>
    <mergeCell ref="C80:X80"/>
    <mergeCell ref="C81:X81"/>
    <mergeCell ref="C69:X69"/>
    <mergeCell ref="C78:X78"/>
    <mergeCell ref="C70:X70"/>
    <mergeCell ref="C71:X71"/>
    <mergeCell ref="F102:X102"/>
    <mergeCell ref="C95:X95"/>
    <mergeCell ref="C96:X96"/>
    <mergeCell ref="C85:X85"/>
    <mergeCell ref="C86:X86"/>
    <mergeCell ref="C87:X87"/>
    <mergeCell ref="C88:X88"/>
    <mergeCell ref="C89:X89"/>
    <mergeCell ref="C90:X90"/>
    <mergeCell ref="C98:X98"/>
    <mergeCell ref="C91:X91"/>
    <mergeCell ref="C92:X92"/>
    <mergeCell ref="C93:X93"/>
    <mergeCell ref="C94:X94"/>
    <mergeCell ref="C97:X97"/>
    <mergeCell ref="C99:X99"/>
    <mergeCell ref="C84:X84"/>
    <mergeCell ref="C73:X73"/>
    <mergeCell ref="C58:X58"/>
    <mergeCell ref="C59:X59"/>
    <mergeCell ref="C60:X60"/>
    <mergeCell ref="C61:X61"/>
    <mergeCell ref="C63:X63"/>
    <mergeCell ref="C65:X65"/>
    <mergeCell ref="C62:X62"/>
    <mergeCell ref="C64:X64"/>
    <mergeCell ref="C82:X82"/>
    <mergeCell ref="C83:X83"/>
    <mergeCell ref="C77:X77"/>
    <mergeCell ref="C67:X67"/>
    <mergeCell ref="C68:X68"/>
    <mergeCell ref="C74:X74"/>
    <mergeCell ref="C48:X48"/>
    <mergeCell ref="C49:X49"/>
    <mergeCell ref="C50:X50"/>
    <mergeCell ref="C66:X66"/>
    <mergeCell ref="C76:X76"/>
    <mergeCell ref="C75:X75"/>
    <mergeCell ref="C57:X57"/>
    <mergeCell ref="C54:X54"/>
    <mergeCell ref="C51:X51"/>
    <mergeCell ref="C52:X52"/>
    <mergeCell ref="C53:X53"/>
    <mergeCell ref="C55:X55"/>
    <mergeCell ref="C56:X56"/>
    <mergeCell ref="C45:X45"/>
    <mergeCell ref="C39:X39"/>
    <mergeCell ref="C40:X40"/>
    <mergeCell ref="C41:X41"/>
    <mergeCell ref="C42:X42"/>
    <mergeCell ref="C43:X43"/>
    <mergeCell ref="C44:X44"/>
    <mergeCell ref="C46:X46"/>
    <mergeCell ref="C47:X47"/>
    <mergeCell ref="C18:J18"/>
    <mergeCell ref="C38:X38"/>
    <mergeCell ref="D24:X24"/>
    <mergeCell ref="C25:X25"/>
    <mergeCell ref="D26:X26"/>
    <mergeCell ref="C27:X27"/>
    <mergeCell ref="D28:X28"/>
    <mergeCell ref="D29:X29"/>
    <mergeCell ref="C33:X33"/>
    <mergeCell ref="C34:X34"/>
    <mergeCell ref="C35:X35"/>
    <mergeCell ref="C36:X36"/>
    <mergeCell ref="C37:X37"/>
    <mergeCell ref="C31:J31"/>
    <mergeCell ref="C100:X100"/>
    <mergeCell ref="B2:J2"/>
    <mergeCell ref="C23:X23"/>
    <mergeCell ref="C11:X11"/>
    <mergeCell ref="C12:X12"/>
    <mergeCell ref="C13:X13"/>
    <mergeCell ref="C4:X4"/>
    <mergeCell ref="C5:X5"/>
    <mergeCell ref="C6:X6"/>
    <mergeCell ref="C10:X10"/>
    <mergeCell ref="C14:X14"/>
    <mergeCell ref="C20:X20"/>
    <mergeCell ref="D21:X21"/>
    <mergeCell ref="D22:X22"/>
    <mergeCell ref="B8:J8"/>
    <mergeCell ref="B16:J16"/>
  </mergeCells>
  <phoneticPr fontId="2"/>
  <pageMargins left="0.47244094488188981" right="0.47244094488188981" top="0.31496062992125984" bottom="0.23622047244094491" header="0.23622047244094491" footer="0.11811023622047245"/>
  <pageSetup paperSize="8" scale="67"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B3:AT98"/>
  <sheetViews>
    <sheetView showGridLines="0" view="pageBreakPreview" zoomScale="80" zoomScaleNormal="85" zoomScaleSheetLayoutView="80" workbookViewId="0">
      <pane xSplit="2" ySplit="5" topLeftCell="C6" activePane="bottomRight" state="frozen"/>
      <selection activeCell="A155" sqref="A98:XFD155"/>
      <selection pane="topRight" activeCell="A155" sqref="A98:XFD155"/>
      <selection pane="bottomLeft" activeCell="A155" sqref="A98:XFD155"/>
      <selection pane="bottomRight"/>
    </sheetView>
  </sheetViews>
  <sheetFormatPr defaultColWidth="9" defaultRowHeight="12"/>
  <cols>
    <col min="1" max="1" width="9" style="2"/>
    <col min="2" max="2" width="35.6328125" style="2" bestFit="1" customWidth="1"/>
    <col min="3" max="5" width="12.26953125" style="2" customWidth="1"/>
    <col min="6" max="7" width="12.26953125" style="70" customWidth="1"/>
    <col min="8" max="12" width="12.26953125" style="2" customWidth="1"/>
    <col min="13" max="15" width="12.36328125" style="2" customWidth="1"/>
    <col min="16" max="28" width="12.26953125" style="2" customWidth="1"/>
    <col min="29" max="46" width="12.36328125" style="2" customWidth="1"/>
    <col min="47" max="16384" width="9" style="2"/>
  </cols>
  <sheetData>
    <row r="3" spans="2:46">
      <c r="B3" s="2" t="s">
        <v>439</v>
      </c>
    </row>
    <row r="4" spans="2:46" ht="13.5" customHeight="1">
      <c r="B4" s="385" t="s">
        <v>2</v>
      </c>
      <c r="C4" s="282" t="s">
        <v>362</v>
      </c>
      <c r="D4" s="210" t="s">
        <v>363</v>
      </c>
      <c r="E4" s="210" t="s">
        <v>364</v>
      </c>
      <c r="F4" s="210" t="s">
        <v>365</v>
      </c>
      <c r="G4" s="210" t="s">
        <v>366</v>
      </c>
      <c r="H4" s="210" t="s">
        <v>367</v>
      </c>
      <c r="I4" s="210" t="s">
        <v>368</v>
      </c>
      <c r="J4" s="210" t="s">
        <v>369</v>
      </c>
      <c r="K4" s="210" t="s">
        <v>370</v>
      </c>
      <c r="L4" s="210" t="s">
        <v>371</v>
      </c>
      <c r="M4" s="210" t="s">
        <v>372</v>
      </c>
      <c r="N4" s="210" t="s">
        <v>373</v>
      </c>
      <c r="O4" s="210" t="s">
        <v>374</v>
      </c>
      <c r="P4" s="210" t="s">
        <v>375</v>
      </c>
      <c r="Q4" s="210" t="s">
        <v>376</v>
      </c>
      <c r="R4" s="210" t="s">
        <v>377</v>
      </c>
      <c r="S4" s="210" t="s">
        <v>378</v>
      </c>
      <c r="T4" s="210" t="s">
        <v>379</v>
      </c>
      <c r="U4" s="210" t="s">
        <v>380</v>
      </c>
      <c r="V4" s="210" t="s">
        <v>381</v>
      </c>
      <c r="W4" s="210" t="s">
        <v>382</v>
      </c>
      <c r="X4" s="210" t="s">
        <v>383</v>
      </c>
      <c r="Y4" s="210" t="s">
        <v>384</v>
      </c>
      <c r="Z4" s="210" t="s">
        <v>385</v>
      </c>
      <c r="AA4" s="210" t="s">
        <v>386</v>
      </c>
      <c r="AB4" s="210" t="s">
        <v>387</v>
      </c>
      <c r="AC4" s="275" t="s">
        <v>388</v>
      </c>
      <c r="AD4" s="275" t="s">
        <v>389</v>
      </c>
      <c r="AE4" s="275" t="s">
        <v>390</v>
      </c>
      <c r="AF4" s="275" t="s">
        <v>391</v>
      </c>
      <c r="AG4" s="275" t="s">
        <v>392</v>
      </c>
      <c r="AH4" s="275" t="s">
        <v>393</v>
      </c>
      <c r="AI4" s="275" t="s">
        <v>394</v>
      </c>
      <c r="AJ4" s="275" t="s">
        <v>395</v>
      </c>
      <c r="AK4" s="275" t="s">
        <v>396</v>
      </c>
      <c r="AL4" s="275" t="s">
        <v>397</v>
      </c>
      <c r="AM4" s="275" t="s">
        <v>398</v>
      </c>
      <c r="AN4" s="275" t="s">
        <v>399</v>
      </c>
      <c r="AO4" s="275" t="s">
        <v>400</v>
      </c>
      <c r="AP4" s="275" t="s">
        <v>401</v>
      </c>
      <c r="AQ4" s="275" t="s">
        <v>402</v>
      </c>
      <c r="AR4" s="275" t="s">
        <v>403</v>
      </c>
      <c r="AS4" s="275" t="s">
        <v>404</v>
      </c>
      <c r="AT4" s="275" t="s">
        <v>405</v>
      </c>
    </row>
    <row r="5" spans="2:46" s="109" customFormat="1" ht="14.25" customHeight="1" thickBot="1">
      <c r="B5" s="386"/>
      <c r="C5" s="283" t="s">
        <v>3</v>
      </c>
      <c r="D5" s="157" t="s">
        <v>4</v>
      </c>
      <c r="E5" s="157" t="s">
        <v>5</v>
      </c>
      <c r="F5" s="157" t="s">
        <v>6</v>
      </c>
      <c r="G5" s="157" t="s">
        <v>7</v>
      </c>
      <c r="H5" s="157" t="s">
        <v>8</v>
      </c>
      <c r="I5" s="157" t="s">
        <v>9</v>
      </c>
      <c r="J5" s="157" t="s">
        <v>10</v>
      </c>
      <c r="K5" s="157" t="s">
        <v>11</v>
      </c>
      <c r="L5" s="157" t="s">
        <v>12</v>
      </c>
      <c r="M5" s="157" t="s">
        <v>18</v>
      </c>
      <c r="N5" s="157" t="s">
        <v>19</v>
      </c>
      <c r="O5" s="157" t="s">
        <v>109</v>
      </c>
      <c r="P5" s="157" t="s">
        <v>108</v>
      </c>
      <c r="Q5" s="157" t="s">
        <v>131</v>
      </c>
      <c r="R5" s="157" t="s">
        <v>132</v>
      </c>
      <c r="S5" s="157" t="s">
        <v>140</v>
      </c>
      <c r="T5" s="157" t="s">
        <v>141</v>
      </c>
      <c r="U5" s="157" t="s">
        <v>145</v>
      </c>
      <c r="V5" s="157" t="s">
        <v>148</v>
      </c>
      <c r="W5" s="157" t="s">
        <v>152</v>
      </c>
      <c r="X5" s="157" t="s">
        <v>155</v>
      </c>
      <c r="Y5" s="157" t="s">
        <v>161</v>
      </c>
      <c r="Z5" s="157" t="s">
        <v>177</v>
      </c>
      <c r="AA5" s="157" t="s">
        <v>171</v>
      </c>
      <c r="AB5" s="157" t="s">
        <v>186</v>
      </c>
      <c r="AC5" s="193" t="s">
        <v>188</v>
      </c>
      <c r="AD5" s="193" t="s">
        <v>190</v>
      </c>
      <c r="AE5" s="193" t="s">
        <v>196</v>
      </c>
      <c r="AF5" s="193" t="s">
        <v>228</v>
      </c>
      <c r="AG5" s="193" t="s">
        <v>229</v>
      </c>
      <c r="AH5" s="193" t="s">
        <v>230</v>
      </c>
      <c r="AI5" s="193" t="s">
        <v>231</v>
      </c>
      <c r="AJ5" s="193" t="s">
        <v>232</v>
      </c>
      <c r="AK5" s="193" t="s">
        <v>233</v>
      </c>
      <c r="AL5" s="193" t="s">
        <v>234</v>
      </c>
      <c r="AM5" s="193" t="s">
        <v>235</v>
      </c>
      <c r="AN5" s="193" t="s">
        <v>236</v>
      </c>
      <c r="AO5" s="193" t="s">
        <v>237</v>
      </c>
      <c r="AP5" s="193" t="s">
        <v>238</v>
      </c>
      <c r="AQ5" s="193" t="s">
        <v>239</v>
      </c>
      <c r="AR5" s="193" t="s">
        <v>240</v>
      </c>
      <c r="AS5" s="193" t="s">
        <v>241</v>
      </c>
      <c r="AT5" s="193" t="s">
        <v>242</v>
      </c>
    </row>
    <row r="6" spans="2:46">
      <c r="B6" s="258" t="s">
        <v>227</v>
      </c>
      <c r="C6" s="294">
        <v>25185</v>
      </c>
      <c r="D6" s="158">
        <v>25185</v>
      </c>
      <c r="E6" s="158">
        <v>25185</v>
      </c>
      <c r="F6" s="158">
        <v>25185</v>
      </c>
      <c r="G6" s="158">
        <v>25185</v>
      </c>
      <c r="H6" s="158">
        <v>25185</v>
      </c>
      <c r="I6" s="158">
        <v>25185</v>
      </c>
      <c r="J6" s="158">
        <v>25185</v>
      </c>
      <c r="K6" s="158">
        <v>25185</v>
      </c>
      <c r="L6" s="158">
        <v>25185</v>
      </c>
      <c r="M6" s="158" t="s">
        <v>0</v>
      </c>
      <c r="N6" s="158" t="s">
        <v>0</v>
      </c>
      <c r="O6" s="158" t="s">
        <v>0</v>
      </c>
      <c r="P6" s="158" t="s">
        <v>0</v>
      </c>
      <c r="Q6" s="158" t="s">
        <v>0</v>
      </c>
      <c r="R6" s="158" t="s">
        <v>0</v>
      </c>
      <c r="S6" s="158" t="s">
        <v>0</v>
      </c>
      <c r="T6" s="158" t="s">
        <v>0</v>
      </c>
      <c r="U6" s="158" t="s">
        <v>0</v>
      </c>
      <c r="V6" s="158" t="s">
        <v>0</v>
      </c>
      <c r="W6" s="158" t="s">
        <v>0</v>
      </c>
      <c r="X6" s="158" t="s">
        <v>0</v>
      </c>
      <c r="Y6" s="158" t="s">
        <v>0</v>
      </c>
      <c r="Z6" s="158" t="s">
        <v>0</v>
      </c>
      <c r="AA6" s="158" t="s">
        <v>0</v>
      </c>
      <c r="AB6" s="158" t="s">
        <v>0</v>
      </c>
      <c r="AC6" s="31" t="s">
        <v>0</v>
      </c>
      <c r="AD6" s="31" t="s">
        <v>0</v>
      </c>
      <c r="AE6" s="31" t="s">
        <v>0</v>
      </c>
      <c r="AF6" s="31" t="s">
        <v>0</v>
      </c>
      <c r="AG6" s="31" t="s">
        <v>0</v>
      </c>
      <c r="AH6" s="31" t="s">
        <v>0</v>
      </c>
      <c r="AI6" s="31" t="s">
        <v>0</v>
      </c>
      <c r="AJ6" s="31" t="s">
        <v>0</v>
      </c>
      <c r="AK6" s="31" t="s">
        <v>0</v>
      </c>
      <c r="AL6" s="31" t="s">
        <v>0</v>
      </c>
      <c r="AM6" s="31" t="s">
        <v>0</v>
      </c>
      <c r="AN6" s="31" t="s">
        <v>0</v>
      </c>
      <c r="AO6" s="31" t="s">
        <v>0</v>
      </c>
      <c r="AP6" s="31" t="s">
        <v>0</v>
      </c>
      <c r="AQ6" s="31" t="s">
        <v>0</v>
      </c>
      <c r="AR6" s="31"/>
      <c r="AS6" s="31"/>
      <c r="AT6" s="31" t="s">
        <v>0</v>
      </c>
    </row>
    <row r="7" spans="2:46">
      <c r="B7" s="260" t="s">
        <v>258</v>
      </c>
      <c r="C7" s="295">
        <v>1616</v>
      </c>
      <c r="D7" s="106">
        <v>1616</v>
      </c>
      <c r="E7" s="106">
        <v>1616</v>
      </c>
      <c r="F7" s="106">
        <v>1616</v>
      </c>
      <c r="G7" s="106">
        <v>1616</v>
      </c>
      <c r="H7" s="106">
        <v>1616</v>
      </c>
      <c r="I7" s="106">
        <v>1616</v>
      </c>
      <c r="J7" s="106">
        <v>1616</v>
      </c>
      <c r="K7" s="106">
        <v>1616</v>
      </c>
      <c r="L7" s="106">
        <v>1616</v>
      </c>
      <c r="M7" s="106">
        <v>1616</v>
      </c>
      <c r="N7" s="106">
        <v>1616</v>
      </c>
      <c r="O7" s="106">
        <v>1616</v>
      </c>
      <c r="P7" s="106">
        <v>1616</v>
      </c>
      <c r="Q7" s="106">
        <v>1616</v>
      </c>
      <c r="R7" s="106">
        <v>1616</v>
      </c>
      <c r="S7" s="106">
        <v>1616</v>
      </c>
      <c r="T7" s="106">
        <v>1616</v>
      </c>
      <c r="U7" s="106">
        <v>1616</v>
      </c>
      <c r="V7" s="106">
        <v>1616</v>
      </c>
      <c r="W7" s="106">
        <v>1616</v>
      </c>
      <c r="X7" s="106">
        <v>1616</v>
      </c>
      <c r="Y7" s="106">
        <v>1616</v>
      </c>
      <c r="Z7" s="106">
        <v>1616</v>
      </c>
      <c r="AA7" s="106">
        <v>1616</v>
      </c>
      <c r="AB7" s="106">
        <v>1616</v>
      </c>
      <c r="AC7" s="34">
        <v>1616</v>
      </c>
      <c r="AD7" s="34">
        <v>1616</v>
      </c>
      <c r="AE7" s="34">
        <v>1616</v>
      </c>
      <c r="AF7" s="34">
        <v>1616</v>
      </c>
      <c r="AG7" s="34">
        <v>1616</v>
      </c>
      <c r="AH7" s="34">
        <v>1616</v>
      </c>
      <c r="AI7" s="34">
        <v>1616</v>
      </c>
      <c r="AJ7" s="34">
        <v>1616</v>
      </c>
      <c r="AK7" s="34">
        <v>1616</v>
      </c>
      <c r="AL7" s="34">
        <v>1616</v>
      </c>
      <c r="AM7" s="34">
        <v>1616</v>
      </c>
      <c r="AN7" s="34">
        <v>1616</v>
      </c>
      <c r="AO7" s="34">
        <v>1616</v>
      </c>
      <c r="AP7" s="34" t="s">
        <v>0</v>
      </c>
      <c r="AQ7" s="34" t="s">
        <v>0</v>
      </c>
      <c r="AR7" s="34"/>
      <c r="AS7" s="34"/>
      <c r="AT7" s="34" t="s">
        <v>0</v>
      </c>
    </row>
    <row r="8" spans="2:46">
      <c r="B8" s="260" t="s">
        <v>259</v>
      </c>
      <c r="C8" s="295">
        <v>1087</v>
      </c>
      <c r="D8" s="106">
        <v>1087</v>
      </c>
      <c r="E8" s="106">
        <v>1087</v>
      </c>
      <c r="F8" s="106">
        <v>1087</v>
      </c>
      <c r="G8" s="106">
        <v>1087</v>
      </c>
      <c r="H8" s="106">
        <v>1087</v>
      </c>
      <c r="I8" s="106">
        <v>1087</v>
      </c>
      <c r="J8" s="106">
        <v>1087</v>
      </c>
      <c r="K8" s="106">
        <v>1087</v>
      </c>
      <c r="L8" s="106">
        <v>1087</v>
      </c>
      <c r="M8" s="106">
        <v>1087</v>
      </c>
      <c r="N8" s="106">
        <v>1087</v>
      </c>
      <c r="O8" s="106">
        <v>1087</v>
      </c>
      <c r="P8" s="106">
        <v>1087</v>
      </c>
      <c r="Q8" s="106">
        <v>1087</v>
      </c>
      <c r="R8" s="106">
        <v>1087</v>
      </c>
      <c r="S8" s="106">
        <v>1087</v>
      </c>
      <c r="T8" s="106">
        <v>1087</v>
      </c>
      <c r="U8" s="106">
        <v>1087</v>
      </c>
      <c r="V8" s="106">
        <v>1087</v>
      </c>
      <c r="W8" s="106">
        <v>1087</v>
      </c>
      <c r="X8" s="106">
        <v>1087</v>
      </c>
      <c r="Y8" s="106">
        <v>1087</v>
      </c>
      <c r="Z8" s="106">
        <v>1087</v>
      </c>
      <c r="AA8" s="106">
        <v>1087</v>
      </c>
      <c r="AB8" s="106">
        <v>1087</v>
      </c>
      <c r="AC8" s="34">
        <v>1087</v>
      </c>
      <c r="AD8" s="34">
        <v>1087</v>
      </c>
      <c r="AE8" s="34">
        <v>1087</v>
      </c>
      <c r="AF8" s="34">
        <v>1087</v>
      </c>
      <c r="AG8" s="34">
        <v>1087</v>
      </c>
      <c r="AH8" s="34">
        <v>1087</v>
      </c>
      <c r="AI8" s="34">
        <v>1087</v>
      </c>
      <c r="AJ8" s="34">
        <v>1087</v>
      </c>
      <c r="AK8" s="34">
        <v>1087</v>
      </c>
      <c r="AL8" s="34">
        <v>1087</v>
      </c>
      <c r="AM8" s="34">
        <v>1087</v>
      </c>
      <c r="AN8" s="34">
        <v>1087</v>
      </c>
      <c r="AO8" s="34">
        <v>1087</v>
      </c>
      <c r="AP8" s="34">
        <v>1087</v>
      </c>
      <c r="AQ8" s="34">
        <v>1087</v>
      </c>
      <c r="AR8" s="34">
        <v>1087</v>
      </c>
      <c r="AS8" s="34">
        <v>1087</v>
      </c>
      <c r="AT8" s="34">
        <v>1087</v>
      </c>
    </row>
    <row r="9" spans="2:46">
      <c r="B9" s="260" t="s">
        <v>260</v>
      </c>
      <c r="C9" s="295">
        <v>1624</v>
      </c>
      <c r="D9" s="106">
        <v>1624</v>
      </c>
      <c r="E9" s="106">
        <v>1624</v>
      </c>
      <c r="F9" s="106">
        <v>1624</v>
      </c>
      <c r="G9" s="106">
        <v>1624</v>
      </c>
      <c r="H9" s="106">
        <v>1624</v>
      </c>
      <c r="I9" s="106">
        <v>1624</v>
      </c>
      <c r="J9" s="106">
        <v>1624</v>
      </c>
      <c r="K9" s="106">
        <v>1624</v>
      </c>
      <c r="L9" s="106">
        <v>1624</v>
      </c>
      <c r="M9" s="106">
        <v>1624</v>
      </c>
      <c r="N9" s="106">
        <v>1624</v>
      </c>
      <c r="O9" s="106">
        <v>1624</v>
      </c>
      <c r="P9" s="106">
        <v>1624</v>
      </c>
      <c r="Q9" s="106">
        <v>1624</v>
      </c>
      <c r="R9" s="106">
        <v>1624</v>
      </c>
      <c r="S9" s="106">
        <v>1624</v>
      </c>
      <c r="T9" s="106">
        <v>1624</v>
      </c>
      <c r="U9" s="106">
        <v>1624</v>
      </c>
      <c r="V9" s="106" t="s">
        <v>0</v>
      </c>
      <c r="W9" s="106" t="s">
        <v>0</v>
      </c>
      <c r="X9" s="106" t="s">
        <v>0</v>
      </c>
      <c r="Y9" s="106" t="s">
        <v>0</v>
      </c>
      <c r="Z9" s="106" t="s">
        <v>0</v>
      </c>
      <c r="AA9" s="106" t="s">
        <v>0</v>
      </c>
      <c r="AB9" s="106" t="s">
        <v>0</v>
      </c>
      <c r="AC9" s="34" t="s">
        <v>0</v>
      </c>
      <c r="AD9" s="34" t="s">
        <v>0</v>
      </c>
      <c r="AE9" s="34" t="s">
        <v>0</v>
      </c>
      <c r="AF9" s="34" t="s">
        <v>0</v>
      </c>
      <c r="AG9" s="34" t="s">
        <v>0</v>
      </c>
      <c r="AH9" s="34" t="s">
        <v>0</v>
      </c>
      <c r="AI9" s="34" t="s">
        <v>0</v>
      </c>
      <c r="AJ9" s="34" t="s">
        <v>0</v>
      </c>
      <c r="AK9" s="34" t="s">
        <v>0</v>
      </c>
      <c r="AL9" s="34" t="s">
        <v>0</v>
      </c>
      <c r="AM9" s="34" t="s">
        <v>0</v>
      </c>
      <c r="AN9" s="34" t="s">
        <v>0</v>
      </c>
      <c r="AO9" s="34" t="s">
        <v>0</v>
      </c>
      <c r="AP9" s="34" t="s">
        <v>0</v>
      </c>
      <c r="AQ9" s="34" t="s">
        <v>0</v>
      </c>
      <c r="AR9" s="34"/>
      <c r="AS9" s="34"/>
      <c r="AT9" s="34" t="s">
        <v>0</v>
      </c>
    </row>
    <row r="10" spans="2:46">
      <c r="B10" s="260" t="s">
        <v>261</v>
      </c>
      <c r="C10" s="295">
        <v>1526</v>
      </c>
      <c r="D10" s="106">
        <v>1526</v>
      </c>
      <c r="E10" s="106">
        <v>1526</v>
      </c>
      <c r="F10" s="106">
        <v>1526</v>
      </c>
      <c r="G10" s="106">
        <v>1526</v>
      </c>
      <c r="H10" s="106">
        <v>1526</v>
      </c>
      <c r="I10" s="106">
        <v>1526</v>
      </c>
      <c r="J10" s="106">
        <v>1526</v>
      </c>
      <c r="K10" s="106">
        <v>1526</v>
      </c>
      <c r="L10" s="106">
        <v>1526</v>
      </c>
      <c r="M10" s="106">
        <v>1526</v>
      </c>
      <c r="N10" s="106">
        <v>1526</v>
      </c>
      <c r="O10" s="106">
        <v>1526</v>
      </c>
      <c r="P10" s="106">
        <v>1526</v>
      </c>
      <c r="Q10" s="106">
        <v>1526</v>
      </c>
      <c r="R10" s="106">
        <v>1526</v>
      </c>
      <c r="S10" s="106">
        <v>1526</v>
      </c>
      <c r="T10" s="106">
        <v>1526</v>
      </c>
      <c r="U10" s="106">
        <v>1526</v>
      </c>
      <c r="V10" s="106">
        <v>1526</v>
      </c>
      <c r="W10" s="106">
        <v>1526</v>
      </c>
      <c r="X10" s="106">
        <v>1526</v>
      </c>
      <c r="Y10" s="106">
        <v>1526</v>
      </c>
      <c r="Z10" s="106">
        <v>1526</v>
      </c>
      <c r="AA10" s="106">
        <v>1526</v>
      </c>
      <c r="AB10" s="106">
        <v>1526</v>
      </c>
      <c r="AC10" s="34">
        <v>1526</v>
      </c>
      <c r="AD10" s="34">
        <v>1526</v>
      </c>
      <c r="AE10" s="34">
        <v>1526</v>
      </c>
      <c r="AF10" s="34">
        <v>1526</v>
      </c>
      <c r="AG10" s="34">
        <v>1526</v>
      </c>
      <c r="AH10" s="34">
        <v>1526</v>
      </c>
      <c r="AI10" s="34">
        <v>1526</v>
      </c>
      <c r="AJ10" s="34">
        <v>1526</v>
      </c>
      <c r="AK10" s="34">
        <v>1526</v>
      </c>
      <c r="AL10" s="34">
        <v>763</v>
      </c>
      <c r="AM10" s="34" t="s">
        <v>0</v>
      </c>
      <c r="AN10" s="34" t="s">
        <v>0</v>
      </c>
      <c r="AO10" s="34" t="s">
        <v>0</v>
      </c>
      <c r="AP10" s="34" t="s">
        <v>0</v>
      </c>
      <c r="AQ10" s="34" t="s">
        <v>0</v>
      </c>
      <c r="AR10" s="34"/>
      <c r="AS10" s="34"/>
      <c r="AT10" s="34" t="s">
        <v>0</v>
      </c>
    </row>
    <row r="11" spans="2:46" ht="24">
      <c r="B11" s="260" t="s">
        <v>262</v>
      </c>
      <c r="C11" s="295">
        <v>511</v>
      </c>
      <c r="D11" s="106">
        <v>511</v>
      </c>
      <c r="E11" s="106">
        <v>511</v>
      </c>
      <c r="F11" s="106">
        <v>511</v>
      </c>
      <c r="G11" s="106">
        <v>511</v>
      </c>
      <c r="H11" s="106">
        <v>511</v>
      </c>
      <c r="I11" s="106">
        <v>511</v>
      </c>
      <c r="J11" s="106">
        <v>511</v>
      </c>
      <c r="K11" s="106">
        <v>511</v>
      </c>
      <c r="L11" s="106" t="s">
        <v>0</v>
      </c>
      <c r="M11" s="106" t="s">
        <v>0</v>
      </c>
      <c r="N11" s="106" t="s">
        <v>0</v>
      </c>
      <c r="O11" s="106" t="s">
        <v>0</v>
      </c>
      <c r="P11" s="106" t="s">
        <v>0</v>
      </c>
      <c r="Q11" s="106" t="s">
        <v>0</v>
      </c>
      <c r="R11" s="106" t="s">
        <v>0</v>
      </c>
      <c r="S11" s="106" t="s">
        <v>0</v>
      </c>
      <c r="T11" s="106" t="s">
        <v>0</v>
      </c>
      <c r="U11" s="106" t="s">
        <v>0</v>
      </c>
      <c r="V11" s="106" t="s">
        <v>0</v>
      </c>
      <c r="W11" s="106" t="s">
        <v>0</v>
      </c>
      <c r="X11" s="106" t="s">
        <v>0</v>
      </c>
      <c r="Y11" s="106" t="s">
        <v>0</v>
      </c>
      <c r="Z11" s="106" t="s">
        <v>0</v>
      </c>
      <c r="AA11" s="106" t="s">
        <v>0</v>
      </c>
      <c r="AB11" s="106" t="s">
        <v>0</v>
      </c>
      <c r="AC11" s="34" t="s">
        <v>0</v>
      </c>
      <c r="AD11" s="34" t="s">
        <v>0</v>
      </c>
      <c r="AE11" s="34" t="s">
        <v>0</v>
      </c>
      <c r="AF11" s="34" t="s">
        <v>0</v>
      </c>
      <c r="AG11" s="34" t="s">
        <v>0</v>
      </c>
      <c r="AH11" s="34" t="s">
        <v>0</v>
      </c>
      <c r="AI11" s="34" t="s">
        <v>0</v>
      </c>
      <c r="AJ11" s="34" t="s">
        <v>0</v>
      </c>
      <c r="AK11" s="34" t="s">
        <v>0</v>
      </c>
      <c r="AL11" s="34" t="s">
        <v>0</v>
      </c>
      <c r="AM11" s="34" t="s">
        <v>0</v>
      </c>
      <c r="AN11" s="34" t="s">
        <v>0</v>
      </c>
      <c r="AO11" s="34" t="s">
        <v>0</v>
      </c>
      <c r="AP11" s="34" t="s">
        <v>0</v>
      </c>
      <c r="AQ11" s="34" t="s">
        <v>0</v>
      </c>
      <c r="AR11" s="34"/>
      <c r="AS11" s="34"/>
      <c r="AT11" s="34" t="s">
        <v>0</v>
      </c>
    </row>
    <row r="12" spans="2:46">
      <c r="B12" s="260" t="s">
        <v>263</v>
      </c>
      <c r="C12" s="295">
        <v>641</v>
      </c>
      <c r="D12" s="106">
        <v>641</v>
      </c>
      <c r="E12" s="106">
        <v>641</v>
      </c>
      <c r="F12" s="106">
        <v>641</v>
      </c>
      <c r="G12" s="106">
        <v>641</v>
      </c>
      <c r="H12" s="106">
        <v>641</v>
      </c>
      <c r="I12" s="106">
        <v>641</v>
      </c>
      <c r="J12" s="106">
        <v>641</v>
      </c>
      <c r="K12" s="106">
        <v>641</v>
      </c>
      <c r="L12" s="106" t="s">
        <v>0</v>
      </c>
      <c r="M12" s="106" t="s">
        <v>0</v>
      </c>
      <c r="N12" s="106" t="s">
        <v>0</v>
      </c>
      <c r="O12" s="106" t="s">
        <v>0</v>
      </c>
      <c r="P12" s="106" t="s">
        <v>0</v>
      </c>
      <c r="Q12" s="106" t="s">
        <v>0</v>
      </c>
      <c r="R12" s="106" t="s">
        <v>0</v>
      </c>
      <c r="S12" s="106" t="s">
        <v>0</v>
      </c>
      <c r="T12" s="106" t="s">
        <v>0</v>
      </c>
      <c r="U12" s="106" t="s">
        <v>0</v>
      </c>
      <c r="V12" s="106" t="s">
        <v>0</v>
      </c>
      <c r="W12" s="106" t="s">
        <v>0</v>
      </c>
      <c r="X12" s="106" t="s">
        <v>0</v>
      </c>
      <c r="Y12" s="106" t="s">
        <v>0</v>
      </c>
      <c r="Z12" s="106" t="s">
        <v>0</v>
      </c>
      <c r="AA12" s="106" t="s">
        <v>0</v>
      </c>
      <c r="AB12" s="106" t="s">
        <v>0</v>
      </c>
      <c r="AC12" s="34" t="s">
        <v>0</v>
      </c>
      <c r="AD12" s="34" t="s">
        <v>0</v>
      </c>
      <c r="AE12" s="34" t="s">
        <v>0</v>
      </c>
      <c r="AF12" s="34" t="s">
        <v>0</v>
      </c>
      <c r="AG12" s="34" t="s">
        <v>0</v>
      </c>
      <c r="AH12" s="34" t="s">
        <v>0</v>
      </c>
      <c r="AI12" s="34" t="s">
        <v>0</v>
      </c>
      <c r="AJ12" s="34" t="s">
        <v>0</v>
      </c>
      <c r="AK12" s="34" t="s">
        <v>0</v>
      </c>
      <c r="AL12" s="34" t="s">
        <v>0</v>
      </c>
      <c r="AM12" s="34" t="s">
        <v>0</v>
      </c>
      <c r="AN12" s="34" t="s">
        <v>0</v>
      </c>
      <c r="AO12" s="34" t="s">
        <v>0</v>
      </c>
      <c r="AP12" s="34" t="s">
        <v>0</v>
      </c>
      <c r="AQ12" s="34" t="s">
        <v>0</v>
      </c>
      <c r="AR12" s="34"/>
      <c r="AS12" s="34"/>
      <c r="AT12" s="34" t="s">
        <v>0</v>
      </c>
    </row>
    <row r="13" spans="2:46">
      <c r="B13" s="260" t="s">
        <v>264</v>
      </c>
      <c r="C13" s="295">
        <v>766</v>
      </c>
      <c r="D13" s="106">
        <v>766</v>
      </c>
      <c r="E13" s="106">
        <v>766</v>
      </c>
      <c r="F13" s="106">
        <v>766</v>
      </c>
      <c r="G13" s="106">
        <v>766</v>
      </c>
      <c r="H13" s="106">
        <v>766</v>
      </c>
      <c r="I13" s="106">
        <v>766</v>
      </c>
      <c r="J13" s="106">
        <v>766</v>
      </c>
      <c r="K13" s="106">
        <v>766</v>
      </c>
      <c r="L13" s="106">
        <v>766</v>
      </c>
      <c r="M13" s="106">
        <v>766</v>
      </c>
      <c r="N13" s="106" t="s">
        <v>0</v>
      </c>
      <c r="O13" s="106" t="s">
        <v>0</v>
      </c>
      <c r="P13" s="106" t="s">
        <v>0</v>
      </c>
      <c r="Q13" s="106" t="s">
        <v>0</v>
      </c>
      <c r="R13" s="106" t="s">
        <v>0</v>
      </c>
      <c r="S13" s="106" t="s">
        <v>0</v>
      </c>
      <c r="T13" s="106" t="s">
        <v>0</v>
      </c>
      <c r="U13" s="106" t="s">
        <v>0</v>
      </c>
      <c r="V13" s="106" t="s">
        <v>0</v>
      </c>
      <c r="W13" s="106" t="s">
        <v>0</v>
      </c>
      <c r="X13" s="106" t="s">
        <v>0</v>
      </c>
      <c r="Y13" s="106" t="s">
        <v>0</v>
      </c>
      <c r="Z13" s="106" t="s">
        <v>0</v>
      </c>
      <c r="AA13" s="106" t="s">
        <v>0</v>
      </c>
      <c r="AB13" s="106" t="s">
        <v>0</v>
      </c>
      <c r="AC13" s="34" t="s">
        <v>0</v>
      </c>
      <c r="AD13" s="34" t="s">
        <v>0</v>
      </c>
      <c r="AE13" s="34" t="s">
        <v>0</v>
      </c>
      <c r="AF13" s="34" t="s">
        <v>0</v>
      </c>
      <c r="AG13" s="34" t="s">
        <v>0</v>
      </c>
      <c r="AH13" s="34" t="s">
        <v>0</v>
      </c>
      <c r="AI13" s="34" t="s">
        <v>0</v>
      </c>
      <c r="AJ13" s="34" t="s">
        <v>0</v>
      </c>
      <c r="AK13" s="34" t="s">
        <v>0</v>
      </c>
      <c r="AL13" s="34" t="s">
        <v>0</v>
      </c>
      <c r="AM13" s="34" t="s">
        <v>0</v>
      </c>
      <c r="AN13" s="34" t="s">
        <v>0</v>
      </c>
      <c r="AO13" s="34" t="s">
        <v>0</v>
      </c>
      <c r="AP13" s="34" t="s">
        <v>0</v>
      </c>
      <c r="AQ13" s="34" t="s">
        <v>0</v>
      </c>
      <c r="AR13" s="34"/>
      <c r="AS13" s="34"/>
      <c r="AT13" s="34" t="s">
        <v>0</v>
      </c>
    </row>
    <row r="14" spans="2:46">
      <c r="B14" s="260" t="s">
        <v>16</v>
      </c>
      <c r="C14" s="295">
        <v>1964</v>
      </c>
      <c r="D14" s="106">
        <v>1964</v>
      </c>
      <c r="E14" s="106">
        <v>1964</v>
      </c>
      <c r="F14" s="106">
        <v>1964</v>
      </c>
      <c r="G14" s="106">
        <v>1964</v>
      </c>
      <c r="H14" s="106">
        <v>1964</v>
      </c>
      <c r="I14" s="106">
        <v>1964</v>
      </c>
      <c r="J14" s="106">
        <v>1964</v>
      </c>
      <c r="K14" s="106">
        <v>1964</v>
      </c>
      <c r="L14" s="106">
        <v>1964</v>
      </c>
      <c r="M14" s="106">
        <v>1964</v>
      </c>
      <c r="N14" s="106">
        <v>1964</v>
      </c>
      <c r="O14" s="106">
        <v>1964</v>
      </c>
      <c r="P14" s="106">
        <v>1964</v>
      </c>
      <c r="Q14" s="106">
        <v>1964</v>
      </c>
      <c r="R14" s="106">
        <v>1964</v>
      </c>
      <c r="S14" s="106">
        <v>1964</v>
      </c>
      <c r="T14" s="106">
        <v>1964</v>
      </c>
      <c r="U14" s="106">
        <v>1964</v>
      </c>
      <c r="V14" s="106">
        <v>1964</v>
      </c>
      <c r="W14" s="106">
        <v>1964</v>
      </c>
      <c r="X14" s="106">
        <v>1964</v>
      </c>
      <c r="Y14" s="106">
        <v>1964</v>
      </c>
      <c r="Z14" s="106">
        <v>1964</v>
      </c>
      <c r="AA14" s="106">
        <v>1964</v>
      </c>
      <c r="AB14" s="106">
        <v>1964</v>
      </c>
      <c r="AC14" s="34">
        <v>1964</v>
      </c>
      <c r="AD14" s="34">
        <v>1964</v>
      </c>
      <c r="AE14" s="34">
        <v>1964</v>
      </c>
      <c r="AF14" s="34">
        <v>1964</v>
      </c>
      <c r="AG14" s="34">
        <v>1964</v>
      </c>
      <c r="AH14" s="34">
        <v>1964</v>
      </c>
      <c r="AI14" s="34">
        <v>1964</v>
      </c>
      <c r="AJ14" s="34">
        <v>1964</v>
      </c>
      <c r="AK14" s="34">
        <v>1964</v>
      </c>
      <c r="AL14" s="34">
        <v>1964</v>
      </c>
      <c r="AM14" s="34" t="s">
        <v>0</v>
      </c>
      <c r="AN14" s="34" t="s">
        <v>0</v>
      </c>
      <c r="AO14" s="34" t="s">
        <v>0</v>
      </c>
      <c r="AP14" s="34" t="s">
        <v>0</v>
      </c>
      <c r="AQ14" s="34" t="s">
        <v>0</v>
      </c>
      <c r="AR14" s="34"/>
      <c r="AS14" s="34"/>
      <c r="AT14" s="34" t="s">
        <v>0</v>
      </c>
    </row>
    <row r="15" spans="2:46">
      <c r="B15" s="260" t="s">
        <v>265</v>
      </c>
      <c r="C15" s="295">
        <v>1767</v>
      </c>
      <c r="D15" s="106">
        <v>1767</v>
      </c>
      <c r="E15" s="106">
        <v>1767</v>
      </c>
      <c r="F15" s="106">
        <v>1767</v>
      </c>
      <c r="G15" s="106">
        <v>1767</v>
      </c>
      <c r="H15" s="106">
        <v>1767</v>
      </c>
      <c r="I15" s="106">
        <v>1767</v>
      </c>
      <c r="J15" s="106">
        <v>1767</v>
      </c>
      <c r="K15" s="106">
        <v>1767</v>
      </c>
      <c r="L15" s="106">
        <v>1915</v>
      </c>
      <c r="M15" s="106">
        <v>1915</v>
      </c>
      <c r="N15" s="106">
        <v>1915</v>
      </c>
      <c r="O15" s="106">
        <v>1915</v>
      </c>
      <c r="P15" s="106">
        <v>1915</v>
      </c>
      <c r="Q15" s="106">
        <v>1915</v>
      </c>
      <c r="R15" s="106">
        <v>1915</v>
      </c>
      <c r="S15" s="106">
        <v>1915</v>
      </c>
      <c r="T15" s="106">
        <v>1915</v>
      </c>
      <c r="U15" s="106">
        <v>1915</v>
      </c>
      <c r="V15" s="106">
        <v>1915</v>
      </c>
      <c r="W15" s="106">
        <v>1915</v>
      </c>
      <c r="X15" s="106">
        <v>1915</v>
      </c>
      <c r="Y15" s="106">
        <v>1915</v>
      </c>
      <c r="Z15" s="106">
        <v>1915</v>
      </c>
      <c r="AA15" s="106">
        <v>1915</v>
      </c>
      <c r="AB15" s="106">
        <v>1915</v>
      </c>
      <c r="AC15" s="34">
        <v>1915</v>
      </c>
      <c r="AD15" s="34">
        <v>1915</v>
      </c>
      <c r="AE15" s="34">
        <v>1915</v>
      </c>
      <c r="AF15" s="34">
        <v>1915</v>
      </c>
      <c r="AG15" s="34">
        <v>1915</v>
      </c>
      <c r="AH15" s="34">
        <v>1915</v>
      </c>
      <c r="AI15" s="34">
        <v>1915</v>
      </c>
      <c r="AJ15" s="34">
        <v>1915</v>
      </c>
      <c r="AK15" s="34">
        <v>1915</v>
      </c>
      <c r="AL15" s="34">
        <v>1915</v>
      </c>
      <c r="AM15" s="34">
        <v>1915</v>
      </c>
      <c r="AN15" s="34">
        <v>1915</v>
      </c>
      <c r="AO15" s="34">
        <v>1915</v>
      </c>
      <c r="AP15" s="34">
        <v>1915</v>
      </c>
      <c r="AQ15" s="34">
        <v>1915</v>
      </c>
      <c r="AR15" s="34">
        <v>1915</v>
      </c>
      <c r="AS15" s="34">
        <v>1915</v>
      </c>
      <c r="AT15" s="34">
        <v>1915</v>
      </c>
    </row>
    <row r="16" spans="2:46">
      <c r="B16" s="260" t="s">
        <v>266</v>
      </c>
      <c r="C16" s="295">
        <v>9311</v>
      </c>
      <c r="D16" s="106">
        <v>9346</v>
      </c>
      <c r="E16" s="106">
        <v>9346</v>
      </c>
      <c r="F16" s="106">
        <v>9346</v>
      </c>
      <c r="G16" s="106">
        <v>9346</v>
      </c>
      <c r="H16" s="106">
        <v>9346</v>
      </c>
      <c r="I16" s="106">
        <v>9346</v>
      </c>
      <c r="J16" s="106">
        <v>9346</v>
      </c>
      <c r="K16" s="106">
        <v>9346</v>
      </c>
      <c r="L16" s="106">
        <v>9346</v>
      </c>
      <c r="M16" s="106">
        <v>9346</v>
      </c>
      <c r="N16" s="106">
        <v>9346</v>
      </c>
      <c r="O16" s="106">
        <v>9346</v>
      </c>
      <c r="P16" s="106">
        <v>9346</v>
      </c>
      <c r="Q16" s="106">
        <v>9346</v>
      </c>
      <c r="R16" s="106">
        <v>9346</v>
      </c>
      <c r="S16" s="106">
        <v>9346</v>
      </c>
      <c r="T16" s="106">
        <v>9346</v>
      </c>
      <c r="U16" s="106">
        <v>9346</v>
      </c>
      <c r="V16" s="106">
        <v>9346</v>
      </c>
      <c r="W16" s="106">
        <v>9346</v>
      </c>
      <c r="X16" s="106">
        <v>9346</v>
      </c>
      <c r="Y16" s="106">
        <v>9346</v>
      </c>
      <c r="Z16" s="106">
        <v>9346</v>
      </c>
      <c r="AA16" s="106">
        <v>9346</v>
      </c>
      <c r="AB16" s="106">
        <v>9346</v>
      </c>
      <c r="AC16" s="34">
        <v>9346</v>
      </c>
      <c r="AD16" s="34">
        <v>9346</v>
      </c>
      <c r="AE16" s="34">
        <v>9346</v>
      </c>
      <c r="AF16" s="34">
        <v>9346</v>
      </c>
      <c r="AG16" s="34">
        <v>9346</v>
      </c>
      <c r="AH16" s="34">
        <v>9346</v>
      </c>
      <c r="AI16" s="34">
        <v>9346</v>
      </c>
      <c r="AJ16" s="34">
        <v>9346</v>
      </c>
      <c r="AK16" s="34">
        <v>9346</v>
      </c>
      <c r="AL16" s="34">
        <v>9346</v>
      </c>
      <c r="AM16" s="34">
        <v>9346</v>
      </c>
      <c r="AN16" s="34">
        <v>9346</v>
      </c>
      <c r="AO16" s="34">
        <v>9346</v>
      </c>
      <c r="AP16" s="34">
        <v>9346</v>
      </c>
      <c r="AQ16" s="34">
        <v>9346</v>
      </c>
      <c r="AR16" s="34">
        <v>9346</v>
      </c>
      <c r="AS16" s="34">
        <v>9346</v>
      </c>
      <c r="AT16" s="34">
        <v>9346</v>
      </c>
    </row>
    <row r="17" spans="2:46">
      <c r="B17" s="260" t="s">
        <v>267</v>
      </c>
      <c r="C17" s="295">
        <v>1226</v>
      </c>
      <c r="D17" s="106">
        <v>1226</v>
      </c>
      <c r="E17" s="106">
        <v>1226</v>
      </c>
      <c r="F17" s="106">
        <v>1226</v>
      </c>
      <c r="G17" s="106">
        <v>2122</v>
      </c>
      <c r="H17" s="106">
        <v>2134</v>
      </c>
      <c r="I17" s="106">
        <v>2134</v>
      </c>
      <c r="J17" s="106">
        <v>2134</v>
      </c>
      <c r="K17" s="106">
        <v>2134</v>
      </c>
      <c r="L17" s="106">
        <v>2134</v>
      </c>
      <c r="M17" s="106">
        <v>2134</v>
      </c>
      <c r="N17" s="106">
        <v>2134</v>
      </c>
      <c r="O17" s="106">
        <v>2134</v>
      </c>
      <c r="P17" s="106">
        <v>2134</v>
      </c>
      <c r="Q17" s="106">
        <v>2134</v>
      </c>
      <c r="R17" s="106">
        <v>2134</v>
      </c>
      <c r="S17" s="106">
        <v>2134</v>
      </c>
      <c r="T17" s="106">
        <v>2134</v>
      </c>
      <c r="U17" s="106">
        <v>2134</v>
      </c>
      <c r="V17" s="106">
        <v>2134</v>
      </c>
      <c r="W17" s="106">
        <v>2134</v>
      </c>
      <c r="X17" s="106">
        <v>2134</v>
      </c>
      <c r="Y17" s="106">
        <v>2134</v>
      </c>
      <c r="Z17" s="106">
        <v>2134</v>
      </c>
      <c r="AA17" s="106">
        <v>2134</v>
      </c>
      <c r="AB17" s="106">
        <v>2134</v>
      </c>
      <c r="AC17" s="34">
        <v>2134</v>
      </c>
      <c r="AD17" s="34">
        <v>2134</v>
      </c>
      <c r="AE17" s="34">
        <v>2134</v>
      </c>
      <c r="AF17" s="34">
        <v>2134</v>
      </c>
      <c r="AG17" s="34">
        <v>2134</v>
      </c>
      <c r="AH17" s="34">
        <v>2134</v>
      </c>
      <c r="AI17" s="34">
        <v>2134</v>
      </c>
      <c r="AJ17" s="34">
        <v>2134</v>
      </c>
      <c r="AK17" s="34">
        <v>2134</v>
      </c>
      <c r="AL17" s="34">
        <v>2134</v>
      </c>
      <c r="AM17" s="34">
        <v>2134</v>
      </c>
      <c r="AN17" s="34">
        <v>2134</v>
      </c>
      <c r="AO17" s="34">
        <v>2134</v>
      </c>
      <c r="AP17" s="34">
        <v>2134</v>
      </c>
      <c r="AQ17" s="34">
        <v>2134</v>
      </c>
      <c r="AR17" s="34">
        <v>2134</v>
      </c>
      <c r="AS17" s="34">
        <v>2134</v>
      </c>
      <c r="AT17" s="34">
        <v>2134</v>
      </c>
    </row>
    <row r="18" spans="2:46">
      <c r="B18" s="260" t="s">
        <v>268</v>
      </c>
      <c r="C18" s="295">
        <v>1724</v>
      </c>
      <c r="D18" s="106">
        <v>1724</v>
      </c>
      <c r="E18" s="106">
        <v>1724</v>
      </c>
      <c r="F18" s="106">
        <v>1724</v>
      </c>
      <c r="G18" s="106">
        <v>1724</v>
      </c>
      <c r="H18" s="106">
        <v>1724</v>
      </c>
      <c r="I18" s="106">
        <v>1724</v>
      </c>
      <c r="J18" s="106">
        <v>1724</v>
      </c>
      <c r="K18" s="106">
        <v>1724</v>
      </c>
      <c r="L18" s="106">
        <v>1724</v>
      </c>
      <c r="M18" s="106">
        <v>1724</v>
      </c>
      <c r="N18" s="106">
        <v>1724</v>
      </c>
      <c r="O18" s="106">
        <v>1724</v>
      </c>
      <c r="P18" s="106">
        <v>1724</v>
      </c>
      <c r="Q18" s="106">
        <v>1724</v>
      </c>
      <c r="R18" s="106">
        <v>1724</v>
      </c>
      <c r="S18" s="106">
        <v>1724</v>
      </c>
      <c r="T18" s="106">
        <v>1724</v>
      </c>
      <c r="U18" s="106">
        <v>1724</v>
      </c>
      <c r="V18" s="106">
        <v>1724</v>
      </c>
      <c r="W18" s="106">
        <v>1724</v>
      </c>
      <c r="X18" s="106">
        <v>1724</v>
      </c>
      <c r="Y18" s="106">
        <v>1724</v>
      </c>
      <c r="Z18" s="106">
        <v>1724</v>
      </c>
      <c r="AA18" s="106">
        <v>1724</v>
      </c>
      <c r="AB18" s="106">
        <v>1724</v>
      </c>
      <c r="AC18" s="34">
        <v>1724</v>
      </c>
      <c r="AD18" s="34">
        <v>1724</v>
      </c>
      <c r="AE18" s="34">
        <v>1724</v>
      </c>
      <c r="AF18" s="34">
        <v>1724</v>
      </c>
      <c r="AG18" s="34">
        <v>1724</v>
      </c>
      <c r="AH18" s="34">
        <v>1724</v>
      </c>
      <c r="AI18" s="34">
        <v>1724</v>
      </c>
      <c r="AJ18" s="34">
        <v>1724</v>
      </c>
      <c r="AK18" s="34">
        <v>1724</v>
      </c>
      <c r="AL18" s="34">
        <v>1724</v>
      </c>
      <c r="AM18" s="34">
        <v>1724</v>
      </c>
      <c r="AN18" s="34">
        <v>1724</v>
      </c>
      <c r="AO18" s="34">
        <v>1724</v>
      </c>
      <c r="AP18" s="34">
        <v>1724</v>
      </c>
      <c r="AQ18" s="34">
        <v>1724</v>
      </c>
      <c r="AR18" s="34">
        <v>1724</v>
      </c>
      <c r="AS18" s="34">
        <v>1724</v>
      </c>
      <c r="AT18" s="34">
        <v>1724</v>
      </c>
    </row>
    <row r="19" spans="2:46">
      <c r="B19" s="260" t="s">
        <v>269</v>
      </c>
      <c r="C19" s="295">
        <v>9127</v>
      </c>
      <c r="D19" s="106">
        <v>9127</v>
      </c>
      <c r="E19" s="106">
        <v>9127</v>
      </c>
      <c r="F19" s="106">
        <v>9127</v>
      </c>
      <c r="G19" s="106">
        <v>9127</v>
      </c>
      <c r="H19" s="106">
        <v>9127</v>
      </c>
      <c r="I19" s="106">
        <v>9127</v>
      </c>
      <c r="J19" s="106">
        <v>9127</v>
      </c>
      <c r="K19" s="106">
        <v>9127</v>
      </c>
      <c r="L19" s="106">
        <v>9127</v>
      </c>
      <c r="M19" s="106">
        <v>9127</v>
      </c>
      <c r="N19" s="106">
        <v>9127</v>
      </c>
      <c r="O19" s="106">
        <v>9127</v>
      </c>
      <c r="P19" s="106">
        <v>9127</v>
      </c>
      <c r="Q19" s="106">
        <v>9127</v>
      </c>
      <c r="R19" s="106">
        <v>9127</v>
      </c>
      <c r="S19" s="106">
        <v>9127</v>
      </c>
      <c r="T19" s="106">
        <v>9127</v>
      </c>
      <c r="U19" s="106">
        <v>9127</v>
      </c>
      <c r="V19" s="106">
        <v>9127</v>
      </c>
      <c r="W19" s="106">
        <v>9127</v>
      </c>
      <c r="X19" s="106">
        <v>9127</v>
      </c>
      <c r="Y19" s="106">
        <v>9127</v>
      </c>
      <c r="Z19" s="106">
        <v>9127</v>
      </c>
      <c r="AA19" s="106">
        <v>9127</v>
      </c>
      <c r="AB19" s="106">
        <v>9127</v>
      </c>
      <c r="AC19" s="34">
        <v>9127</v>
      </c>
      <c r="AD19" s="34">
        <v>9127</v>
      </c>
      <c r="AE19" s="34">
        <v>9127</v>
      </c>
      <c r="AF19" s="34">
        <v>9127</v>
      </c>
      <c r="AG19" s="34">
        <v>9127</v>
      </c>
      <c r="AH19" s="34">
        <v>9127</v>
      </c>
      <c r="AI19" s="34">
        <v>9127</v>
      </c>
      <c r="AJ19" s="34">
        <v>9127</v>
      </c>
      <c r="AK19" s="34">
        <v>9127</v>
      </c>
      <c r="AL19" s="34">
        <v>9127</v>
      </c>
      <c r="AM19" s="34">
        <v>9127</v>
      </c>
      <c r="AN19" s="34">
        <v>9127</v>
      </c>
      <c r="AO19" s="34">
        <v>9127</v>
      </c>
      <c r="AP19" s="34">
        <v>9127</v>
      </c>
      <c r="AQ19" s="34">
        <v>9127</v>
      </c>
      <c r="AR19" s="34">
        <v>9127</v>
      </c>
      <c r="AS19" s="34">
        <v>9127</v>
      </c>
      <c r="AT19" s="34">
        <v>9127</v>
      </c>
    </row>
    <row r="20" spans="2:46">
      <c r="B20" s="260" t="s">
        <v>270</v>
      </c>
      <c r="C20" s="295">
        <v>2747</v>
      </c>
      <c r="D20" s="106">
        <v>2747</v>
      </c>
      <c r="E20" s="106">
        <v>2747</v>
      </c>
      <c r="F20" s="106">
        <v>2747</v>
      </c>
      <c r="G20" s="106">
        <v>2747</v>
      </c>
      <c r="H20" s="106">
        <v>2747</v>
      </c>
      <c r="I20" s="106">
        <v>2747</v>
      </c>
      <c r="J20" s="106">
        <v>2747</v>
      </c>
      <c r="K20" s="106">
        <v>2747</v>
      </c>
      <c r="L20" s="106">
        <v>2747</v>
      </c>
      <c r="M20" s="106">
        <v>2747</v>
      </c>
      <c r="N20" s="106">
        <v>2747</v>
      </c>
      <c r="O20" s="106">
        <v>2747</v>
      </c>
      <c r="P20" s="106">
        <v>2747</v>
      </c>
      <c r="Q20" s="106">
        <v>2747</v>
      </c>
      <c r="R20" s="106">
        <v>2747</v>
      </c>
      <c r="S20" s="106">
        <v>2747</v>
      </c>
      <c r="T20" s="106">
        <v>2747</v>
      </c>
      <c r="U20" s="106">
        <v>2747</v>
      </c>
      <c r="V20" s="106">
        <v>2747</v>
      </c>
      <c r="W20" s="106">
        <v>2747</v>
      </c>
      <c r="X20" s="106">
        <v>2747</v>
      </c>
      <c r="Y20" s="106">
        <v>2747</v>
      </c>
      <c r="Z20" s="106">
        <v>2747</v>
      </c>
      <c r="AA20" s="106">
        <v>2747</v>
      </c>
      <c r="AB20" s="106">
        <v>2747</v>
      </c>
      <c r="AC20" s="34">
        <v>2747</v>
      </c>
      <c r="AD20" s="34">
        <v>2747</v>
      </c>
      <c r="AE20" s="34">
        <v>2747</v>
      </c>
      <c r="AF20" s="34">
        <v>2747</v>
      </c>
      <c r="AG20" s="34">
        <v>2747</v>
      </c>
      <c r="AH20" s="34">
        <v>2747</v>
      </c>
      <c r="AI20" s="34">
        <v>2747</v>
      </c>
      <c r="AJ20" s="34">
        <v>2747</v>
      </c>
      <c r="AK20" s="34">
        <v>2747</v>
      </c>
      <c r="AL20" s="34">
        <v>2747</v>
      </c>
      <c r="AM20" s="34">
        <v>2747</v>
      </c>
      <c r="AN20" s="34">
        <v>2747</v>
      </c>
      <c r="AO20" s="34">
        <v>2747</v>
      </c>
      <c r="AP20" s="34">
        <v>2747</v>
      </c>
      <c r="AQ20" s="34">
        <v>2747</v>
      </c>
      <c r="AR20" s="34">
        <v>2747</v>
      </c>
      <c r="AS20" s="34">
        <v>2747</v>
      </c>
      <c r="AT20" s="34">
        <v>2747</v>
      </c>
    </row>
    <row r="21" spans="2:46">
      <c r="B21" s="260" t="s">
        <v>271</v>
      </c>
      <c r="C21" s="295">
        <v>714</v>
      </c>
      <c r="D21" s="106">
        <v>714</v>
      </c>
      <c r="E21" s="106">
        <v>714</v>
      </c>
      <c r="F21" s="106">
        <v>714</v>
      </c>
      <c r="G21" s="106">
        <v>714</v>
      </c>
      <c r="H21" s="106">
        <v>714</v>
      </c>
      <c r="I21" s="106">
        <v>714</v>
      </c>
      <c r="J21" s="106">
        <v>714</v>
      </c>
      <c r="K21" s="106">
        <v>714</v>
      </c>
      <c r="L21" s="106" t="s">
        <v>0</v>
      </c>
      <c r="M21" s="106" t="s">
        <v>0</v>
      </c>
      <c r="N21" s="106" t="s">
        <v>0</v>
      </c>
      <c r="O21" s="106" t="s">
        <v>0</v>
      </c>
      <c r="P21" s="106" t="s">
        <v>0</v>
      </c>
      <c r="Q21" s="106" t="s">
        <v>0</v>
      </c>
      <c r="R21" s="106" t="s">
        <v>0</v>
      </c>
      <c r="S21" s="106" t="s">
        <v>0</v>
      </c>
      <c r="T21" s="106" t="s">
        <v>0</v>
      </c>
      <c r="U21" s="106" t="s">
        <v>0</v>
      </c>
      <c r="V21" s="106" t="s">
        <v>0</v>
      </c>
      <c r="W21" s="106" t="s">
        <v>0</v>
      </c>
      <c r="X21" s="106" t="s">
        <v>0</v>
      </c>
      <c r="Y21" s="106" t="s">
        <v>0</v>
      </c>
      <c r="Z21" s="106" t="s">
        <v>0</v>
      </c>
      <c r="AA21" s="106" t="s">
        <v>0</v>
      </c>
      <c r="AB21" s="106" t="s">
        <v>0</v>
      </c>
      <c r="AC21" s="34" t="s">
        <v>0</v>
      </c>
      <c r="AD21" s="34" t="s">
        <v>0</v>
      </c>
      <c r="AE21" s="34" t="s">
        <v>0</v>
      </c>
      <c r="AF21" s="34" t="s">
        <v>0</v>
      </c>
      <c r="AG21" s="34" t="s">
        <v>0</v>
      </c>
      <c r="AH21" s="34" t="s">
        <v>0</v>
      </c>
      <c r="AI21" s="34" t="s">
        <v>0</v>
      </c>
      <c r="AJ21" s="34" t="s">
        <v>0</v>
      </c>
      <c r="AK21" s="34" t="s">
        <v>0</v>
      </c>
      <c r="AL21" s="34" t="s">
        <v>0</v>
      </c>
      <c r="AM21" s="34" t="s">
        <v>0</v>
      </c>
      <c r="AN21" s="34" t="s">
        <v>0</v>
      </c>
      <c r="AO21" s="34" t="s">
        <v>0</v>
      </c>
      <c r="AP21" s="34" t="s">
        <v>0</v>
      </c>
      <c r="AQ21" s="34" t="s">
        <v>0</v>
      </c>
      <c r="AR21" s="34"/>
      <c r="AS21" s="34"/>
      <c r="AT21" s="34" t="s">
        <v>0</v>
      </c>
    </row>
    <row r="22" spans="2:46">
      <c r="B22" s="260" t="s">
        <v>191</v>
      </c>
      <c r="C22" s="295">
        <v>3541</v>
      </c>
      <c r="D22" s="106">
        <v>3541</v>
      </c>
      <c r="E22" s="106">
        <v>3541</v>
      </c>
      <c r="F22" s="106">
        <v>3541</v>
      </c>
      <c r="G22" s="106">
        <v>3541</v>
      </c>
      <c r="H22" s="106">
        <v>3541</v>
      </c>
      <c r="I22" s="106">
        <v>3541</v>
      </c>
      <c r="J22" s="106">
        <v>3541</v>
      </c>
      <c r="K22" s="106">
        <v>3541</v>
      </c>
      <c r="L22" s="106">
        <v>3541</v>
      </c>
      <c r="M22" s="106">
        <v>3541</v>
      </c>
      <c r="N22" s="106">
        <v>3541</v>
      </c>
      <c r="O22" s="106">
        <v>3541</v>
      </c>
      <c r="P22" s="106">
        <v>3541</v>
      </c>
      <c r="Q22" s="106">
        <v>3541</v>
      </c>
      <c r="R22" s="106">
        <v>3541</v>
      </c>
      <c r="S22" s="106">
        <v>3541</v>
      </c>
      <c r="T22" s="106">
        <v>3541</v>
      </c>
      <c r="U22" s="106">
        <v>3541</v>
      </c>
      <c r="V22" s="106">
        <v>3541</v>
      </c>
      <c r="W22" s="106">
        <v>3541</v>
      </c>
      <c r="X22" s="106">
        <v>3541</v>
      </c>
      <c r="Y22" s="106">
        <v>3541</v>
      </c>
      <c r="Z22" s="106">
        <v>3541</v>
      </c>
      <c r="AA22" s="106">
        <v>3541</v>
      </c>
      <c r="AB22" s="106">
        <v>3541</v>
      </c>
      <c r="AC22" s="34">
        <v>3541</v>
      </c>
      <c r="AD22" s="34">
        <v>3541</v>
      </c>
      <c r="AE22" s="34">
        <v>3541</v>
      </c>
      <c r="AF22" s="34">
        <v>3541</v>
      </c>
      <c r="AG22" s="34">
        <v>3541</v>
      </c>
      <c r="AH22" s="34">
        <v>3541</v>
      </c>
      <c r="AI22" s="34">
        <v>3541</v>
      </c>
      <c r="AJ22" s="34">
        <v>3541</v>
      </c>
      <c r="AK22" s="34">
        <v>3541</v>
      </c>
      <c r="AL22" s="34">
        <v>3541</v>
      </c>
      <c r="AM22" s="34">
        <v>3541</v>
      </c>
      <c r="AN22" s="34">
        <v>3541</v>
      </c>
      <c r="AO22" s="34">
        <v>3541</v>
      </c>
      <c r="AP22" s="34">
        <v>3541</v>
      </c>
      <c r="AQ22" s="34">
        <v>3541</v>
      </c>
      <c r="AR22" s="34">
        <v>3541</v>
      </c>
      <c r="AS22" s="34">
        <v>3541</v>
      </c>
      <c r="AT22" s="34">
        <v>3541</v>
      </c>
    </row>
    <row r="23" spans="2:46">
      <c r="B23" s="260" t="s">
        <v>272</v>
      </c>
      <c r="C23" s="295">
        <v>2346</v>
      </c>
      <c r="D23" s="106">
        <v>2346</v>
      </c>
      <c r="E23" s="106">
        <v>2346</v>
      </c>
      <c r="F23" s="106">
        <v>2346</v>
      </c>
      <c r="G23" s="106">
        <v>2346</v>
      </c>
      <c r="H23" s="106">
        <v>2346</v>
      </c>
      <c r="I23" s="106">
        <v>2346</v>
      </c>
      <c r="J23" s="106">
        <v>2346</v>
      </c>
      <c r="K23" s="106">
        <v>2346</v>
      </c>
      <c r="L23" s="106">
        <v>2346</v>
      </c>
      <c r="M23" s="106">
        <v>2346</v>
      </c>
      <c r="N23" s="106">
        <v>2346</v>
      </c>
      <c r="O23" s="106">
        <v>2346</v>
      </c>
      <c r="P23" s="106">
        <v>2346</v>
      </c>
      <c r="Q23" s="106">
        <v>2346</v>
      </c>
      <c r="R23" s="106">
        <v>2346</v>
      </c>
      <c r="S23" s="106">
        <v>2346</v>
      </c>
      <c r="T23" s="106">
        <v>2346</v>
      </c>
      <c r="U23" s="106">
        <v>2346</v>
      </c>
      <c r="V23" s="106">
        <v>2346</v>
      </c>
      <c r="W23" s="106">
        <v>2346</v>
      </c>
      <c r="X23" s="106">
        <v>2346</v>
      </c>
      <c r="Y23" s="106">
        <v>2346</v>
      </c>
      <c r="Z23" s="106">
        <v>2346</v>
      </c>
      <c r="AA23" s="106">
        <v>2346</v>
      </c>
      <c r="AB23" s="106">
        <v>2346</v>
      </c>
      <c r="AC23" s="34">
        <v>2346</v>
      </c>
      <c r="AD23" s="34">
        <v>2346</v>
      </c>
      <c r="AE23" s="34">
        <v>2346</v>
      </c>
      <c r="AF23" s="34">
        <v>2346</v>
      </c>
      <c r="AG23" s="34">
        <v>2346</v>
      </c>
      <c r="AH23" s="34">
        <v>2346</v>
      </c>
      <c r="AI23" s="34">
        <v>2346</v>
      </c>
      <c r="AJ23" s="34">
        <v>2346</v>
      </c>
      <c r="AK23" s="34">
        <v>2346</v>
      </c>
      <c r="AL23" s="34">
        <v>2346</v>
      </c>
      <c r="AM23" s="34">
        <v>2346</v>
      </c>
      <c r="AN23" s="34">
        <v>2346</v>
      </c>
      <c r="AO23" s="34">
        <v>2346</v>
      </c>
      <c r="AP23" s="34">
        <v>2346</v>
      </c>
      <c r="AQ23" s="34">
        <v>2346</v>
      </c>
      <c r="AR23" s="34">
        <v>2346</v>
      </c>
      <c r="AS23" s="34">
        <v>2346</v>
      </c>
      <c r="AT23" s="34">
        <v>2346</v>
      </c>
    </row>
    <row r="24" spans="2:46">
      <c r="B24" s="260" t="s">
        <v>273</v>
      </c>
      <c r="C24" s="295">
        <v>762</v>
      </c>
      <c r="D24" s="106">
        <v>762</v>
      </c>
      <c r="E24" s="106">
        <v>762</v>
      </c>
      <c r="F24" s="106">
        <v>762</v>
      </c>
      <c r="G24" s="106">
        <v>762</v>
      </c>
      <c r="H24" s="106">
        <v>762</v>
      </c>
      <c r="I24" s="106">
        <v>762</v>
      </c>
      <c r="J24" s="106">
        <v>762</v>
      </c>
      <c r="K24" s="106">
        <v>762</v>
      </c>
      <c r="L24" s="106">
        <v>762</v>
      </c>
      <c r="M24" s="106">
        <v>762</v>
      </c>
      <c r="N24" s="106">
        <v>762</v>
      </c>
      <c r="O24" s="106">
        <v>762</v>
      </c>
      <c r="P24" s="106">
        <v>762</v>
      </c>
      <c r="Q24" s="106">
        <v>762</v>
      </c>
      <c r="R24" s="106">
        <v>762</v>
      </c>
      <c r="S24" s="106">
        <v>762</v>
      </c>
      <c r="T24" s="106">
        <v>762</v>
      </c>
      <c r="U24" s="106">
        <v>762</v>
      </c>
      <c r="V24" s="106">
        <v>762</v>
      </c>
      <c r="W24" s="106">
        <v>762</v>
      </c>
      <c r="X24" s="106">
        <v>762</v>
      </c>
      <c r="Y24" s="106">
        <v>762</v>
      </c>
      <c r="Z24" s="106">
        <v>762</v>
      </c>
      <c r="AA24" s="106">
        <v>762</v>
      </c>
      <c r="AB24" s="106">
        <v>762</v>
      </c>
      <c r="AC24" s="34">
        <v>762</v>
      </c>
      <c r="AD24" s="34">
        <v>762</v>
      </c>
      <c r="AE24" s="34">
        <v>762</v>
      </c>
      <c r="AF24" s="34">
        <v>762</v>
      </c>
      <c r="AG24" s="34">
        <v>762</v>
      </c>
      <c r="AH24" s="34">
        <v>762</v>
      </c>
      <c r="AI24" s="34">
        <v>762</v>
      </c>
      <c r="AJ24" s="34">
        <v>762</v>
      </c>
      <c r="AK24" s="34">
        <v>762</v>
      </c>
      <c r="AL24" s="34">
        <v>762</v>
      </c>
      <c r="AM24" s="34">
        <v>762</v>
      </c>
      <c r="AN24" s="34">
        <v>762</v>
      </c>
      <c r="AO24" s="34">
        <v>762</v>
      </c>
      <c r="AP24" s="34">
        <v>762</v>
      </c>
      <c r="AQ24" s="34">
        <v>762</v>
      </c>
      <c r="AR24" s="34">
        <v>762</v>
      </c>
      <c r="AS24" s="34">
        <v>762</v>
      </c>
      <c r="AT24" s="34">
        <v>762</v>
      </c>
    </row>
    <row r="25" spans="2:46">
      <c r="B25" s="260" t="s">
        <v>274</v>
      </c>
      <c r="C25" s="295">
        <v>1601</v>
      </c>
      <c r="D25" s="106">
        <v>1607</v>
      </c>
      <c r="E25" s="106">
        <v>1607</v>
      </c>
      <c r="F25" s="106">
        <v>1607</v>
      </c>
      <c r="G25" s="106">
        <v>1607</v>
      </c>
      <c r="H25" s="106">
        <v>1607</v>
      </c>
      <c r="I25" s="106">
        <v>1607</v>
      </c>
      <c r="J25" s="106">
        <v>1607</v>
      </c>
      <c r="K25" s="106">
        <v>1607</v>
      </c>
      <c r="L25" s="106">
        <v>1607</v>
      </c>
      <c r="M25" s="106">
        <v>1607</v>
      </c>
      <c r="N25" s="106">
        <v>1607</v>
      </c>
      <c r="O25" s="106">
        <v>1607</v>
      </c>
      <c r="P25" s="106">
        <v>1607</v>
      </c>
      <c r="Q25" s="106">
        <v>1607</v>
      </c>
      <c r="R25" s="106">
        <v>1607</v>
      </c>
      <c r="S25" s="106">
        <v>1607</v>
      </c>
      <c r="T25" s="106">
        <v>1607</v>
      </c>
      <c r="U25" s="106">
        <v>1607</v>
      </c>
      <c r="V25" s="106">
        <v>1607</v>
      </c>
      <c r="W25" s="106">
        <v>1607</v>
      </c>
      <c r="X25" s="106">
        <v>1607</v>
      </c>
      <c r="Y25" s="106">
        <v>1607</v>
      </c>
      <c r="Z25" s="106">
        <v>1607</v>
      </c>
      <c r="AA25" s="106">
        <v>1607</v>
      </c>
      <c r="AB25" s="106">
        <v>1607</v>
      </c>
      <c r="AC25" s="34">
        <v>1607</v>
      </c>
      <c r="AD25" s="34">
        <v>1607</v>
      </c>
      <c r="AE25" s="34">
        <v>1607</v>
      </c>
      <c r="AF25" s="34">
        <v>1607</v>
      </c>
      <c r="AG25" s="34">
        <v>1607</v>
      </c>
      <c r="AH25" s="34">
        <v>1607</v>
      </c>
      <c r="AI25" s="34">
        <v>1607</v>
      </c>
      <c r="AJ25" s="34">
        <v>1607</v>
      </c>
      <c r="AK25" s="34">
        <v>1607</v>
      </c>
      <c r="AL25" s="34">
        <v>1607</v>
      </c>
      <c r="AM25" s="34">
        <v>1607</v>
      </c>
      <c r="AN25" s="34">
        <v>1607</v>
      </c>
      <c r="AO25" s="34">
        <v>1607</v>
      </c>
      <c r="AP25" s="34">
        <v>1607</v>
      </c>
      <c r="AQ25" s="34">
        <v>1607</v>
      </c>
      <c r="AR25" s="34">
        <v>1607</v>
      </c>
      <c r="AS25" s="34">
        <v>1607</v>
      </c>
      <c r="AT25" s="34">
        <v>1607</v>
      </c>
    </row>
    <row r="26" spans="2:46" ht="24">
      <c r="B26" s="260" t="s">
        <v>356</v>
      </c>
      <c r="C26" s="295">
        <v>27115</v>
      </c>
      <c r="D26" s="106">
        <v>27186</v>
      </c>
      <c r="E26" s="106">
        <v>27186</v>
      </c>
      <c r="F26" s="106">
        <v>27186</v>
      </c>
      <c r="G26" s="106">
        <v>27186</v>
      </c>
      <c r="H26" s="106">
        <v>27186</v>
      </c>
      <c r="I26" s="106">
        <v>27186</v>
      </c>
      <c r="J26" s="106">
        <v>27186</v>
      </c>
      <c r="K26" s="106">
        <v>27186</v>
      </c>
      <c r="L26" s="106">
        <v>27186</v>
      </c>
      <c r="M26" s="106">
        <v>27186</v>
      </c>
      <c r="N26" s="106">
        <v>27186</v>
      </c>
      <c r="O26" s="106">
        <v>27186</v>
      </c>
      <c r="P26" s="106">
        <v>27186</v>
      </c>
      <c r="Q26" s="106">
        <v>27186</v>
      </c>
      <c r="R26" s="106">
        <v>27186</v>
      </c>
      <c r="S26" s="106">
        <v>27186</v>
      </c>
      <c r="T26" s="106">
        <v>27186</v>
      </c>
      <c r="U26" s="106">
        <v>27186</v>
      </c>
      <c r="V26" s="106">
        <v>27186</v>
      </c>
      <c r="W26" s="106">
        <v>27186</v>
      </c>
      <c r="X26" s="106">
        <v>27186</v>
      </c>
      <c r="Y26" s="106">
        <v>27186</v>
      </c>
      <c r="Z26" s="106">
        <v>27186</v>
      </c>
      <c r="AA26" s="106">
        <v>27186</v>
      </c>
      <c r="AB26" s="106">
        <v>27186</v>
      </c>
      <c r="AC26" s="34">
        <v>27186</v>
      </c>
      <c r="AD26" s="34">
        <v>27186</v>
      </c>
      <c r="AE26" s="34">
        <v>27186</v>
      </c>
      <c r="AF26" s="34">
        <v>27186</v>
      </c>
      <c r="AG26" s="34">
        <v>27186</v>
      </c>
      <c r="AH26" s="34">
        <v>27186</v>
      </c>
      <c r="AI26" s="34">
        <v>27186</v>
      </c>
      <c r="AJ26" s="34">
        <v>27186</v>
      </c>
      <c r="AK26" s="34">
        <v>27186</v>
      </c>
      <c r="AL26" s="34">
        <v>27186</v>
      </c>
      <c r="AM26" s="34">
        <v>27186</v>
      </c>
      <c r="AN26" s="34">
        <v>27186</v>
      </c>
      <c r="AO26" s="34">
        <v>27186</v>
      </c>
      <c r="AP26" s="34">
        <v>27186</v>
      </c>
      <c r="AQ26" s="34">
        <v>27186</v>
      </c>
      <c r="AR26" s="34">
        <v>27186</v>
      </c>
      <c r="AS26" s="34">
        <v>27186</v>
      </c>
      <c r="AT26" s="34">
        <v>27186</v>
      </c>
    </row>
    <row r="27" spans="2:46">
      <c r="B27" s="260" t="s">
        <v>275</v>
      </c>
      <c r="C27" s="295">
        <v>1474</v>
      </c>
      <c r="D27" s="106">
        <v>1479</v>
      </c>
      <c r="E27" s="106">
        <v>1479</v>
      </c>
      <c r="F27" s="106">
        <v>1479</v>
      </c>
      <c r="G27" s="106">
        <v>1479</v>
      </c>
      <c r="H27" s="106">
        <v>1479</v>
      </c>
      <c r="I27" s="106">
        <v>1479</v>
      </c>
      <c r="J27" s="106">
        <v>1479</v>
      </c>
      <c r="K27" s="106">
        <v>1479</v>
      </c>
      <c r="L27" s="106">
        <v>1479</v>
      </c>
      <c r="M27" s="106">
        <v>1479</v>
      </c>
      <c r="N27" s="106">
        <v>1479</v>
      </c>
      <c r="O27" s="106">
        <v>1479</v>
      </c>
      <c r="P27" s="106">
        <v>1479</v>
      </c>
      <c r="Q27" s="106">
        <v>1479</v>
      </c>
      <c r="R27" s="106">
        <v>1479</v>
      </c>
      <c r="S27" s="106">
        <v>1479</v>
      </c>
      <c r="T27" s="106">
        <v>1479</v>
      </c>
      <c r="U27" s="106">
        <v>1479</v>
      </c>
      <c r="V27" s="106">
        <v>1479</v>
      </c>
      <c r="W27" s="106">
        <v>1479</v>
      </c>
      <c r="X27" s="106">
        <v>1479</v>
      </c>
      <c r="Y27" s="106">
        <v>1479</v>
      </c>
      <c r="Z27" s="106">
        <v>1479</v>
      </c>
      <c r="AA27" s="106">
        <v>1479</v>
      </c>
      <c r="AB27" s="106">
        <v>1479</v>
      </c>
      <c r="AC27" s="34">
        <v>1479</v>
      </c>
      <c r="AD27" s="34">
        <v>1479</v>
      </c>
      <c r="AE27" s="34" t="s">
        <v>0</v>
      </c>
      <c r="AF27" s="34" t="s">
        <v>0</v>
      </c>
      <c r="AG27" s="34" t="s">
        <v>0</v>
      </c>
      <c r="AH27" s="34" t="s">
        <v>0</v>
      </c>
      <c r="AI27" s="34" t="s">
        <v>0</v>
      </c>
      <c r="AJ27" s="34" t="s">
        <v>0</v>
      </c>
      <c r="AK27" s="34" t="s">
        <v>0</v>
      </c>
      <c r="AL27" s="34" t="s">
        <v>0</v>
      </c>
      <c r="AM27" s="34" t="s">
        <v>0</v>
      </c>
      <c r="AN27" s="34" t="s">
        <v>0</v>
      </c>
      <c r="AO27" s="34" t="s">
        <v>0</v>
      </c>
      <c r="AP27" s="34" t="s">
        <v>0</v>
      </c>
      <c r="AQ27" s="34" t="s">
        <v>0</v>
      </c>
      <c r="AR27" s="34"/>
      <c r="AS27" s="34"/>
      <c r="AT27" s="34" t="s">
        <v>0</v>
      </c>
    </row>
    <row r="28" spans="2:46">
      <c r="B28" s="260" t="s">
        <v>276</v>
      </c>
      <c r="C28" s="295">
        <v>902</v>
      </c>
      <c r="D28" s="106">
        <v>911</v>
      </c>
      <c r="E28" s="106">
        <v>911</v>
      </c>
      <c r="F28" s="106">
        <v>911</v>
      </c>
      <c r="G28" s="106">
        <v>911</v>
      </c>
      <c r="H28" s="106">
        <v>911</v>
      </c>
      <c r="I28" s="106">
        <v>911</v>
      </c>
      <c r="J28" s="106">
        <v>911</v>
      </c>
      <c r="K28" s="106">
        <v>911</v>
      </c>
      <c r="L28" s="106" t="s">
        <v>0</v>
      </c>
      <c r="M28" s="106" t="s">
        <v>0</v>
      </c>
      <c r="N28" s="106" t="s">
        <v>0</v>
      </c>
      <c r="O28" s="106" t="s">
        <v>0</v>
      </c>
      <c r="P28" s="106" t="s">
        <v>0</v>
      </c>
      <c r="Q28" s="106" t="s">
        <v>0</v>
      </c>
      <c r="R28" s="106" t="s">
        <v>0</v>
      </c>
      <c r="S28" s="106" t="s">
        <v>0</v>
      </c>
      <c r="T28" s="106" t="s">
        <v>0</v>
      </c>
      <c r="U28" s="106" t="s">
        <v>0</v>
      </c>
      <c r="V28" s="106" t="s">
        <v>0</v>
      </c>
      <c r="W28" s="106" t="s">
        <v>0</v>
      </c>
      <c r="X28" s="106" t="s">
        <v>0</v>
      </c>
      <c r="Y28" s="106" t="s">
        <v>0</v>
      </c>
      <c r="Z28" s="106" t="s">
        <v>0</v>
      </c>
      <c r="AA28" s="106" t="s">
        <v>0</v>
      </c>
      <c r="AB28" s="106" t="s">
        <v>0</v>
      </c>
      <c r="AC28" s="34" t="s">
        <v>0</v>
      </c>
      <c r="AD28" s="34" t="s">
        <v>0</v>
      </c>
      <c r="AE28" s="34" t="s">
        <v>0</v>
      </c>
      <c r="AF28" s="34" t="s">
        <v>0</v>
      </c>
      <c r="AG28" s="34" t="s">
        <v>0</v>
      </c>
      <c r="AH28" s="34" t="s">
        <v>0</v>
      </c>
      <c r="AI28" s="34" t="s">
        <v>0</v>
      </c>
      <c r="AJ28" s="34" t="s">
        <v>0</v>
      </c>
      <c r="AK28" s="34" t="s">
        <v>0</v>
      </c>
      <c r="AL28" s="34" t="s">
        <v>0</v>
      </c>
      <c r="AM28" s="34" t="s">
        <v>0</v>
      </c>
      <c r="AN28" s="34" t="s">
        <v>0</v>
      </c>
      <c r="AO28" s="34" t="s">
        <v>0</v>
      </c>
      <c r="AP28" s="34" t="s">
        <v>0</v>
      </c>
      <c r="AQ28" s="34" t="s">
        <v>0</v>
      </c>
      <c r="AR28" s="34"/>
      <c r="AS28" s="34"/>
      <c r="AT28" s="34" t="s">
        <v>0</v>
      </c>
    </row>
    <row r="29" spans="2:46">
      <c r="B29" s="260" t="s">
        <v>277</v>
      </c>
      <c r="C29" s="295">
        <v>770</v>
      </c>
      <c r="D29" s="106">
        <v>778</v>
      </c>
      <c r="E29" s="106">
        <v>1182</v>
      </c>
      <c r="F29" s="106">
        <v>1195</v>
      </c>
      <c r="G29" s="106">
        <v>1195</v>
      </c>
      <c r="H29" s="106">
        <v>1195</v>
      </c>
      <c r="I29" s="106">
        <v>1195</v>
      </c>
      <c r="J29" s="106">
        <v>1195</v>
      </c>
      <c r="K29" s="106">
        <v>1195</v>
      </c>
      <c r="L29" s="106">
        <v>1195</v>
      </c>
      <c r="M29" s="106">
        <v>1195</v>
      </c>
      <c r="N29" s="106">
        <v>1195</v>
      </c>
      <c r="O29" s="106">
        <v>1195</v>
      </c>
      <c r="P29" s="106">
        <v>1195</v>
      </c>
      <c r="Q29" s="106">
        <v>1195</v>
      </c>
      <c r="R29" s="106">
        <v>1195</v>
      </c>
      <c r="S29" s="106">
        <v>1195</v>
      </c>
      <c r="T29" s="106">
        <v>1195</v>
      </c>
      <c r="U29" s="106">
        <v>1195</v>
      </c>
      <c r="V29" s="106">
        <v>1195</v>
      </c>
      <c r="W29" s="106">
        <v>1195</v>
      </c>
      <c r="X29" s="106">
        <v>1195</v>
      </c>
      <c r="Y29" s="106">
        <v>1195</v>
      </c>
      <c r="Z29" s="106">
        <v>1195</v>
      </c>
      <c r="AA29" s="106">
        <v>1195</v>
      </c>
      <c r="AB29" s="106">
        <v>1195</v>
      </c>
      <c r="AC29" s="34">
        <v>1195</v>
      </c>
      <c r="AD29" s="34">
        <v>1195</v>
      </c>
      <c r="AE29" s="34">
        <v>1195</v>
      </c>
      <c r="AF29" s="34">
        <v>1195</v>
      </c>
      <c r="AG29" s="34">
        <v>1195</v>
      </c>
      <c r="AH29" s="34">
        <v>1195</v>
      </c>
      <c r="AI29" s="34">
        <v>1195</v>
      </c>
      <c r="AJ29" s="34">
        <v>1195</v>
      </c>
      <c r="AK29" s="34">
        <v>1195</v>
      </c>
      <c r="AL29" s="34">
        <v>1195</v>
      </c>
      <c r="AM29" s="34">
        <v>1195</v>
      </c>
      <c r="AN29" s="34">
        <v>1195</v>
      </c>
      <c r="AO29" s="34">
        <v>1195</v>
      </c>
      <c r="AP29" s="34">
        <v>1195</v>
      </c>
      <c r="AQ29" s="34">
        <v>1195</v>
      </c>
      <c r="AR29" s="34">
        <v>1195</v>
      </c>
      <c r="AS29" s="34">
        <v>1195</v>
      </c>
      <c r="AT29" s="34">
        <v>1195</v>
      </c>
    </row>
    <row r="30" spans="2:46">
      <c r="B30" s="260" t="s">
        <v>278</v>
      </c>
      <c r="C30" s="295" t="s">
        <v>0</v>
      </c>
      <c r="D30" s="106">
        <v>7038</v>
      </c>
      <c r="E30" s="106">
        <v>7058</v>
      </c>
      <c r="F30" s="106">
        <v>7058</v>
      </c>
      <c r="G30" s="106">
        <v>7058</v>
      </c>
      <c r="H30" s="106">
        <v>7058</v>
      </c>
      <c r="I30" s="106">
        <v>7058</v>
      </c>
      <c r="J30" s="106">
        <v>7058</v>
      </c>
      <c r="K30" s="106">
        <v>7058</v>
      </c>
      <c r="L30" s="106">
        <v>7058</v>
      </c>
      <c r="M30" s="106">
        <v>7058</v>
      </c>
      <c r="N30" s="106">
        <v>7058</v>
      </c>
      <c r="O30" s="106">
        <v>7058</v>
      </c>
      <c r="P30" s="106">
        <v>7058</v>
      </c>
      <c r="Q30" s="106">
        <v>7058</v>
      </c>
      <c r="R30" s="106">
        <v>7058</v>
      </c>
      <c r="S30" s="106">
        <v>7058</v>
      </c>
      <c r="T30" s="106">
        <v>7058</v>
      </c>
      <c r="U30" s="106">
        <v>7058</v>
      </c>
      <c r="V30" s="106">
        <v>7058</v>
      </c>
      <c r="W30" s="106">
        <v>7058</v>
      </c>
      <c r="X30" s="106">
        <v>7058</v>
      </c>
      <c r="Y30" s="106">
        <v>7058</v>
      </c>
      <c r="Z30" s="106">
        <v>7058</v>
      </c>
      <c r="AA30" s="106">
        <v>7058</v>
      </c>
      <c r="AB30" s="106">
        <v>7058</v>
      </c>
      <c r="AC30" s="34">
        <v>7058</v>
      </c>
      <c r="AD30" s="34">
        <v>7058</v>
      </c>
      <c r="AE30" s="34">
        <v>7058</v>
      </c>
      <c r="AF30" s="34">
        <v>7058</v>
      </c>
      <c r="AG30" s="34">
        <v>7058</v>
      </c>
      <c r="AH30" s="34">
        <v>7058</v>
      </c>
      <c r="AI30" s="34">
        <v>7058</v>
      </c>
      <c r="AJ30" s="34">
        <v>7058</v>
      </c>
      <c r="AK30" s="34">
        <v>7058</v>
      </c>
      <c r="AL30" s="34">
        <v>7058</v>
      </c>
      <c r="AM30" s="34">
        <v>7058</v>
      </c>
      <c r="AN30" s="34">
        <v>7058</v>
      </c>
      <c r="AO30" s="34">
        <v>7058</v>
      </c>
      <c r="AP30" s="34">
        <v>7058</v>
      </c>
      <c r="AQ30" s="34">
        <v>7058</v>
      </c>
      <c r="AR30" s="34">
        <v>7058</v>
      </c>
      <c r="AS30" s="34">
        <v>7058</v>
      </c>
      <c r="AT30" s="34">
        <v>7058</v>
      </c>
    </row>
    <row r="31" spans="2:46">
      <c r="B31" s="260" t="s">
        <v>279</v>
      </c>
      <c r="C31" s="295" t="s">
        <v>0</v>
      </c>
      <c r="D31" s="106">
        <v>3346</v>
      </c>
      <c r="E31" s="106">
        <v>3352</v>
      </c>
      <c r="F31" s="106">
        <v>3352</v>
      </c>
      <c r="G31" s="106">
        <v>3352</v>
      </c>
      <c r="H31" s="106">
        <v>3352</v>
      </c>
      <c r="I31" s="106">
        <v>3352</v>
      </c>
      <c r="J31" s="106">
        <v>3352</v>
      </c>
      <c r="K31" s="106">
        <v>3352</v>
      </c>
      <c r="L31" s="106">
        <v>3352</v>
      </c>
      <c r="M31" s="106">
        <v>3352</v>
      </c>
      <c r="N31" s="106">
        <v>3352</v>
      </c>
      <c r="O31" s="106">
        <v>3352</v>
      </c>
      <c r="P31" s="106">
        <v>3352</v>
      </c>
      <c r="Q31" s="106">
        <v>3352</v>
      </c>
      <c r="R31" s="106">
        <v>3352</v>
      </c>
      <c r="S31" s="106">
        <v>3352</v>
      </c>
      <c r="T31" s="106">
        <v>3352</v>
      </c>
      <c r="U31" s="106">
        <v>3352</v>
      </c>
      <c r="V31" s="106">
        <v>3352</v>
      </c>
      <c r="W31" s="106">
        <v>3352</v>
      </c>
      <c r="X31" s="106">
        <v>3352</v>
      </c>
      <c r="Y31" s="106">
        <v>3352</v>
      </c>
      <c r="Z31" s="106">
        <v>3352</v>
      </c>
      <c r="AA31" s="106">
        <v>3352</v>
      </c>
      <c r="AB31" s="106">
        <v>3352</v>
      </c>
      <c r="AC31" s="34">
        <v>3352</v>
      </c>
      <c r="AD31" s="34">
        <v>3352</v>
      </c>
      <c r="AE31" s="34">
        <v>3352</v>
      </c>
      <c r="AF31" s="34">
        <v>3352</v>
      </c>
      <c r="AG31" s="34">
        <v>3352</v>
      </c>
      <c r="AH31" s="34">
        <v>3352</v>
      </c>
      <c r="AI31" s="34">
        <v>3352</v>
      </c>
      <c r="AJ31" s="34">
        <v>3352</v>
      </c>
      <c r="AK31" s="34">
        <v>3352</v>
      </c>
      <c r="AL31" s="34">
        <v>3352</v>
      </c>
      <c r="AM31" s="34">
        <v>3352</v>
      </c>
      <c r="AN31" s="34">
        <v>3352</v>
      </c>
      <c r="AO31" s="34">
        <v>3352</v>
      </c>
      <c r="AP31" s="34">
        <v>3352</v>
      </c>
      <c r="AQ31" s="34">
        <v>3352</v>
      </c>
      <c r="AR31" s="34">
        <v>3352</v>
      </c>
      <c r="AS31" s="34">
        <v>3352</v>
      </c>
      <c r="AT31" s="34">
        <v>3352</v>
      </c>
    </row>
    <row r="32" spans="2:46">
      <c r="B32" s="260" t="s">
        <v>280</v>
      </c>
      <c r="C32" s="295" t="s">
        <v>0</v>
      </c>
      <c r="D32" s="106">
        <v>3595</v>
      </c>
      <c r="E32" s="106">
        <v>3606</v>
      </c>
      <c r="F32" s="106">
        <v>3606</v>
      </c>
      <c r="G32" s="106">
        <v>3606</v>
      </c>
      <c r="H32" s="106">
        <v>3606</v>
      </c>
      <c r="I32" s="106">
        <v>3606</v>
      </c>
      <c r="J32" s="106">
        <v>3606</v>
      </c>
      <c r="K32" s="106">
        <v>3606</v>
      </c>
      <c r="L32" s="106">
        <v>3606</v>
      </c>
      <c r="M32" s="106">
        <v>3606</v>
      </c>
      <c r="N32" s="106">
        <v>3606</v>
      </c>
      <c r="O32" s="106">
        <v>3606</v>
      </c>
      <c r="P32" s="106">
        <v>3606</v>
      </c>
      <c r="Q32" s="106">
        <v>3606</v>
      </c>
      <c r="R32" s="106">
        <v>3606</v>
      </c>
      <c r="S32" s="106">
        <v>3606</v>
      </c>
      <c r="T32" s="106">
        <v>3606</v>
      </c>
      <c r="U32" s="106">
        <v>3606</v>
      </c>
      <c r="V32" s="106">
        <v>3606</v>
      </c>
      <c r="W32" s="106">
        <v>3606</v>
      </c>
      <c r="X32" s="106">
        <v>3606</v>
      </c>
      <c r="Y32" s="106">
        <v>3606</v>
      </c>
      <c r="Z32" s="106">
        <v>3606</v>
      </c>
      <c r="AA32" s="106">
        <v>3606</v>
      </c>
      <c r="AB32" s="106">
        <v>3606</v>
      </c>
      <c r="AC32" s="34">
        <v>3606</v>
      </c>
      <c r="AD32" s="34">
        <v>3606</v>
      </c>
      <c r="AE32" s="34">
        <v>3606</v>
      </c>
      <c r="AF32" s="34">
        <v>3606</v>
      </c>
      <c r="AG32" s="34">
        <v>3606</v>
      </c>
      <c r="AH32" s="34">
        <v>3606</v>
      </c>
      <c r="AI32" s="34">
        <v>3606</v>
      </c>
      <c r="AJ32" s="34">
        <v>3606</v>
      </c>
      <c r="AK32" s="34">
        <v>3606</v>
      </c>
      <c r="AL32" s="34">
        <v>3606</v>
      </c>
      <c r="AM32" s="34">
        <v>3606</v>
      </c>
      <c r="AN32" s="34">
        <v>3606</v>
      </c>
      <c r="AO32" s="34">
        <v>3606</v>
      </c>
      <c r="AP32" s="34">
        <v>3606</v>
      </c>
      <c r="AQ32" s="34">
        <v>3606</v>
      </c>
      <c r="AR32" s="34">
        <v>3606</v>
      </c>
      <c r="AS32" s="34">
        <v>3606</v>
      </c>
      <c r="AT32" s="34">
        <v>3606</v>
      </c>
    </row>
    <row r="33" spans="2:46">
      <c r="B33" s="260" t="s">
        <v>281</v>
      </c>
      <c r="C33" s="295" t="s">
        <v>0</v>
      </c>
      <c r="D33" s="106" t="s">
        <v>0</v>
      </c>
      <c r="E33" s="106">
        <v>3910</v>
      </c>
      <c r="F33" s="106">
        <v>3910</v>
      </c>
      <c r="G33" s="106">
        <v>3910</v>
      </c>
      <c r="H33" s="106">
        <v>3910</v>
      </c>
      <c r="I33" s="106">
        <v>3910</v>
      </c>
      <c r="J33" s="106">
        <v>3910</v>
      </c>
      <c r="K33" s="106">
        <v>3910</v>
      </c>
      <c r="L33" s="106">
        <v>3910</v>
      </c>
      <c r="M33" s="106">
        <v>3910</v>
      </c>
      <c r="N33" s="106">
        <v>3910</v>
      </c>
      <c r="O33" s="106">
        <v>3910</v>
      </c>
      <c r="P33" s="106">
        <v>3910</v>
      </c>
      <c r="Q33" s="106">
        <v>3910</v>
      </c>
      <c r="R33" s="106">
        <v>3910</v>
      </c>
      <c r="S33" s="106">
        <v>3910</v>
      </c>
      <c r="T33" s="106">
        <v>3910</v>
      </c>
      <c r="U33" s="106">
        <v>3910</v>
      </c>
      <c r="V33" s="106">
        <v>3910</v>
      </c>
      <c r="W33" s="106">
        <v>3910</v>
      </c>
      <c r="X33" s="106">
        <v>3910</v>
      </c>
      <c r="Y33" s="106">
        <v>3910</v>
      </c>
      <c r="Z33" s="106">
        <v>3910</v>
      </c>
      <c r="AA33" s="106">
        <v>3910</v>
      </c>
      <c r="AB33" s="106">
        <v>3910</v>
      </c>
      <c r="AC33" s="34">
        <v>3910</v>
      </c>
      <c r="AD33" s="34">
        <v>3910</v>
      </c>
      <c r="AE33" s="34">
        <v>3910</v>
      </c>
      <c r="AF33" s="34">
        <v>3910</v>
      </c>
      <c r="AG33" s="34" t="s">
        <v>0</v>
      </c>
      <c r="AH33" s="34" t="s">
        <v>0</v>
      </c>
      <c r="AI33" s="34" t="s">
        <v>0</v>
      </c>
      <c r="AJ33" s="34" t="s">
        <v>0</v>
      </c>
      <c r="AK33" s="34" t="s">
        <v>0</v>
      </c>
      <c r="AL33" s="34" t="s">
        <v>0</v>
      </c>
      <c r="AM33" s="34" t="s">
        <v>0</v>
      </c>
      <c r="AN33" s="34" t="s">
        <v>0</v>
      </c>
      <c r="AO33" s="34" t="s">
        <v>0</v>
      </c>
      <c r="AP33" s="34" t="s">
        <v>0</v>
      </c>
      <c r="AQ33" s="34" t="s">
        <v>0</v>
      </c>
      <c r="AR33" s="34"/>
      <c r="AS33" s="34"/>
      <c r="AT33" s="34" t="s">
        <v>0</v>
      </c>
    </row>
    <row r="34" spans="2:46">
      <c r="B34" s="260" t="s">
        <v>355</v>
      </c>
      <c r="C34" s="295" t="s">
        <v>0</v>
      </c>
      <c r="D34" s="106" t="s">
        <v>0</v>
      </c>
      <c r="E34" s="106">
        <v>4219</v>
      </c>
      <c r="F34" s="106">
        <v>4228</v>
      </c>
      <c r="G34" s="106">
        <v>4228</v>
      </c>
      <c r="H34" s="106">
        <v>4228</v>
      </c>
      <c r="I34" s="106">
        <v>4228</v>
      </c>
      <c r="J34" s="106">
        <v>4228</v>
      </c>
      <c r="K34" s="106">
        <v>4228</v>
      </c>
      <c r="L34" s="106">
        <v>4228</v>
      </c>
      <c r="M34" s="106">
        <v>4228</v>
      </c>
      <c r="N34" s="106">
        <v>4228</v>
      </c>
      <c r="O34" s="106">
        <v>4228</v>
      </c>
      <c r="P34" s="106">
        <v>4228</v>
      </c>
      <c r="Q34" s="106">
        <v>4228</v>
      </c>
      <c r="R34" s="106">
        <v>4228</v>
      </c>
      <c r="S34" s="106">
        <v>4228</v>
      </c>
      <c r="T34" s="106">
        <v>4228</v>
      </c>
      <c r="U34" s="106">
        <v>4228</v>
      </c>
      <c r="V34" s="106">
        <v>4228</v>
      </c>
      <c r="W34" s="106">
        <v>4228</v>
      </c>
      <c r="X34" s="106">
        <v>4228</v>
      </c>
      <c r="Y34" s="106">
        <v>4228</v>
      </c>
      <c r="Z34" s="106">
        <v>4228</v>
      </c>
      <c r="AA34" s="106">
        <v>4228</v>
      </c>
      <c r="AB34" s="106">
        <v>4228</v>
      </c>
      <c r="AC34" s="34">
        <v>4228</v>
      </c>
      <c r="AD34" s="34">
        <v>4228</v>
      </c>
      <c r="AE34" s="34">
        <v>4228</v>
      </c>
      <c r="AF34" s="34">
        <v>4228</v>
      </c>
      <c r="AG34" s="34">
        <v>4228</v>
      </c>
      <c r="AH34" s="34">
        <v>4228</v>
      </c>
      <c r="AI34" s="34">
        <v>4228</v>
      </c>
      <c r="AJ34" s="34">
        <v>4228</v>
      </c>
      <c r="AK34" s="34">
        <v>4228</v>
      </c>
      <c r="AL34" s="34">
        <v>4228</v>
      </c>
      <c r="AM34" s="34">
        <v>4228</v>
      </c>
      <c r="AN34" s="34">
        <v>4228</v>
      </c>
      <c r="AO34" s="34">
        <v>4228</v>
      </c>
      <c r="AP34" s="34">
        <v>4228</v>
      </c>
      <c r="AQ34" s="34">
        <v>4228</v>
      </c>
      <c r="AR34" s="34">
        <v>4228</v>
      </c>
      <c r="AS34" s="34">
        <v>4228</v>
      </c>
      <c r="AT34" s="34">
        <v>4228</v>
      </c>
    </row>
    <row r="35" spans="2:46">
      <c r="B35" s="260" t="s">
        <v>282</v>
      </c>
      <c r="C35" s="295" t="s">
        <v>0</v>
      </c>
      <c r="D35" s="106" t="s">
        <v>0</v>
      </c>
      <c r="E35" s="106">
        <v>5995</v>
      </c>
      <c r="F35" s="106">
        <v>6024</v>
      </c>
      <c r="G35" s="106">
        <v>6043</v>
      </c>
      <c r="H35" s="106">
        <v>6043</v>
      </c>
      <c r="I35" s="106">
        <v>6043</v>
      </c>
      <c r="J35" s="106">
        <v>6043</v>
      </c>
      <c r="K35" s="106">
        <v>6043</v>
      </c>
      <c r="L35" s="106">
        <v>6043</v>
      </c>
      <c r="M35" s="106">
        <v>6043</v>
      </c>
      <c r="N35" s="106">
        <v>6043</v>
      </c>
      <c r="O35" s="106">
        <v>6043</v>
      </c>
      <c r="P35" s="106">
        <v>6043</v>
      </c>
      <c r="Q35" s="106">
        <v>6043</v>
      </c>
      <c r="R35" s="106">
        <v>6043</v>
      </c>
      <c r="S35" s="106">
        <v>6043</v>
      </c>
      <c r="T35" s="106">
        <v>6043</v>
      </c>
      <c r="U35" s="106">
        <v>6043</v>
      </c>
      <c r="V35" s="106">
        <v>6043</v>
      </c>
      <c r="W35" s="106">
        <v>6043</v>
      </c>
      <c r="X35" s="106">
        <v>6043</v>
      </c>
      <c r="Y35" s="106">
        <v>6043</v>
      </c>
      <c r="Z35" s="106">
        <v>6043</v>
      </c>
      <c r="AA35" s="106">
        <v>6043</v>
      </c>
      <c r="AB35" s="106">
        <v>6043</v>
      </c>
      <c r="AC35" s="34">
        <v>6043</v>
      </c>
      <c r="AD35" s="34">
        <v>6043</v>
      </c>
      <c r="AE35" s="34">
        <v>6043</v>
      </c>
      <c r="AF35" s="34">
        <v>6043</v>
      </c>
      <c r="AG35" s="34">
        <v>6043</v>
      </c>
      <c r="AH35" s="34">
        <v>6043</v>
      </c>
      <c r="AI35" s="34">
        <v>6043</v>
      </c>
      <c r="AJ35" s="34">
        <v>6043</v>
      </c>
      <c r="AK35" s="34">
        <v>6043</v>
      </c>
      <c r="AL35" s="34">
        <v>6043</v>
      </c>
      <c r="AM35" s="34">
        <v>6043</v>
      </c>
      <c r="AN35" s="34">
        <v>6043</v>
      </c>
      <c r="AO35" s="34">
        <v>6043</v>
      </c>
      <c r="AP35" s="34">
        <v>6043</v>
      </c>
      <c r="AQ35" s="34">
        <v>6043</v>
      </c>
      <c r="AR35" s="34">
        <v>6043</v>
      </c>
      <c r="AS35" s="34">
        <v>6043</v>
      </c>
      <c r="AT35" s="34">
        <v>6043</v>
      </c>
    </row>
    <row r="36" spans="2:46">
      <c r="B36" s="260" t="s">
        <v>283</v>
      </c>
      <c r="C36" s="295" t="s">
        <v>0</v>
      </c>
      <c r="D36" s="106" t="s">
        <v>0</v>
      </c>
      <c r="E36" s="106" t="s">
        <v>0</v>
      </c>
      <c r="F36" s="106">
        <v>7107</v>
      </c>
      <c r="G36" s="106">
        <v>7127</v>
      </c>
      <c r="H36" s="106">
        <v>7127</v>
      </c>
      <c r="I36" s="106">
        <v>7127</v>
      </c>
      <c r="J36" s="106">
        <v>7127</v>
      </c>
      <c r="K36" s="106">
        <v>7127</v>
      </c>
      <c r="L36" s="106">
        <v>7127</v>
      </c>
      <c r="M36" s="106">
        <v>7127</v>
      </c>
      <c r="N36" s="106">
        <v>7127</v>
      </c>
      <c r="O36" s="106">
        <v>7127</v>
      </c>
      <c r="P36" s="106">
        <v>7127</v>
      </c>
      <c r="Q36" s="106">
        <v>7127</v>
      </c>
      <c r="R36" s="106">
        <v>7127</v>
      </c>
      <c r="S36" s="106">
        <v>7127</v>
      </c>
      <c r="T36" s="106">
        <v>7127</v>
      </c>
      <c r="U36" s="106">
        <v>7127</v>
      </c>
      <c r="V36" s="106">
        <v>7127</v>
      </c>
      <c r="W36" s="106">
        <v>7127</v>
      </c>
      <c r="X36" s="106">
        <v>7127</v>
      </c>
      <c r="Y36" s="106">
        <v>7127</v>
      </c>
      <c r="Z36" s="106">
        <v>7127</v>
      </c>
      <c r="AA36" s="106">
        <v>7127</v>
      </c>
      <c r="AB36" s="106">
        <v>7127</v>
      </c>
      <c r="AC36" s="34">
        <v>7127</v>
      </c>
      <c r="AD36" s="34">
        <v>7127</v>
      </c>
      <c r="AE36" s="34">
        <v>7127</v>
      </c>
      <c r="AF36" s="34">
        <v>7127</v>
      </c>
      <c r="AG36" s="34">
        <v>7127</v>
      </c>
      <c r="AH36" s="34">
        <v>7127</v>
      </c>
      <c r="AI36" s="34">
        <v>7127</v>
      </c>
      <c r="AJ36" s="34">
        <v>7127</v>
      </c>
      <c r="AK36" s="34">
        <v>7127</v>
      </c>
      <c r="AL36" s="34">
        <v>7127</v>
      </c>
      <c r="AM36" s="34">
        <v>7127</v>
      </c>
      <c r="AN36" s="34">
        <v>7127</v>
      </c>
      <c r="AO36" s="34">
        <v>7127</v>
      </c>
      <c r="AP36" s="34">
        <v>7127</v>
      </c>
      <c r="AQ36" s="34">
        <v>7127</v>
      </c>
      <c r="AR36" s="34">
        <v>7127</v>
      </c>
      <c r="AS36" s="34">
        <v>7127</v>
      </c>
      <c r="AT36" s="34">
        <v>7127</v>
      </c>
    </row>
    <row r="37" spans="2:46">
      <c r="B37" s="260" t="s">
        <v>284</v>
      </c>
      <c r="C37" s="295" t="s">
        <v>0</v>
      </c>
      <c r="D37" s="106" t="s">
        <v>0</v>
      </c>
      <c r="E37" s="106" t="s">
        <v>0</v>
      </c>
      <c r="F37" s="106">
        <v>517</v>
      </c>
      <c r="G37" s="106">
        <v>517</v>
      </c>
      <c r="H37" s="106">
        <v>518</v>
      </c>
      <c r="I37" s="106">
        <v>518</v>
      </c>
      <c r="J37" s="106">
        <v>518</v>
      </c>
      <c r="K37" s="106">
        <v>518</v>
      </c>
      <c r="L37" s="106">
        <v>518</v>
      </c>
      <c r="M37" s="106">
        <v>518</v>
      </c>
      <c r="N37" s="106">
        <v>518</v>
      </c>
      <c r="O37" s="106">
        <v>518</v>
      </c>
      <c r="P37" s="106">
        <v>518</v>
      </c>
      <c r="Q37" s="106">
        <v>518</v>
      </c>
      <c r="R37" s="106">
        <v>518</v>
      </c>
      <c r="S37" s="106">
        <v>518</v>
      </c>
      <c r="T37" s="106">
        <v>518</v>
      </c>
      <c r="U37" s="106">
        <v>518</v>
      </c>
      <c r="V37" s="106">
        <v>518</v>
      </c>
      <c r="W37" s="106">
        <v>518</v>
      </c>
      <c r="X37" s="106">
        <v>518</v>
      </c>
      <c r="Y37" s="106">
        <v>518</v>
      </c>
      <c r="Z37" s="106">
        <v>518</v>
      </c>
      <c r="AA37" s="106">
        <v>518</v>
      </c>
      <c r="AB37" s="106">
        <v>518</v>
      </c>
      <c r="AC37" s="34">
        <v>518</v>
      </c>
      <c r="AD37" s="34">
        <v>518</v>
      </c>
      <c r="AE37" s="34">
        <v>518</v>
      </c>
      <c r="AF37" s="34">
        <v>518</v>
      </c>
      <c r="AG37" s="34">
        <v>518</v>
      </c>
      <c r="AH37" s="34">
        <v>518</v>
      </c>
      <c r="AI37" s="34">
        <v>518</v>
      </c>
      <c r="AJ37" s="34">
        <v>518</v>
      </c>
      <c r="AK37" s="34">
        <v>518</v>
      </c>
      <c r="AL37" s="34">
        <v>518</v>
      </c>
      <c r="AM37" s="34">
        <v>518</v>
      </c>
      <c r="AN37" s="34">
        <v>518</v>
      </c>
      <c r="AO37" s="34">
        <v>518</v>
      </c>
      <c r="AP37" s="34">
        <v>518</v>
      </c>
      <c r="AQ37" s="34" t="s">
        <v>0</v>
      </c>
      <c r="AR37" s="34"/>
      <c r="AS37" s="34"/>
      <c r="AT37" s="34" t="s">
        <v>0</v>
      </c>
    </row>
    <row r="38" spans="2:46">
      <c r="B38" s="260" t="s">
        <v>285</v>
      </c>
      <c r="C38" s="295" t="s">
        <v>0</v>
      </c>
      <c r="D38" s="106" t="s">
        <v>0</v>
      </c>
      <c r="E38" s="106" t="s">
        <v>0</v>
      </c>
      <c r="F38" s="106" t="s">
        <v>0</v>
      </c>
      <c r="G38" s="106">
        <v>9745</v>
      </c>
      <c r="H38" s="106">
        <v>9760</v>
      </c>
      <c r="I38" s="106">
        <v>9760</v>
      </c>
      <c r="J38" s="106">
        <v>9760</v>
      </c>
      <c r="K38" s="106">
        <v>9760</v>
      </c>
      <c r="L38" s="106">
        <v>9760</v>
      </c>
      <c r="M38" s="106">
        <v>9760</v>
      </c>
      <c r="N38" s="106">
        <v>9760</v>
      </c>
      <c r="O38" s="106">
        <v>9760</v>
      </c>
      <c r="P38" s="106">
        <v>9760</v>
      </c>
      <c r="Q38" s="106">
        <v>9760</v>
      </c>
      <c r="R38" s="106">
        <v>9760</v>
      </c>
      <c r="S38" s="106">
        <v>9146</v>
      </c>
      <c r="T38" s="106">
        <v>9146</v>
      </c>
      <c r="U38" s="106">
        <v>9146</v>
      </c>
      <c r="V38" s="106">
        <v>9146</v>
      </c>
      <c r="W38" s="106">
        <v>9146</v>
      </c>
      <c r="X38" s="106">
        <v>9146</v>
      </c>
      <c r="Y38" s="106">
        <v>9146</v>
      </c>
      <c r="Z38" s="106">
        <v>9146</v>
      </c>
      <c r="AA38" s="106">
        <v>9146</v>
      </c>
      <c r="AB38" s="106">
        <v>9146</v>
      </c>
      <c r="AC38" s="34">
        <v>9146</v>
      </c>
      <c r="AD38" s="34">
        <v>9146</v>
      </c>
      <c r="AE38" s="34">
        <v>9146</v>
      </c>
      <c r="AF38" s="34">
        <v>9146</v>
      </c>
      <c r="AG38" s="34">
        <v>9146</v>
      </c>
      <c r="AH38" s="34">
        <v>9146</v>
      </c>
      <c r="AI38" s="34">
        <v>9146</v>
      </c>
      <c r="AJ38" s="34">
        <v>9146</v>
      </c>
      <c r="AK38" s="34">
        <v>9146</v>
      </c>
      <c r="AL38" s="34">
        <v>9146</v>
      </c>
      <c r="AM38" s="34">
        <v>9146</v>
      </c>
      <c r="AN38" s="34">
        <v>9146</v>
      </c>
      <c r="AO38" s="34">
        <v>9146</v>
      </c>
      <c r="AP38" s="34">
        <v>9146</v>
      </c>
      <c r="AQ38" s="34">
        <v>9146</v>
      </c>
      <c r="AR38" s="34">
        <v>9146</v>
      </c>
      <c r="AS38" s="34">
        <v>9144</v>
      </c>
      <c r="AT38" s="34">
        <v>9144</v>
      </c>
    </row>
    <row r="39" spans="2:46">
      <c r="B39" s="260" t="s">
        <v>286</v>
      </c>
      <c r="C39" s="295" t="s">
        <v>0</v>
      </c>
      <c r="D39" s="106" t="s">
        <v>0</v>
      </c>
      <c r="E39" s="106" t="s">
        <v>0</v>
      </c>
      <c r="F39" s="106" t="s">
        <v>0</v>
      </c>
      <c r="G39" s="106">
        <v>2181</v>
      </c>
      <c r="H39" s="106">
        <v>2399</v>
      </c>
      <c r="I39" s="106">
        <v>2400</v>
      </c>
      <c r="J39" s="106">
        <v>2400</v>
      </c>
      <c r="K39" s="106">
        <v>2400</v>
      </c>
      <c r="L39" s="106">
        <v>2400</v>
      </c>
      <c r="M39" s="106">
        <v>2400</v>
      </c>
      <c r="N39" s="106">
        <v>2400</v>
      </c>
      <c r="O39" s="106">
        <v>2400</v>
      </c>
      <c r="P39" s="106">
        <v>2400</v>
      </c>
      <c r="Q39" s="106">
        <v>2400</v>
      </c>
      <c r="R39" s="106">
        <v>2400</v>
      </c>
      <c r="S39" s="106">
        <v>2400</v>
      </c>
      <c r="T39" s="106">
        <v>2400</v>
      </c>
      <c r="U39" s="106">
        <v>2400</v>
      </c>
      <c r="V39" s="106">
        <v>2400</v>
      </c>
      <c r="W39" s="106">
        <v>2400</v>
      </c>
      <c r="X39" s="106">
        <v>2400</v>
      </c>
      <c r="Y39" s="106">
        <v>2400</v>
      </c>
      <c r="Z39" s="106">
        <v>2400</v>
      </c>
      <c r="AA39" s="106">
        <v>10623</v>
      </c>
      <c r="AB39" s="106">
        <v>10623</v>
      </c>
      <c r="AC39" s="34">
        <v>10634</v>
      </c>
      <c r="AD39" s="34">
        <v>10634</v>
      </c>
      <c r="AE39" s="34">
        <v>10634</v>
      </c>
      <c r="AF39" s="34">
        <v>10634</v>
      </c>
      <c r="AG39" s="34">
        <v>10634</v>
      </c>
      <c r="AH39" s="34">
        <v>10634</v>
      </c>
      <c r="AI39" s="34">
        <v>10634</v>
      </c>
      <c r="AJ39" s="34">
        <v>10634</v>
      </c>
      <c r="AK39" s="34">
        <v>10634</v>
      </c>
      <c r="AL39" s="34">
        <v>10634</v>
      </c>
      <c r="AM39" s="34">
        <v>10634</v>
      </c>
      <c r="AN39" s="34">
        <v>10634</v>
      </c>
      <c r="AO39" s="34">
        <v>10634</v>
      </c>
      <c r="AP39" s="34">
        <v>10634</v>
      </c>
      <c r="AQ39" s="34">
        <v>10634</v>
      </c>
      <c r="AR39" s="34">
        <v>10634</v>
      </c>
      <c r="AS39" s="34">
        <v>10634</v>
      </c>
      <c r="AT39" s="34">
        <v>10634</v>
      </c>
    </row>
    <row r="40" spans="2:46">
      <c r="B40" s="260" t="s">
        <v>464</v>
      </c>
      <c r="C40" s="295" t="s">
        <v>0</v>
      </c>
      <c r="D40" s="106" t="s">
        <v>0</v>
      </c>
      <c r="E40" s="106" t="s">
        <v>0</v>
      </c>
      <c r="F40" s="106" t="s">
        <v>0</v>
      </c>
      <c r="G40" s="106">
        <v>5532</v>
      </c>
      <c r="H40" s="106">
        <v>5556</v>
      </c>
      <c r="I40" s="106">
        <v>5572</v>
      </c>
      <c r="J40" s="106">
        <v>5572</v>
      </c>
      <c r="K40" s="106">
        <v>5572</v>
      </c>
      <c r="L40" s="106">
        <v>5572</v>
      </c>
      <c r="M40" s="106">
        <v>5572</v>
      </c>
      <c r="N40" s="106">
        <v>5572</v>
      </c>
      <c r="O40" s="106">
        <v>5572</v>
      </c>
      <c r="P40" s="106">
        <v>5572</v>
      </c>
      <c r="Q40" s="106">
        <v>5572</v>
      </c>
      <c r="R40" s="106">
        <v>5572</v>
      </c>
      <c r="S40" s="106">
        <v>5572</v>
      </c>
      <c r="T40" s="106">
        <v>5572</v>
      </c>
      <c r="U40" s="106">
        <v>5572</v>
      </c>
      <c r="V40" s="106">
        <v>5572</v>
      </c>
      <c r="W40" s="106">
        <v>5572</v>
      </c>
      <c r="X40" s="106">
        <v>5572</v>
      </c>
      <c r="Y40" s="106">
        <v>5572</v>
      </c>
      <c r="Z40" s="106">
        <v>5572</v>
      </c>
      <c r="AA40" s="106">
        <v>5572</v>
      </c>
      <c r="AB40" s="106">
        <v>5572</v>
      </c>
      <c r="AC40" s="34">
        <v>5572</v>
      </c>
      <c r="AD40" s="34">
        <v>5572</v>
      </c>
      <c r="AE40" s="34">
        <v>5572</v>
      </c>
      <c r="AF40" s="34">
        <v>5572</v>
      </c>
      <c r="AG40" s="34">
        <v>5572</v>
      </c>
      <c r="AH40" s="34">
        <v>5572</v>
      </c>
      <c r="AI40" s="34">
        <v>5572</v>
      </c>
      <c r="AJ40" s="34">
        <v>5572</v>
      </c>
      <c r="AK40" s="34">
        <v>5572</v>
      </c>
      <c r="AL40" s="34">
        <v>5572</v>
      </c>
      <c r="AM40" s="34">
        <v>5572</v>
      </c>
      <c r="AN40" s="34">
        <v>16333</v>
      </c>
      <c r="AO40" s="34">
        <v>16333</v>
      </c>
      <c r="AP40" s="34">
        <v>16333</v>
      </c>
      <c r="AQ40" s="34">
        <v>16333</v>
      </c>
      <c r="AR40" s="34">
        <v>16333</v>
      </c>
      <c r="AS40" s="34">
        <v>16333</v>
      </c>
      <c r="AT40" s="34">
        <v>16333</v>
      </c>
    </row>
    <row r="41" spans="2:46" ht="24">
      <c r="B41" s="260" t="s">
        <v>287</v>
      </c>
      <c r="C41" s="295" t="s">
        <v>0</v>
      </c>
      <c r="D41" s="106" t="s">
        <v>0</v>
      </c>
      <c r="E41" s="106" t="s">
        <v>0</v>
      </c>
      <c r="F41" s="106" t="s">
        <v>0</v>
      </c>
      <c r="G41" s="106">
        <v>357</v>
      </c>
      <c r="H41" s="106">
        <v>357</v>
      </c>
      <c r="I41" s="106">
        <v>357</v>
      </c>
      <c r="J41" s="106">
        <v>357</v>
      </c>
      <c r="K41" s="106">
        <v>357</v>
      </c>
      <c r="L41" s="106">
        <v>357</v>
      </c>
      <c r="M41" s="106">
        <v>357</v>
      </c>
      <c r="N41" s="106">
        <v>357</v>
      </c>
      <c r="O41" s="106">
        <v>845</v>
      </c>
      <c r="P41" s="106">
        <v>845</v>
      </c>
      <c r="Q41" s="106">
        <v>845</v>
      </c>
      <c r="R41" s="106">
        <v>845</v>
      </c>
      <c r="S41" s="106">
        <v>845</v>
      </c>
      <c r="T41" s="106">
        <v>845</v>
      </c>
      <c r="U41" s="106">
        <v>845</v>
      </c>
      <c r="V41" s="106">
        <v>845</v>
      </c>
      <c r="W41" s="106">
        <v>845</v>
      </c>
      <c r="X41" s="106">
        <v>845</v>
      </c>
      <c r="Y41" s="106">
        <v>845</v>
      </c>
      <c r="Z41" s="106">
        <v>845</v>
      </c>
      <c r="AA41" s="106">
        <v>845</v>
      </c>
      <c r="AB41" s="106">
        <v>845</v>
      </c>
      <c r="AC41" s="34">
        <v>845</v>
      </c>
      <c r="AD41" s="34">
        <v>845</v>
      </c>
      <c r="AE41" s="34">
        <v>845</v>
      </c>
      <c r="AF41" s="34">
        <v>845</v>
      </c>
      <c r="AG41" s="34">
        <v>845</v>
      </c>
      <c r="AH41" s="34">
        <v>845</v>
      </c>
      <c r="AI41" s="34">
        <v>845</v>
      </c>
      <c r="AJ41" s="34">
        <v>845</v>
      </c>
      <c r="AK41" s="34">
        <v>845</v>
      </c>
      <c r="AL41" s="34">
        <v>845</v>
      </c>
      <c r="AM41" s="34">
        <v>845</v>
      </c>
      <c r="AN41" s="34">
        <v>845</v>
      </c>
      <c r="AO41" s="34">
        <v>845</v>
      </c>
      <c r="AP41" s="34">
        <v>845</v>
      </c>
      <c r="AQ41" s="34">
        <v>845</v>
      </c>
      <c r="AR41" s="34">
        <v>845</v>
      </c>
      <c r="AS41" s="34">
        <v>845</v>
      </c>
      <c r="AT41" s="34">
        <v>845</v>
      </c>
    </row>
    <row r="42" spans="2:46">
      <c r="B42" s="260" t="s">
        <v>288</v>
      </c>
      <c r="C42" s="295" t="s">
        <v>0</v>
      </c>
      <c r="D42" s="106" t="s">
        <v>0</v>
      </c>
      <c r="E42" s="106" t="s">
        <v>0</v>
      </c>
      <c r="F42" s="106" t="s">
        <v>0</v>
      </c>
      <c r="G42" s="106" t="s">
        <v>0</v>
      </c>
      <c r="H42" s="106">
        <v>4832</v>
      </c>
      <c r="I42" s="106">
        <v>4832</v>
      </c>
      <c r="J42" s="106">
        <v>4832</v>
      </c>
      <c r="K42" s="106">
        <v>4832</v>
      </c>
      <c r="L42" s="106">
        <v>4832</v>
      </c>
      <c r="M42" s="106">
        <v>4832</v>
      </c>
      <c r="N42" s="106">
        <v>4832</v>
      </c>
      <c r="O42" s="106">
        <v>4832</v>
      </c>
      <c r="P42" s="106">
        <v>4832</v>
      </c>
      <c r="Q42" s="106">
        <v>4832</v>
      </c>
      <c r="R42" s="106">
        <v>4832</v>
      </c>
      <c r="S42" s="106">
        <v>4832</v>
      </c>
      <c r="T42" s="106">
        <v>4832</v>
      </c>
      <c r="U42" s="106">
        <v>4832</v>
      </c>
      <c r="V42" s="106">
        <v>4832</v>
      </c>
      <c r="W42" s="106">
        <v>4832</v>
      </c>
      <c r="X42" s="106">
        <v>4832</v>
      </c>
      <c r="Y42" s="106">
        <v>4832</v>
      </c>
      <c r="Z42" s="106">
        <v>4832</v>
      </c>
      <c r="AA42" s="106">
        <v>4832</v>
      </c>
      <c r="AB42" s="106">
        <v>4832</v>
      </c>
      <c r="AC42" s="34">
        <v>4832</v>
      </c>
      <c r="AD42" s="34">
        <v>4832</v>
      </c>
      <c r="AE42" s="34">
        <v>4832</v>
      </c>
      <c r="AF42" s="34">
        <v>4832</v>
      </c>
      <c r="AG42" s="34">
        <v>4832</v>
      </c>
      <c r="AH42" s="34">
        <v>4832</v>
      </c>
      <c r="AI42" s="34">
        <v>4832</v>
      </c>
      <c r="AJ42" s="34">
        <v>4832</v>
      </c>
      <c r="AK42" s="34">
        <v>4832</v>
      </c>
      <c r="AL42" s="34">
        <v>4832</v>
      </c>
      <c r="AM42" s="34">
        <v>4832</v>
      </c>
      <c r="AN42" s="34">
        <v>4832</v>
      </c>
      <c r="AO42" s="34">
        <v>4832</v>
      </c>
      <c r="AP42" s="34">
        <v>4832</v>
      </c>
      <c r="AQ42" s="34">
        <v>4832</v>
      </c>
      <c r="AR42" s="34">
        <v>4832</v>
      </c>
      <c r="AS42" s="34">
        <v>4832</v>
      </c>
      <c r="AT42" s="34">
        <v>4832</v>
      </c>
    </row>
    <row r="43" spans="2:46">
      <c r="B43" s="260" t="s">
        <v>289</v>
      </c>
      <c r="C43" s="295" t="s">
        <v>0</v>
      </c>
      <c r="D43" s="106" t="s">
        <v>0</v>
      </c>
      <c r="E43" s="106" t="s">
        <v>0</v>
      </c>
      <c r="F43" s="106" t="s">
        <v>0</v>
      </c>
      <c r="G43" s="106" t="s">
        <v>0</v>
      </c>
      <c r="H43" s="106">
        <v>2844</v>
      </c>
      <c r="I43" s="106">
        <v>2850</v>
      </c>
      <c r="J43" s="106">
        <v>2850</v>
      </c>
      <c r="K43" s="106">
        <v>2850</v>
      </c>
      <c r="L43" s="106">
        <v>2850</v>
      </c>
      <c r="M43" s="106">
        <v>2850</v>
      </c>
      <c r="N43" s="106">
        <v>2850</v>
      </c>
      <c r="O43" s="106">
        <v>2850</v>
      </c>
      <c r="P43" s="106">
        <v>2850</v>
      </c>
      <c r="Q43" s="106">
        <v>2850</v>
      </c>
      <c r="R43" s="106">
        <v>2850</v>
      </c>
      <c r="S43" s="106">
        <v>2850</v>
      </c>
      <c r="T43" s="106">
        <v>2850</v>
      </c>
      <c r="U43" s="106">
        <v>2850</v>
      </c>
      <c r="V43" s="106">
        <v>2850</v>
      </c>
      <c r="W43" s="106">
        <v>2850</v>
      </c>
      <c r="X43" s="106">
        <v>2850</v>
      </c>
      <c r="Y43" s="106">
        <v>2850</v>
      </c>
      <c r="Z43" s="106">
        <v>2850</v>
      </c>
      <c r="AA43" s="106">
        <v>2850</v>
      </c>
      <c r="AB43" s="106">
        <v>2850</v>
      </c>
      <c r="AC43" s="34">
        <v>2850</v>
      </c>
      <c r="AD43" s="34">
        <v>2850</v>
      </c>
      <c r="AE43" s="34">
        <v>2850</v>
      </c>
      <c r="AF43" s="34">
        <v>2850</v>
      </c>
      <c r="AG43" s="34">
        <v>2850</v>
      </c>
      <c r="AH43" s="34">
        <v>2850</v>
      </c>
      <c r="AI43" s="34">
        <v>2850</v>
      </c>
      <c r="AJ43" s="34">
        <v>2850</v>
      </c>
      <c r="AK43" s="34">
        <v>2850</v>
      </c>
      <c r="AL43" s="34">
        <v>2850</v>
      </c>
      <c r="AM43" s="34">
        <v>2850</v>
      </c>
      <c r="AN43" s="34">
        <v>2850</v>
      </c>
      <c r="AO43" s="34">
        <v>2850</v>
      </c>
      <c r="AP43" s="34">
        <v>2850</v>
      </c>
      <c r="AQ43" s="34">
        <v>2850</v>
      </c>
      <c r="AR43" s="34">
        <v>2850</v>
      </c>
      <c r="AS43" s="34">
        <v>2850</v>
      </c>
      <c r="AT43" s="34">
        <v>2850</v>
      </c>
    </row>
    <row r="44" spans="2:46">
      <c r="B44" s="260" t="s">
        <v>290</v>
      </c>
      <c r="C44" s="295" t="s">
        <v>0</v>
      </c>
      <c r="D44" s="106" t="s">
        <v>0</v>
      </c>
      <c r="E44" s="106" t="s">
        <v>0</v>
      </c>
      <c r="F44" s="106" t="s">
        <v>0</v>
      </c>
      <c r="G44" s="106" t="s">
        <v>0</v>
      </c>
      <c r="H44" s="106">
        <v>6178</v>
      </c>
      <c r="I44" s="106">
        <v>6191</v>
      </c>
      <c r="J44" s="106">
        <v>6191</v>
      </c>
      <c r="K44" s="106">
        <v>6191</v>
      </c>
      <c r="L44" s="106">
        <v>6191</v>
      </c>
      <c r="M44" s="106">
        <v>6191</v>
      </c>
      <c r="N44" s="106">
        <v>6191</v>
      </c>
      <c r="O44" s="106">
        <v>6191</v>
      </c>
      <c r="P44" s="106">
        <v>6191</v>
      </c>
      <c r="Q44" s="106">
        <v>6191</v>
      </c>
      <c r="R44" s="106">
        <v>6191</v>
      </c>
      <c r="S44" s="106">
        <v>6191</v>
      </c>
      <c r="T44" s="106">
        <v>6191</v>
      </c>
      <c r="U44" s="106">
        <v>6191</v>
      </c>
      <c r="V44" s="106">
        <v>6191</v>
      </c>
      <c r="W44" s="106">
        <v>6191</v>
      </c>
      <c r="X44" s="106">
        <v>6191</v>
      </c>
      <c r="Y44" s="106">
        <v>6191</v>
      </c>
      <c r="Z44" s="106">
        <v>6191</v>
      </c>
      <c r="AA44" s="106">
        <v>6191</v>
      </c>
      <c r="AB44" s="106">
        <v>6191</v>
      </c>
      <c r="AC44" s="34">
        <v>6191</v>
      </c>
      <c r="AD44" s="34">
        <v>6191</v>
      </c>
      <c r="AE44" s="34">
        <v>6191</v>
      </c>
      <c r="AF44" s="34">
        <v>6191</v>
      </c>
      <c r="AG44" s="34">
        <v>6191</v>
      </c>
      <c r="AH44" s="34">
        <v>6191</v>
      </c>
      <c r="AI44" s="34">
        <v>6191</v>
      </c>
      <c r="AJ44" s="34">
        <v>6191</v>
      </c>
      <c r="AK44" s="34">
        <v>6191</v>
      </c>
      <c r="AL44" s="34">
        <v>6191</v>
      </c>
      <c r="AM44" s="34">
        <v>6191</v>
      </c>
      <c r="AN44" s="34">
        <v>6191</v>
      </c>
      <c r="AO44" s="34">
        <v>6191</v>
      </c>
      <c r="AP44" s="34">
        <v>6191</v>
      </c>
      <c r="AQ44" s="34">
        <v>6191</v>
      </c>
      <c r="AR44" s="34">
        <v>6191</v>
      </c>
      <c r="AS44" s="34">
        <v>6191</v>
      </c>
      <c r="AT44" s="34">
        <v>6191</v>
      </c>
    </row>
    <row r="45" spans="2:46">
      <c r="B45" s="260" t="s">
        <v>291</v>
      </c>
      <c r="C45" s="295" t="s">
        <v>0</v>
      </c>
      <c r="D45" s="106" t="s">
        <v>0</v>
      </c>
      <c r="E45" s="106" t="s">
        <v>0</v>
      </c>
      <c r="F45" s="106" t="s">
        <v>0</v>
      </c>
      <c r="G45" s="106" t="s">
        <v>0</v>
      </c>
      <c r="H45" s="106" t="s">
        <v>0</v>
      </c>
      <c r="I45" s="106">
        <v>3068</v>
      </c>
      <c r="J45" s="106">
        <v>3073</v>
      </c>
      <c r="K45" s="106">
        <v>3073</v>
      </c>
      <c r="L45" s="106">
        <v>3073</v>
      </c>
      <c r="M45" s="106">
        <v>3073</v>
      </c>
      <c r="N45" s="106">
        <v>3073</v>
      </c>
      <c r="O45" s="106">
        <v>3073</v>
      </c>
      <c r="P45" s="106">
        <v>3073</v>
      </c>
      <c r="Q45" s="106">
        <v>3073</v>
      </c>
      <c r="R45" s="106">
        <v>3073</v>
      </c>
      <c r="S45" s="106">
        <v>3073</v>
      </c>
      <c r="T45" s="106">
        <v>3073</v>
      </c>
      <c r="U45" s="106">
        <v>3073</v>
      </c>
      <c r="V45" s="106">
        <v>3073</v>
      </c>
      <c r="W45" s="106">
        <v>3073</v>
      </c>
      <c r="X45" s="106">
        <v>3073</v>
      </c>
      <c r="Y45" s="106">
        <v>3073</v>
      </c>
      <c r="Z45" s="106">
        <v>3073</v>
      </c>
      <c r="AA45" s="106">
        <v>3073</v>
      </c>
      <c r="AB45" s="106">
        <v>3073</v>
      </c>
      <c r="AC45" s="34">
        <v>3073</v>
      </c>
      <c r="AD45" s="34">
        <v>3073</v>
      </c>
      <c r="AE45" s="34">
        <v>3073</v>
      </c>
      <c r="AF45" s="34">
        <v>3073</v>
      </c>
      <c r="AG45" s="34">
        <v>3073</v>
      </c>
      <c r="AH45" s="34">
        <v>3073</v>
      </c>
      <c r="AI45" s="34">
        <v>3073</v>
      </c>
      <c r="AJ45" s="34">
        <v>3073</v>
      </c>
      <c r="AK45" s="34">
        <v>3073</v>
      </c>
      <c r="AL45" s="34">
        <v>3073</v>
      </c>
      <c r="AM45" s="34">
        <v>3073</v>
      </c>
      <c r="AN45" s="34">
        <v>3073</v>
      </c>
      <c r="AO45" s="34">
        <v>3073</v>
      </c>
      <c r="AP45" s="34">
        <v>3073</v>
      </c>
      <c r="AQ45" s="34">
        <v>3073</v>
      </c>
      <c r="AR45" s="34">
        <v>3073</v>
      </c>
      <c r="AS45" s="34">
        <v>3073</v>
      </c>
      <c r="AT45" s="34">
        <v>3073</v>
      </c>
    </row>
    <row r="46" spans="2:46">
      <c r="B46" s="260" t="s">
        <v>292</v>
      </c>
      <c r="C46" s="295" t="s">
        <v>0</v>
      </c>
      <c r="D46" s="106" t="s">
        <v>0</v>
      </c>
      <c r="E46" s="106" t="s">
        <v>0</v>
      </c>
      <c r="F46" s="106" t="s">
        <v>0</v>
      </c>
      <c r="G46" s="106" t="s">
        <v>0</v>
      </c>
      <c r="H46" s="106" t="s">
        <v>0</v>
      </c>
      <c r="I46" s="106">
        <v>9314</v>
      </c>
      <c r="J46" s="106">
        <v>9350</v>
      </c>
      <c r="K46" s="106">
        <v>9350</v>
      </c>
      <c r="L46" s="106">
        <v>18916</v>
      </c>
      <c r="M46" s="106">
        <v>18916</v>
      </c>
      <c r="N46" s="106">
        <v>18916</v>
      </c>
      <c r="O46" s="106">
        <v>18916</v>
      </c>
      <c r="P46" s="106">
        <v>18916</v>
      </c>
      <c r="Q46" s="106">
        <v>18916</v>
      </c>
      <c r="R46" s="106">
        <v>18916</v>
      </c>
      <c r="S46" s="106">
        <v>18916</v>
      </c>
      <c r="T46" s="106">
        <v>18916</v>
      </c>
      <c r="U46" s="106">
        <v>18916</v>
      </c>
      <c r="V46" s="106">
        <v>18916</v>
      </c>
      <c r="W46" s="106">
        <v>18916</v>
      </c>
      <c r="X46" s="106">
        <v>18916</v>
      </c>
      <c r="Y46" s="106">
        <v>18916</v>
      </c>
      <c r="Z46" s="106">
        <v>18916</v>
      </c>
      <c r="AA46" s="106">
        <v>18916</v>
      </c>
      <c r="AB46" s="106">
        <v>18916</v>
      </c>
      <c r="AC46" s="34">
        <v>18916</v>
      </c>
      <c r="AD46" s="34">
        <v>18916</v>
      </c>
      <c r="AE46" s="34">
        <v>18916</v>
      </c>
      <c r="AF46" s="34">
        <v>18916</v>
      </c>
      <c r="AG46" s="34">
        <v>18916</v>
      </c>
      <c r="AH46" s="34">
        <v>18916</v>
      </c>
      <c r="AI46" s="34">
        <v>18916</v>
      </c>
      <c r="AJ46" s="34">
        <v>18916</v>
      </c>
      <c r="AK46" s="34">
        <v>18916</v>
      </c>
      <c r="AL46" s="34">
        <v>18916</v>
      </c>
      <c r="AM46" s="34">
        <v>18916</v>
      </c>
      <c r="AN46" s="34">
        <v>18916</v>
      </c>
      <c r="AO46" s="34">
        <v>18916</v>
      </c>
      <c r="AP46" s="34">
        <v>18916</v>
      </c>
      <c r="AQ46" s="34">
        <v>18916</v>
      </c>
      <c r="AR46" s="34">
        <v>18916</v>
      </c>
      <c r="AS46" s="34">
        <v>18916</v>
      </c>
      <c r="AT46" s="34">
        <v>18916</v>
      </c>
    </row>
    <row r="47" spans="2:46">
      <c r="B47" s="260" t="s">
        <v>293</v>
      </c>
      <c r="C47" s="295" t="s">
        <v>0</v>
      </c>
      <c r="D47" s="106" t="s">
        <v>0</v>
      </c>
      <c r="E47" s="106" t="s">
        <v>0</v>
      </c>
      <c r="F47" s="106" t="s">
        <v>0</v>
      </c>
      <c r="G47" s="106" t="s">
        <v>0</v>
      </c>
      <c r="H47" s="106" t="s">
        <v>0</v>
      </c>
      <c r="I47" s="106">
        <v>460</v>
      </c>
      <c r="J47" s="106">
        <v>463</v>
      </c>
      <c r="K47" s="106">
        <v>463</v>
      </c>
      <c r="L47" s="106">
        <v>463</v>
      </c>
      <c r="M47" s="106">
        <v>463</v>
      </c>
      <c r="N47" s="106">
        <v>463</v>
      </c>
      <c r="O47" s="106">
        <v>463</v>
      </c>
      <c r="P47" s="106">
        <v>463</v>
      </c>
      <c r="Q47" s="106">
        <v>463</v>
      </c>
      <c r="R47" s="106">
        <v>463</v>
      </c>
      <c r="S47" s="106">
        <v>463</v>
      </c>
      <c r="T47" s="106">
        <v>463</v>
      </c>
      <c r="U47" s="106">
        <v>463</v>
      </c>
      <c r="V47" s="106">
        <v>463</v>
      </c>
      <c r="W47" s="106">
        <v>463</v>
      </c>
      <c r="X47" s="106">
        <v>463</v>
      </c>
      <c r="Y47" s="106">
        <v>463</v>
      </c>
      <c r="Z47" s="106">
        <v>463</v>
      </c>
      <c r="AA47" s="106">
        <v>463</v>
      </c>
      <c r="AB47" s="106">
        <v>463</v>
      </c>
      <c r="AC47" s="34">
        <v>463</v>
      </c>
      <c r="AD47" s="34">
        <v>463</v>
      </c>
      <c r="AE47" s="34">
        <v>463</v>
      </c>
      <c r="AF47" s="34">
        <v>463</v>
      </c>
      <c r="AG47" s="34">
        <v>463</v>
      </c>
      <c r="AH47" s="34">
        <v>463</v>
      </c>
      <c r="AI47" s="34">
        <v>463</v>
      </c>
      <c r="AJ47" s="34">
        <v>463</v>
      </c>
      <c r="AK47" s="34">
        <v>463</v>
      </c>
      <c r="AL47" s="34">
        <v>463</v>
      </c>
      <c r="AM47" s="34">
        <v>463</v>
      </c>
      <c r="AN47" s="34">
        <v>463</v>
      </c>
      <c r="AO47" s="34">
        <v>463</v>
      </c>
      <c r="AP47" s="34">
        <v>463</v>
      </c>
      <c r="AQ47" s="34">
        <v>463</v>
      </c>
      <c r="AR47" s="34">
        <v>463</v>
      </c>
      <c r="AS47" s="34">
        <v>463</v>
      </c>
      <c r="AT47" s="34">
        <v>463</v>
      </c>
    </row>
    <row r="48" spans="2:46">
      <c r="B48" s="260" t="s">
        <v>294</v>
      </c>
      <c r="C48" s="295" t="s">
        <v>0</v>
      </c>
      <c r="D48" s="106" t="s">
        <v>0</v>
      </c>
      <c r="E48" s="106" t="s">
        <v>0</v>
      </c>
      <c r="F48" s="106" t="s">
        <v>0</v>
      </c>
      <c r="G48" s="106" t="s">
        <v>0</v>
      </c>
      <c r="H48" s="106" t="s">
        <v>0</v>
      </c>
      <c r="I48" s="106">
        <v>4552</v>
      </c>
      <c r="J48" s="106">
        <v>4556</v>
      </c>
      <c r="K48" s="106">
        <v>4566</v>
      </c>
      <c r="L48" s="106">
        <v>4566</v>
      </c>
      <c r="M48" s="106">
        <v>4566</v>
      </c>
      <c r="N48" s="106">
        <v>4566</v>
      </c>
      <c r="O48" s="106">
        <v>4566</v>
      </c>
      <c r="P48" s="106">
        <v>4566</v>
      </c>
      <c r="Q48" s="106">
        <v>4566</v>
      </c>
      <c r="R48" s="106">
        <v>4566</v>
      </c>
      <c r="S48" s="106">
        <v>4566</v>
      </c>
      <c r="T48" s="106">
        <v>4566</v>
      </c>
      <c r="U48" s="106">
        <v>4566</v>
      </c>
      <c r="V48" s="106">
        <v>4566</v>
      </c>
      <c r="W48" s="106">
        <v>4566</v>
      </c>
      <c r="X48" s="106">
        <v>4566</v>
      </c>
      <c r="Y48" s="106">
        <v>4926</v>
      </c>
      <c r="Z48" s="106">
        <v>4928</v>
      </c>
      <c r="AA48" s="106">
        <v>4928</v>
      </c>
      <c r="AB48" s="106">
        <v>4928</v>
      </c>
      <c r="AC48" s="34">
        <v>6516</v>
      </c>
      <c r="AD48" s="34">
        <v>6523</v>
      </c>
      <c r="AE48" s="34">
        <v>6523</v>
      </c>
      <c r="AF48" s="34">
        <v>6523</v>
      </c>
      <c r="AG48" s="34">
        <v>6523</v>
      </c>
      <c r="AH48" s="34">
        <v>6523</v>
      </c>
      <c r="AI48" s="34">
        <v>6523</v>
      </c>
      <c r="AJ48" s="34">
        <v>6523</v>
      </c>
      <c r="AK48" s="34">
        <v>6523</v>
      </c>
      <c r="AL48" s="34">
        <v>6523</v>
      </c>
      <c r="AM48" s="34">
        <v>6523</v>
      </c>
      <c r="AN48" s="34">
        <v>6523</v>
      </c>
      <c r="AO48" s="34">
        <v>6523</v>
      </c>
      <c r="AP48" s="34">
        <v>6523</v>
      </c>
      <c r="AQ48" s="34">
        <v>6523</v>
      </c>
      <c r="AR48" s="34">
        <v>6523</v>
      </c>
      <c r="AS48" s="34">
        <v>6523</v>
      </c>
      <c r="AT48" s="34">
        <v>6523</v>
      </c>
    </row>
    <row r="49" spans="2:46">
      <c r="B49" s="260" t="s">
        <v>295</v>
      </c>
      <c r="C49" s="295" t="s">
        <v>0</v>
      </c>
      <c r="D49" s="106" t="s">
        <v>0</v>
      </c>
      <c r="E49" s="106" t="s">
        <v>0</v>
      </c>
      <c r="F49" s="106" t="s">
        <v>0</v>
      </c>
      <c r="G49" s="106" t="s">
        <v>0</v>
      </c>
      <c r="H49" s="106" t="s">
        <v>0</v>
      </c>
      <c r="I49" s="106">
        <v>16292</v>
      </c>
      <c r="J49" s="106">
        <v>16302</v>
      </c>
      <c r="K49" s="106">
        <v>16330</v>
      </c>
      <c r="L49" s="106">
        <v>16330</v>
      </c>
      <c r="M49" s="106">
        <v>16330</v>
      </c>
      <c r="N49" s="106">
        <v>16330</v>
      </c>
      <c r="O49" s="106">
        <v>16330</v>
      </c>
      <c r="P49" s="106">
        <v>16330</v>
      </c>
      <c r="Q49" s="106">
        <v>16330</v>
      </c>
      <c r="R49" s="106">
        <v>16330</v>
      </c>
      <c r="S49" s="106">
        <v>16330</v>
      </c>
      <c r="T49" s="106">
        <v>16330</v>
      </c>
      <c r="U49" s="106">
        <v>16330</v>
      </c>
      <c r="V49" s="106">
        <v>16330</v>
      </c>
      <c r="W49" s="106">
        <v>16330</v>
      </c>
      <c r="X49" s="106">
        <v>16330</v>
      </c>
      <c r="Y49" s="106">
        <v>16330</v>
      </c>
      <c r="Z49" s="106">
        <v>16330</v>
      </c>
      <c r="AA49" s="106">
        <v>16330</v>
      </c>
      <c r="AB49" s="106">
        <v>16330</v>
      </c>
      <c r="AC49" s="34">
        <v>16330</v>
      </c>
      <c r="AD49" s="34">
        <v>16330</v>
      </c>
      <c r="AE49" s="34">
        <v>16330</v>
      </c>
      <c r="AF49" s="34">
        <v>16330</v>
      </c>
      <c r="AG49" s="34">
        <v>16330</v>
      </c>
      <c r="AH49" s="34">
        <v>16330</v>
      </c>
      <c r="AI49" s="34">
        <v>16330</v>
      </c>
      <c r="AJ49" s="34">
        <v>16330</v>
      </c>
      <c r="AK49" s="34">
        <v>16330</v>
      </c>
      <c r="AL49" s="34">
        <v>16330</v>
      </c>
      <c r="AM49" s="34">
        <v>16330</v>
      </c>
      <c r="AN49" s="34">
        <v>16330</v>
      </c>
      <c r="AO49" s="34">
        <v>16330</v>
      </c>
      <c r="AP49" s="34">
        <v>16330</v>
      </c>
      <c r="AQ49" s="34">
        <v>16330</v>
      </c>
      <c r="AR49" s="34">
        <v>16330</v>
      </c>
      <c r="AS49" s="34">
        <v>16330</v>
      </c>
      <c r="AT49" s="34">
        <v>16330</v>
      </c>
    </row>
    <row r="50" spans="2:46">
      <c r="B50" s="260" t="s">
        <v>296</v>
      </c>
      <c r="C50" s="295" t="s">
        <v>0</v>
      </c>
      <c r="D50" s="106" t="s">
        <v>0</v>
      </c>
      <c r="E50" s="106" t="s">
        <v>0</v>
      </c>
      <c r="F50" s="106" t="s">
        <v>0</v>
      </c>
      <c r="G50" s="106" t="s">
        <v>0</v>
      </c>
      <c r="H50" s="106" t="s">
        <v>0</v>
      </c>
      <c r="I50" s="106">
        <v>3746</v>
      </c>
      <c r="J50" s="106">
        <v>3748</v>
      </c>
      <c r="K50" s="106">
        <v>3753</v>
      </c>
      <c r="L50" s="106">
        <v>3753</v>
      </c>
      <c r="M50" s="106">
        <v>3753</v>
      </c>
      <c r="N50" s="106">
        <v>3753</v>
      </c>
      <c r="O50" s="106">
        <v>3753</v>
      </c>
      <c r="P50" s="106">
        <v>3753</v>
      </c>
      <c r="Q50" s="106">
        <v>3753</v>
      </c>
      <c r="R50" s="106">
        <v>3753</v>
      </c>
      <c r="S50" s="106">
        <v>3753</v>
      </c>
      <c r="T50" s="106">
        <v>5734</v>
      </c>
      <c r="U50" s="106">
        <v>5734</v>
      </c>
      <c r="V50" s="106">
        <v>5734</v>
      </c>
      <c r="W50" s="106">
        <v>5734</v>
      </c>
      <c r="X50" s="106">
        <v>5734</v>
      </c>
      <c r="Y50" s="106">
        <v>5734</v>
      </c>
      <c r="Z50" s="106">
        <v>5734</v>
      </c>
      <c r="AA50" s="106">
        <v>5734</v>
      </c>
      <c r="AB50" s="106">
        <v>5734</v>
      </c>
      <c r="AC50" s="34">
        <v>5734</v>
      </c>
      <c r="AD50" s="34">
        <v>5734</v>
      </c>
      <c r="AE50" s="34">
        <v>5734</v>
      </c>
      <c r="AF50" s="34">
        <v>5734</v>
      </c>
      <c r="AG50" s="34">
        <v>5734</v>
      </c>
      <c r="AH50" s="34">
        <v>5734</v>
      </c>
      <c r="AI50" s="34">
        <v>5734</v>
      </c>
      <c r="AJ50" s="34">
        <v>5734</v>
      </c>
      <c r="AK50" s="34">
        <v>5734</v>
      </c>
      <c r="AL50" s="34">
        <v>5734</v>
      </c>
      <c r="AM50" s="34">
        <v>5734</v>
      </c>
      <c r="AN50" s="34">
        <v>5734</v>
      </c>
      <c r="AO50" s="34">
        <v>5734</v>
      </c>
      <c r="AP50" s="34">
        <v>5734</v>
      </c>
      <c r="AQ50" s="34">
        <v>5734</v>
      </c>
      <c r="AR50" s="34">
        <v>5734</v>
      </c>
      <c r="AS50" s="34">
        <v>5734</v>
      </c>
      <c r="AT50" s="34">
        <v>5734</v>
      </c>
    </row>
    <row r="51" spans="2:46">
      <c r="B51" s="260" t="s">
        <v>297</v>
      </c>
      <c r="C51" s="295" t="s">
        <v>0</v>
      </c>
      <c r="D51" s="106" t="s">
        <v>0</v>
      </c>
      <c r="E51" s="106" t="s">
        <v>0</v>
      </c>
      <c r="F51" s="106" t="s">
        <v>0</v>
      </c>
      <c r="G51" s="106" t="s">
        <v>0</v>
      </c>
      <c r="H51" s="106" t="s">
        <v>0</v>
      </c>
      <c r="I51" s="106">
        <v>1827</v>
      </c>
      <c r="J51" s="106">
        <v>1839</v>
      </c>
      <c r="K51" s="106">
        <v>1844</v>
      </c>
      <c r="L51" s="106">
        <v>1844</v>
      </c>
      <c r="M51" s="106">
        <v>1844</v>
      </c>
      <c r="N51" s="106">
        <v>1844</v>
      </c>
      <c r="O51" s="106">
        <v>3507</v>
      </c>
      <c r="P51" s="106">
        <v>3513</v>
      </c>
      <c r="Q51" s="106">
        <v>3516</v>
      </c>
      <c r="R51" s="106">
        <v>3516</v>
      </c>
      <c r="S51" s="106">
        <v>3516</v>
      </c>
      <c r="T51" s="106">
        <v>3516</v>
      </c>
      <c r="U51" s="106">
        <v>3516</v>
      </c>
      <c r="V51" s="106">
        <v>3516</v>
      </c>
      <c r="W51" s="106">
        <v>3516</v>
      </c>
      <c r="X51" s="106">
        <v>3516</v>
      </c>
      <c r="Y51" s="106">
        <v>3516</v>
      </c>
      <c r="Z51" s="106">
        <v>3516</v>
      </c>
      <c r="AA51" s="106">
        <v>3516</v>
      </c>
      <c r="AB51" s="106">
        <v>3516</v>
      </c>
      <c r="AC51" s="34">
        <v>3516</v>
      </c>
      <c r="AD51" s="34">
        <v>3516</v>
      </c>
      <c r="AE51" s="34">
        <v>3516</v>
      </c>
      <c r="AF51" s="34">
        <v>3516</v>
      </c>
      <c r="AG51" s="34">
        <v>3516</v>
      </c>
      <c r="AH51" s="34">
        <v>3516</v>
      </c>
      <c r="AI51" s="34">
        <v>3516</v>
      </c>
      <c r="AJ51" s="34">
        <v>3516</v>
      </c>
      <c r="AK51" s="34">
        <v>3516</v>
      </c>
      <c r="AL51" s="34">
        <v>3516</v>
      </c>
      <c r="AM51" s="34">
        <v>3516</v>
      </c>
      <c r="AN51" s="34">
        <v>3516</v>
      </c>
      <c r="AO51" s="34">
        <v>3516</v>
      </c>
      <c r="AP51" s="34">
        <v>3516</v>
      </c>
      <c r="AQ51" s="34">
        <v>3516</v>
      </c>
      <c r="AR51" s="34">
        <v>3516</v>
      </c>
      <c r="AS51" s="34">
        <v>3516</v>
      </c>
      <c r="AT51" s="34">
        <v>3516</v>
      </c>
    </row>
    <row r="52" spans="2:46">
      <c r="B52" s="260" t="s">
        <v>298</v>
      </c>
      <c r="C52" s="295" t="s">
        <v>0</v>
      </c>
      <c r="D52" s="106" t="s">
        <v>0</v>
      </c>
      <c r="E52" s="106" t="s">
        <v>0</v>
      </c>
      <c r="F52" s="106" t="s">
        <v>0</v>
      </c>
      <c r="G52" s="106" t="s">
        <v>0</v>
      </c>
      <c r="H52" s="106" t="s">
        <v>0</v>
      </c>
      <c r="I52" s="106" t="s">
        <v>0</v>
      </c>
      <c r="J52" s="106">
        <v>9286</v>
      </c>
      <c r="K52" s="106">
        <v>9286</v>
      </c>
      <c r="L52" s="106">
        <v>9286</v>
      </c>
      <c r="M52" s="106">
        <v>9286</v>
      </c>
      <c r="N52" s="106">
        <v>9286</v>
      </c>
      <c r="O52" s="106">
        <v>9286</v>
      </c>
      <c r="P52" s="106">
        <v>9286</v>
      </c>
      <c r="Q52" s="106">
        <v>9286</v>
      </c>
      <c r="R52" s="106">
        <v>9286</v>
      </c>
      <c r="S52" s="106">
        <v>9286</v>
      </c>
      <c r="T52" s="106">
        <v>9286</v>
      </c>
      <c r="U52" s="106">
        <v>9286</v>
      </c>
      <c r="V52" s="106">
        <v>9286</v>
      </c>
      <c r="W52" s="106">
        <v>9286</v>
      </c>
      <c r="X52" s="106">
        <v>9286</v>
      </c>
      <c r="Y52" s="106">
        <v>9286</v>
      </c>
      <c r="Z52" s="106">
        <v>9286</v>
      </c>
      <c r="AA52" s="106">
        <v>9286</v>
      </c>
      <c r="AB52" s="106">
        <v>9286</v>
      </c>
      <c r="AC52" s="34">
        <v>9286</v>
      </c>
      <c r="AD52" s="34">
        <v>9286</v>
      </c>
      <c r="AE52" s="34">
        <v>9286</v>
      </c>
      <c r="AF52" s="34">
        <v>9286</v>
      </c>
      <c r="AG52" s="34">
        <v>9286</v>
      </c>
      <c r="AH52" s="34">
        <v>9286</v>
      </c>
      <c r="AI52" s="34">
        <v>9286</v>
      </c>
      <c r="AJ52" s="34">
        <v>9286</v>
      </c>
      <c r="AK52" s="34">
        <v>9286</v>
      </c>
      <c r="AL52" s="34">
        <v>9286</v>
      </c>
      <c r="AM52" s="34">
        <v>9286</v>
      </c>
      <c r="AN52" s="34">
        <v>9286</v>
      </c>
      <c r="AO52" s="34">
        <v>9286</v>
      </c>
      <c r="AP52" s="34">
        <v>9286</v>
      </c>
      <c r="AQ52" s="34">
        <v>9286</v>
      </c>
      <c r="AR52" s="34">
        <v>9286</v>
      </c>
      <c r="AS52" s="34">
        <v>9286</v>
      </c>
      <c r="AT52" s="34">
        <v>9286</v>
      </c>
    </row>
    <row r="53" spans="2:46">
      <c r="B53" s="260" t="s">
        <v>299</v>
      </c>
      <c r="C53" s="295" t="s">
        <v>0</v>
      </c>
      <c r="D53" s="106" t="s">
        <v>0</v>
      </c>
      <c r="E53" s="106" t="s">
        <v>0</v>
      </c>
      <c r="F53" s="106" t="s">
        <v>0</v>
      </c>
      <c r="G53" s="106" t="s">
        <v>0</v>
      </c>
      <c r="H53" s="106" t="s">
        <v>0</v>
      </c>
      <c r="I53" s="106" t="s">
        <v>0</v>
      </c>
      <c r="J53" s="106">
        <v>1849</v>
      </c>
      <c r="K53" s="106">
        <v>1852</v>
      </c>
      <c r="L53" s="106">
        <v>1852</v>
      </c>
      <c r="M53" s="106">
        <v>1852</v>
      </c>
      <c r="N53" s="106">
        <v>1852</v>
      </c>
      <c r="O53" s="106">
        <v>1852</v>
      </c>
      <c r="P53" s="106">
        <v>1852</v>
      </c>
      <c r="Q53" s="106">
        <v>1852</v>
      </c>
      <c r="R53" s="106">
        <v>1852</v>
      </c>
      <c r="S53" s="106">
        <v>1852</v>
      </c>
      <c r="T53" s="106">
        <v>1852</v>
      </c>
      <c r="U53" s="106">
        <v>1852</v>
      </c>
      <c r="V53" s="106">
        <v>1852</v>
      </c>
      <c r="W53" s="106">
        <v>1852</v>
      </c>
      <c r="X53" s="106">
        <v>1852</v>
      </c>
      <c r="Y53" s="106">
        <v>1852</v>
      </c>
      <c r="Z53" s="106">
        <v>1852</v>
      </c>
      <c r="AA53" s="106">
        <v>1852</v>
      </c>
      <c r="AB53" s="106">
        <v>1852</v>
      </c>
      <c r="AC53" s="34">
        <v>1852</v>
      </c>
      <c r="AD53" s="34">
        <v>1852</v>
      </c>
      <c r="AE53" s="34">
        <v>1852</v>
      </c>
      <c r="AF53" s="34">
        <v>1852</v>
      </c>
      <c r="AG53" s="34">
        <v>1852</v>
      </c>
      <c r="AH53" s="34">
        <v>1852</v>
      </c>
      <c r="AI53" s="34">
        <v>1852</v>
      </c>
      <c r="AJ53" s="34">
        <v>1852</v>
      </c>
      <c r="AK53" s="34">
        <v>1852</v>
      </c>
      <c r="AL53" s="34">
        <v>1852</v>
      </c>
      <c r="AM53" s="34">
        <v>1852</v>
      </c>
      <c r="AN53" s="34">
        <v>1852</v>
      </c>
      <c r="AO53" s="34">
        <v>1852</v>
      </c>
      <c r="AP53" s="34">
        <v>1852</v>
      </c>
      <c r="AQ53" s="34">
        <v>1852</v>
      </c>
      <c r="AR53" s="34">
        <v>1852</v>
      </c>
      <c r="AS53" s="34">
        <v>1852</v>
      </c>
      <c r="AT53" s="34">
        <v>1852</v>
      </c>
    </row>
    <row r="54" spans="2:46">
      <c r="B54" s="260" t="s">
        <v>300</v>
      </c>
      <c r="C54" s="295" t="s">
        <v>0</v>
      </c>
      <c r="D54" s="106" t="s">
        <v>0</v>
      </c>
      <c r="E54" s="106" t="s">
        <v>0</v>
      </c>
      <c r="F54" s="106" t="s">
        <v>0</v>
      </c>
      <c r="G54" s="106" t="s">
        <v>0</v>
      </c>
      <c r="H54" s="106" t="s">
        <v>0</v>
      </c>
      <c r="I54" s="106" t="s">
        <v>0</v>
      </c>
      <c r="J54" s="106">
        <v>3731</v>
      </c>
      <c r="K54" s="106">
        <v>3735</v>
      </c>
      <c r="L54" s="106">
        <v>3735</v>
      </c>
      <c r="M54" s="106">
        <v>3735</v>
      </c>
      <c r="N54" s="106">
        <v>3735</v>
      </c>
      <c r="O54" s="106">
        <v>3735</v>
      </c>
      <c r="P54" s="106">
        <v>3735</v>
      </c>
      <c r="Q54" s="106">
        <v>3735</v>
      </c>
      <c r="R54" s="106">
        <v>3735</v>
      </c>
      <c r="S54" s="106">
        <v>3735</v>
      </c>
      <c r="T54" s="106">
        <v>3735</v>
      </c>
      <c r="U54" s="106">
        <v>3735</v>
      </c>
      <c r="V54" s="106">
        <v>3735</v>
      </c>
      <c r="W54" s="106">
        <v>3735</v>
      </c>
      <c r="X54" s="106">
        <v>3735</v>
      </c>
      <c r="Y54" s="106">
        <v>3735</v>
      </c>
      <c r="Z54" s="106">
        <v>3735</v>
      </c>
      <c r="AA54" s="106">
        <v>3735</v>
      </c>
      <c r="AB54" s="106">
        <v>3735</v>
      </c>
      <c r="AC54" s="34">
        <v>3735</v>
      </c>
      <c r="AD54" s="34">
        <v>3735</v>
      </c>
      <c r="AE54" s="34">
        <v>3735</v>
      </c>
      <c r="AF54" s="34">
        <v>3735</v>
      </c>
      <c r="AG54" s="34">
        <v>3735</v>
      </c>
      <c r="AH54" s="34">
        <v>3735</v>
      </c>
      <c r="AI54" s="34">
        <v>3735</v>
      </c>
      <c r="AJ54" s="34">
        <v>3735</v>
      </c>
      <c r="AK54" s="34">
        <v>3735</v>
      </c>
      <c r="AL54" s="34">
        <v>3735</v>
      </c>
      <c r="AM54" s="34">
        <v>3735</v>
      </c>
      <c r="AN54" s="34">
        <v>3735</v>
      </c>
      <c r="AO54" s="34">
        <v>3735</v>
      </c>
      <c r="AP54" s="34">
        <v>3735</v>
      </c>
      <c r="AQ54" s="34">
        <v>3735</v>
      </c>
      <c r="AR54" s="34">
        <v>3735</v>
      </c>
      <c r="AS54" s="34">
        <v>3735</v>
      </c>
      <c r="AT54" s="34">
        <v>3735</v>
      </c>
    </row>
    <row r="55" spans="2:46">
      <c r="B55" s="260" t="s">
        <v>301</v>
      </c>
      <c r="C55" s="295" t="s">
        <v>0</v>
      </c>
      <c r="D55" s="106" t="s">
        <v>0</v>
      </c>
      <c r="E55" s="106" t="s">
        <v>0</v>
      </c>
      <c r="F55" s="106" t="s">
        <v>0</v>
      </c>
      <c r="G55" s="106" t="s">
        <v>0</v>
      </c>
      <c r="H55" s="106" t="s">
        <v>0</v>
      </c>
      <c r="I55" s="106" t="s">
        <v>0</v>
      </c>
      <c r="J55" s="106">
        <v>4008</v>
      </c>
      <c r="K55" s="106">
        <v>4015</v>
      </c>
      <c r="L55" s="106">
        <v>4015</v>
      </c>
      <c r="M55" s="106">
        <v>4015</v>
      </c>
      <c r="N55" s="106">
        <v>4015</v>
      </c>
      <c r="O55" s="106">
        <v>4015</v>
      </c>
      <c r="P55" s="106">
        <v>4015</v>
      </c>
      <c r="Q55" s="106">
        <v>4015</v>
      </c>
      <c r="R55" s="106">
        <v>4015</v>
      </c>
      <c r="S55" s="106">
        <v>17290</v>
      </c>
      <c r="T55" s="106">
        <v>17350</v>
      </c>
      <c r="U55" s="106">
        <v>17350</v>
      </c>
      <c r="V55" s="106">
        <v>17350</v>
      </c>
      <c r="W55" s="106">
        <v>17350</v>
      </c>
      <c r="X55" s="106">
        <v>17350</v>
      </c>
      <c r="Y55" s="106">
        <v>17350</v>
      </c>
      <c r="Z55" s="106">
        <v>17350</v>
      </c>
      <c r="AA55" s="106">
        <v>17350</v>
      </c>
      <c r="AB55" s="106">
        <v>17350</v>
      </c>
      <c r="AC55" s="34">
        <v>17350</v>
      </c>
      <c r="AD55" s="34">
        <v>17350</v>
      </c>
      <c r="AE55" s="34">
        <v>17350</v>
      </c>
      <c r="AF55" s="34">
        <v>17350</v>
      </c>
      <c r="AG55" s="34">
        <v>17350</v>
      </c>
      <c r="AH55" s="34">
        <v>17350</v>
      </c>
      <c r="AI55" s="34">
        <v>17350</v>
      </c>
      <c r="AJ55" s="34">
        <v>17350</v>
      </c>
      <c r="AK55" s="34">
        <v>17350</v>
      </c>
      <c r="AL55" s="34">
        <v>17350</v>
      </c>
      <c r="AM55" s="34">
        <v>17350</v>
      </c>
      <c r="AN55" s="34">
        <v>17350</v>
      </c>
      <c r="AO55" s="34">
        <v>17350</v>
      </c>
      <c r="AP55" s="34">
        <v>17350</v>
      </c>
      <c r="AQ55" s="34">
        <v>17350</v>
      </c>
      <c r="AR55" s="34">
        <v>17350</v>
      </c>
      <c r="AS55" s="34">
        <v>17350</v>
      </c>
      <c r="AT55" s="34">
        <v>17350</v>
      </c>
    </row>
    <row r="56" spans="2:46">
      <c r="B56" s="260" t="s">
        <v>302</v>
      </c>
      <c r="C56" s="295" t="s">
        <v>0</v>
      </c>
      <c r="D56" s="106" t="s">
        <v>0</v>
      </c>
      <c r="E56" s="106" t="s">
        <v>0</v>
      </c>
      <c r="F56" s="106" t="s">
        <v>0</v>
      </c>
      <c r="G56" s="106" t="s">
        <v>0</v>
      </c>
      <c r="H56" s="106" t="s">
        <v>0</v>
      </c>
      <c r="I56" s="106" t="s">
        <v>0</v>
      </c>
      <c r="J56" s="106" t="s">
        <v>0</v>
      </c>
      <c r="K56" s="106">
        <v>880</v>
      </c>
      <c r="L56" s="106">
        <v>883</v>
      </c>
      <c r="M56" s="106">
        <v>883</v>
      </c>
      <c r="N56" s="106">
        <v>883</v>
      </c>
      <c r="O56" s="106">
        <v>883</v>
      </c>
      <c r="P56" s="106">
        <v>883</v>
      </c>
      <c r="Q56" s="106">
        <v>883</v>
      </c>
      <c r="R56" s="106">
        <v>883</v>
      </c>
      <c r="S56" s="106">
        <v>883</v>
      </c>
      <c r="T56" s="106">
        <v>883</v>
      </c>
      <c r="U56" s="106">
        <v>883</v>
      </c>
      <c r="V56" s="106">
        <v>883</v>
      </c>
      <c r="W56" s="106">
        <v>883</v>
      </c>
      <c r="X56" s="106">
        <v>883</v>
      </c>
      <c r="Y56" s="106">
        <v>883</v>
      </c>
      <c r="Z56" s="106">
        <v>883</v>
      </c>
      <c r="AA56" s="106">
        <v>883</v>
      </c>
      <c r="AB56" s="106">
        <v>883</v>
      </c>
      <c r="AC56" s="34">
        <v>883</v>
      </c>
      <c r="AD56" s="34">
        <v>883</v>
      </c>
      <c r="AE56" s="34">
        <v>883</v>
      </c>
      <c r="AF56" s="34">
        <v>883</v>
      </c>
      <c r="AG56" s="34">
        <v>883</v>
      </c>
      <c r="AH56" s="34">
        <v>883</v>
      </c>
      <c r="AI56" s="34">
        <v>883</v>
      </c>
      <c r="AJ56" s="34">
        <v>772</v>
      </c>
      <c r="AK56" s="34">
        <v>772</v>
      </c>
      <c r="AL56" s="34">
        <v>772</v>
      </c>
      <c r="AM56" s="34">
        <v>772</v>
      </c>
      <c r="AN56" s="34">
        <v>772</v>
      </c>
      <c r="AO56" s="34">
        <v>772</v>
      </c>
      <c r="AP56" s="34">
        <v>772</v>
      </c>
      <c r="AQ56" s="34">
        <v>772</v>
      </c>
      <c r="AR56" s="34">
        <v>772</v>
      </c>
      <c r="AS56" s="34">
        <v>772</v>
      </c>
      <c r="AT56" s="34">
        <v>772</v>
      </c>
    </row>
    <row r="57" spans="2:46">
      <c r="B57" s="260" t="s">
        <v>303</v>
      </c>
      <c r="C57" s="295" t="s">
        <v>0</v>
      </c>
      <c r="D57" s="106" t="s">
        <v>0</v>
      </c>
      <c r="E57" s="106" t="s">
        <v>0</v>
      </c>
      <c r="F57" s="106" t="s">
        <v>0</v>
      </c>
      <c r="G57" s="106" t="s">
        <v>0</v>
      </c>
      <c r="H57" s="106" t="s">
        <v>0</v>
      </c>
      <c r="I57" s="106" t="s">
        <v>0</v>
      </c>
      <c r="J57" s="106" t="s">
        <v>0</v>
      </c>
      <c r="K57" s="106">
        <v>57693</v>
      </c>
      <c r="L57" s="106">
        <v>57693</v>
      </c>
      <c r="M57" s="106">
        <v>57829</v>
      </c>
      <c r="N57" s="106">
        <v>57829</v>
      </c>
      <c r="O57" s="106">
        <v>57829</v>
      </c>
      <c r="P57" s="106">
        <v>57829</v>
      </c>
      <c r="Q57" s="106">
        <v>57829</v>
      </c>
      <c r="R57" s="106">
        <v>57829</v>
      </c>
      <c r="S57" s="106">
        <v>57829</v>
      </c>
      <c r="T57" s="106">
        <v>57829</v>
      </c>
      <c r="U57" s="106">
        <v>57829</v>
      </c>
      <c r="V57" s="106">
        <v>57829</v>
      </c>
      <c r="W57" s="106">
        <v>57829</v>
      </c>
      <c r="X57" s="106">
        <v>57829</v>
      </c>
      <c r="Y57" s="106">
        <v>57829</v>
      </c>
      <c r="Z57" s="106">
        <v>57829</v>
      </c>
      <c r="AA57" s="106">
        <v>57829</v>
      </c>
      <c r="AB57" s="106">
        <v>57829</v>
      </c>
      <c r="AC57" s="34">
        <v>57829</v>
      </c>
      <c r="AD57" s="34">
        <v>57829</v>
      </c>
      <c r="AE57" s="34">
        <v>57829</v>
      </c>
      <c r="AF57" s="34">
        <v>57829</v>
      </c>
      <c r="AG57" s="34">
        <v>57829</v>
      </c>
      <c r="AH57" s="34">
        <v>57829</v>
      </c>
      <c r="AI57" s="34">
        <v>57829</v>
      </c>
      <c r="AJ57" s="34">
        <v>57829</v>
      </c>
      <c r="AK57" s="34">
        <v>57829</v>
      </c>
      <c r="AL57" s="34">
        <v>57829</v>
      </c>
      <c r="AM57" s="34">
        <v>57829</v>
      </c>
      <c r="AN57" s="34">
        <v>57829</v>
      </c>
      <c r="AO57" s="34">
        <v>57829</v>
      </c>
      <c r="AP57" s="34">
        <v>57829</v>
      </c>
      <c r="AQ57" s="34">
        <v>57829</v>
      </c>
      <c r="AR57" s="34">
        <v>57829</v>
      </c>
      <c r="AS57" s="34">
        <v>57829</v>
      </c>
      <c r="AT57" s="34">
        <v>57829</v>
      </c>
    </row>
    <row r="58" spans="2:46">
      <c r="B58" s="260" t="s">
        <v>304</v>
      </c>
      <c r="C58" s="295" t="s">
        <v>0</v>
      </c>
      <c r="D58" s="106" t="s">
        <v>0</v>
      </c>
      <c r="E58" s="106" t="s">
        <v>0</v>
      </c>
      <c r="F58" s="106" t="s">
        <v>0</v>
      </c>
      <c r="G58" s="106" t="s">
        <v>0</v>
      </c>
      <c r="H58" s="106" t="s">
        <v>0</v>
      </c>
      <c r="I58" s="106" t="s">
        <v>0</v>
      </c>
      <c r="J58" s="106" t="s">
        <v>0</v>
      </c>
      <c r="K58" s="106" t="s">
        <v>0</v>
      </c>
      <c r="L58" s="106">
        <v>1236</v>
      </c>
      <c r="M58" s="106">
        <v>1241</v>
      </c>
      <c r="N58" s="106">
        <v>1241</v>
      </c>
      <c r="O58" s="106">
        <v>1241</v>
      </c>
      <c r="P58" s="106">
        <v>1241</v>
      </c>
      <c r="Q58" s="106">
        <v>1241</v>
      </c>
      <c r="R58" s="106">
        <v>1241</v>
      </c>
      <c r="S58" s="106">
        <v>1241</v>
      </c>
      <c r="T58" s="106">
        <v>1241</v>
      </c>
      <c r="U58" s="106">
        <v>1241</v>
      </c>
      <c r="V58" s="106">
        <v>1241</v>
      </c>
      <c r="W58" s="106">
        <v>1241</v>
      </c>
      <c r="X58" s="106">
        <v>1241</v>
      </c>
      <c r="Y58" s="106">
        <v>1241</v>
      </c>
      <c r="Z58" s="106">
        <v>1241</v>
      </c>
      <c r="AA58" s="106">
        <v>1241</v>
      </c>
      <c r="AB58" s="106">
        <v>1241</v>
      </c>
      <c r="AC58" s="34">
        <v>1241</v>
      </c>
      <c r="AD58" s="34">
        <v>1241</v>
      </c>
      <c r="AE58" s="34" t="s">
        <v>0</v>
      </c>
      <c r="AF58" s="34" t="s">
        <v>0</v>
      </c>
      <c r="AG58" s="34" t="s">
        <v>0</v>
      </c>
      <c r="AH58" s="34" t="s">
        <v>0</v>
      </c>
      <c r="AI58" s="34" t="s">
        <v>0</v>
      </c>
      <c r="AJ58" s="34" t="s">
        <v>0</v>
      </c>
      <c r="AK58" s="34" t="s">
        <v>0</v>
      </c>
      <c r="AL58" s="34" t="s">
        <v>0</v>
      </c>
      <c r="AM58" s="34" t="s">
        <v>0</v>
      </c>
      <c r="AN58" s="34" t="s">
        <v>0</v>
      </c>
      <c r="AO58" s="34" t="s">
        <v>0</v>
      </c>
      <c r="AP58" s="34" t="s">
        <v>0</v>
      </c>
      <c r="AQ58" s="34" t="s">
        <v>0</v>
      </c>
      <c r="AR58" s="34"/>
      <c r="AS58" s="34"/>
      <c r="AT58" s="34" t="s">
        <v>0</v>
      </c>
    </row>
    <row r="59" spans="2:46">
      <c r="B59" s="258" t="s">
        <v>305</v>
      </c>
      <c r="C59" s="285" t="s">
        <v>0</v>
      </c>
      <c r="D59" s="106" t="s">
        <v>0</v>
      </c>
      <c r="E59" s="106" t="s">
        <v>0</v>
      </c>
      <c r="F59" s="106" t="s">
        <v>0</v>
      </c>
      <c r="G59" s="106" t="s">
        <v>0</v>
      </c>
      <c r="H59" s="106" t="s">
        <v>0</v>
      </c>
      <c r="I59" s="106" t="s">
        <v>0</v>
      </c>
      <c r="J59" s="106" t="s">
        <v>0</v>
      </c>
      <c r="K59" s="106" t="s">
        <v>0</v>
      </c>
      <c r="L59" s="106" t="s">
        <v>0</v>
      </c>
      <c r="M59" s="106">
        <v>2565</v>
      </c>
      <c r="N59" s="106">
        <v>2568</v>
      </c>
      <c r="O59" s="106">
        <v>2568</v>
      </c>
      <c r="P59" s="106">
        <v>2568</v>
      </c>
      <c r="Q59" s="106">
        <v>2568</v>
      </c>
      <c r="R59" s="106">
        <v>2568</v>
      </c>
      <c r="S59" s="106">
        <v>2568</v>
      </c>
      <c r="T59" s="106">
        <v>2568</v>
      </c>
      <c r="U59" s="106">
        <v>2568</v>
      </c>
      <c r="V59" s="106">
        <v>2568</v>
      </c>
      <c r="W59" s="106">
        <v>2568</v>
      </c>
      <c r="X59" s="106">
        <v>2568</v>
      </c>
      <c r="Y59" s="106">
        <v>2568</v>
      </c>
      <c r="Z59" s="106">
        <v>2568</v>
      </c>
      <c r="AA59" s="106">
        <v>2568</v>
      </c>
      <c r="AB59" s="106">
        <v>2954</v>
      </c>
      <c r="AC59" s="34">
        <v>2956</v>
      </c>
      <c r="AD59" s="34">
        <v>2956</v>
      </c>
      <c r="AE59" s="34">
        <v>2956</v>
      </c>
      <c r="AF59" s="34">
        <v>3076</v>
      </c>
      <c r="AG59" s="34">
        <v>3076</v>
      </c>
      <c r="AH59" s="34">
        <v>3076</v>
      </c>
      <c r="AI59" s="34">
        <v>3076</v>
      </c>
      <c r="AJ59" s="34">
        <v>3076</v>
      </c>
      <c r="AK59" s="34">
        <v>3076</v>
      </c>
      <c r="AL59" s="34">
        <v>3076</v>
      </c>
      <c r="AM59" s="34">
        <v>3076</v>
      </c>
      <c r="AN59" s="34">
        <v>3076</v>
      </c>
      <c r="AO59" s="34">
        <v>3076</v>
      </c>
      <c r="AP59" s="34">
        <v>3076</v>
      </c>
      <c r="AQ59" s="34">
        <v>3076</v>
      </c>
      <c r="AR59" s="34">
        <v>3076</v>
      </c>
      <c r="AS59" s="34">
        <v>3076</v>
      </c>
      <c r="AT59" s="34">
        <v>3076</v>
      </c>
    </row>
    <row r="60" spans="2:46" ht="24">
      <c r="B60" s="260" t="s">
        <v>306</v>
      </c>
      <c r="C60" s="285" t="s">
        <v>0</v>
      </c>
      <c r="D60" s="106" t="s">
        <v>0</v>
      </c>
      <c r="E60" s="106" t="s">
        <v>0</v>
      </c>
      <c r="F60" s="106" t="s">
        <v>0</v>
      </c>
      <c r="G60" s="106" t="s">
        <v>0</v>
      </c>
      <c r="H60" s="106" t="s">
        <v>0</v>
      </c>
      <c r="I60" s="106" t="s">
        <v>0</v>
      </c>
      <c r="J60" s="106" t="s">
        <v>0</v>
      </c>
      <c r="K60" s="106" t="s">
        <v>0</v>
      </c>
      <c r="L60" s="106" t="s">
        <v>0</v>
      </c>
      <c r="M60" s="106">
        <v>24937</v>
      </c>
      <c r="N60" s="106">
        <v>25105</v>
      </c>
      <c r="O60" s="106">
        <v>25105</v>
      </c>
      <c r="P60" s="106">
        <v>25105</v>
      </c>
      <c r="Q60" s="106">
        <v>25105</v>
      </c>
      <c r="R60" s="106">
        <v>25105</v>
      </c>
      <c r="S60" s="106">
        <v>25105</v>
      </c>
      <c r="T60" s="106">
        <v>25105</v>
      </c>
      <c r="U60" s="106">
        <v>25105</v>
      </c>
      <c r="V60" s="106">
        <v>25105</v>
      </c>
      <c r="W60" s="106">
        <v>25105</v>
      </c>
      <c r="X60" s="106">
        <v>25105</v>
      </c>
      <c r="Y60" s="106">
        <v>25105</v>
      </c>
      <c r="Z60" s="106">
        <v>25105</v>
      </c>
      <c r="AA60" s="106">
        <v>25105</v>
      </c>
      <c r="AB60" s="106">
        <v>25105</v>
      </c>
      <c r="AC60" s="34">
        <v>25105</v>
      </c>
      <c r="AD60" s="34">
        <v>25105</v>
      </c>
      <c r="AE60" s="34">
        <v>25105</v>
      </c>
      <c r="AF60" s="34">
        <v>25105</v>
      </c>
      <c r="AG60" s="34">
        <v>25105</v>
      </c>
      <c r="AH60" s="34">
        <v>25105</v>
      </c>
      <c r="AI60" s="34">
        <v>25105</v>
      </c>
      <c r="AJ60" s="34">
        <v>25105</v>
      </c>
      <c r="AK60" s="34">
        <v>25105</v>
      </c>
      <c r="AL60" s="34">
        <v>25105</v>
      </c>
      <c r="AM60" s="34">
        <v>25105</v>
      </c>
      <c r="AN60" s="34">
        <v>25105</v>
      </c>
      <c r="AO60" s="34">
        <v>25105</v>
      </c>
      <c r="AP60" s="34">
        <v>25105</v>
      </c>
      <c r="AQ60" s="34">
        <v>25105</v>
      </c>
      <c r="AR60" s="34">
        <v>25105</v>
      </c>
      <c r="AS60" s="34">
        <v>25105</v>
      </c>
      <c r="AT60" s="34">
        <v>25105</v>
      </c>
    </row>
    <row r="61" spans="2:46">
      <c r="B61" s="262" t="s">
        <v>307</v>
      </c>
      <c r="C61" s="286" t="s">
        <v>0</v>
      </c>
      <c r="D61" s="160" t="s">
        <v>0</v>
      </c>
      <c r="E61" s="160" t="s">
        <v>0</v>
      </c>
      <c r="F61" s="160" t="s">
        <v>0</v>
      </c>
      <c r="G61" s="160" t="s">
        <v>0</v>
      </c>
      <c r="H61" s="160" t="s">
        <v>0</v>
      </c>
      <c r="I61" s="160" t="s">
        <v>0</v>
      </c>
      <c r="J61" s="160" t="s">
        <v>0</v>
      </c>
      <c r="K61" s="160" t="s">
        <v>0</v>
      </c>
      <c r="L61" s="160" t="s">
        <v>0</v>
      </c>
      <c r="M61" s="160" t="s">
        <v>0</v>
      </c>
      <c r="N61" s="158">
        <v>3009</v>
      </c>
      <c r="O61" s="158">
        <v>3009</v>
      </c>
      <c r="P61" s="160">
        <v>3009</v>
      </c>
      <c r="Q61" s="106">
        <v>3009</v>
      </c>
      <c r="R61" s="106">
        <v>3009</v>
      </c>
      <c r="S61" s="106">
        <v>3009</v>
      </c>
      <c r="T61" s="106">
        <v>3009</v>
      </c>
      <c r="U61" s="106">
        <v>3009</v>
      </c>
      <c r="V61" s="106">
        <v>3009</v>
      </c>
      <c r="W61" s="106">
        <v>3009</v>
      </c>
      <c r="X61" s="106">
        <v>3009</v>
      </c>
      <c r="Y61" s="106">
        <v>3009</v>
      </c>
      <c r="Z61" s="106">
        <v>3009</v>
      </c>
      <c r="AA61" s="106">
        <v>3009</v>
      </c>
      <c r="AB61" s="106">
        <v>3009</v>
      </c>
      <c r="AC61" s="34">
        <v>3009</v>
      </c>
      <c r="AD61" s="34">
        <v>3009</v>
      </c>
      <c r="AE61" s="34">
        <v>3009</v>
      </c>
      <c r="AF61" s="34">
        <v>3009</v>
      </c>
      <c r="AG61" s="34">
        <v>3009</v>
      </c>
      <c r="AH61" s="34">
        <v>3009</v>
      </c>
      <c r="AI61" s="34">
        <v>3009</v>
      </c>
      <c r="AJ61" s="34">
        <v>3009</v>
      </c>
      <c r="AK61" s="34">
        <v>3009</v>
      </c>
      <c r="AL61" s="34">
        <v>3009</v>
      </c>
      <c r="AM61" s="34">
        <v>3009</v>
      </c>
      <c r="AN61" s="34">
        <v>3009</v>
      </c>
      <c r="AO61" s="34">
        <v>3009</v>
      </c>
      <c r="AP61" s="34">
        <v>3009</v>
      </c>
      <c r="AQ61" s="34">
        <v>3009</v>
      </c>
      <c r="AR61" s="34">
        <v>3009</v>
      </c>
      <c r="AS61" s="34">
        <v>3009</v>
      </c>
      <c r="AT61" s="34">
        <v>3009</v>
      </c>
    </row>
    <row r="62" spans="2:46">
      <c r="B62" s="276" t="s">
        <v>106</v>
      </c>
      <c r="C62" s="295" t="s">
        <v>0</v>
      </c>
      <c r="D62" s="106" t="s">
        <v>0</v>
      </c>
      <c r="E62" s="106" t="s">
        <v>0</v>
      </c>
      <c r="F62" s="106" t="s">
        <v>0</v>
      </c>
      <c r="G62" s="106" t="s">
        <v>0</v>
      </c>
      <c r="H62" s="106" t="s">
        <v>0</v>
      </c>
      <c r="I62" s="106" t="s">
        <v>0</v>
      </c>
      <c r="J62" s="106" t="s">
        <v>0</v>
      </c>
      <c r="K62" s="106" t="s">
        <v>0</v>
      </c>
      <c r="L62" s="106" t="s">
        <v>0</v>
      </c>
      <c r="M62" s="106" t="s">
        <v>0</v>
      </c>
      <c r="N62" s="106" t="s">
        <v>0</v>
      </c>
      <c r="O62" s="106">
        <v>14745</v>
      </c>
      <c r="P62" s="106">
        <v>14745</v>
      </c>
      <c r="Q62" s="106">
        <v>14745</v>
      </c>
      <c r="R62" s="106">
        <v>14745</v>
      </c>
      <c r="S62" s="106">
        <v>14745</v>
      </c>
      <c r="T62" s="106">
        <v>14745</v>
      </c>
      <c r="U62" s="106">
        <v>14745</v>
      </c>
      <c r="V62" s="106">
        <v>14745</v>
      </c>
      <c r="W62" s="106">
        <v>14745</v>
      </c>
      <c r="X62" s="106">
        <v>14745</v>
      </c>
      <c r="Y62" s="106">
        <v>14745</v>
      </c>
      <c r="Z62" s="106">
        <v>14745</v>
      </c>
      <c r="AA62" s="106">
        <v>14745</v>
      </c>
      <c r="AB62" s="106">
        <v>14745</v>
      </c>
      <c r="AC62" s="34">
        <v>14745</v>
      </c>
      <c r="AD62" s="34">
        <v>14745</v>
      </c>
      <c r="AE62" s="34">
        <v>14745</v>
      </c>
      <c r="AF62" s="34">
        <v>14745</v>
      </c>
      <c r="AG62" s="34">
        <v>14745</v>
      </c>
      <c r="AH62" s="34">
        <v>14745</v>
      </c>
      <c r="AI62" s="34">
        <v>14745</v>
      </c>
      <c r="AJ62" s="34">
        <v>14745</v>
      </c>
      <c r="AK62" s="34">
        <v>14745</v>
      </c>
      <c r="AL62" s="34">
        <v>14745</v>
      </c>
      <c r="AM62" s="34">
        <v>14745</v>
      </c>
      <c r="AN62" s="34">
        <v>14745</v>
      </c>
      <c r="AO62" s="34">
        <v>14745</v>
      </c>
      <c r="AP62" s="34">
        <v>14745</v>
      </c>
      <c r="AQ62" s="34">
        <v>14745</v>
      </c>
      <c r="AR62" s="34">
        <v>14745</v>
      </c>
      <c r="AS62" s="34"/>
      <c r="AT62" s="34" t="s">
        <v>0</v>
      </c>
    </row>
    <row r="63" spans="2:46">
      <c r="B63" s="276" t="s">
        <v>308</v>
      </c>
      <c r="C63" s="295" t="s">
        <v>0</v>
      </c>
      <c r="D63" s="106" t="s">
        <v>0</v>
      </c>
      <c r="E63" s="106" t="s">
        <v>0</v>
      </c>
      <c r="F63" s="106" t="s">
        <v>0</v>
      </c>
      <c r="G63" s="106" t="s">
        <v>0</v>
      </c>
      <c r="H63" s="106" t="s">
        <v>0</v>
      </c>
      <c r="I63" s="106" t="s">
        <v>0</v>
      </c>
      <c r="J63" s="106" t="s">
        <v>0</v>
      </c>
      <c r="K63" s="106" t="s">
        <v>0</v>
      </c>
      <c r="L63" s="106" t="s">
        <v>0</v>
      </c>
      <c r="M63" s="106" t="s">
        <v>0</v>
      </c>
      <c r="N63" s="106" t="s">
        <v>0</v>
      </c>
      <c r="O63" s="106">
        <v>21160</v>
      </c>
      <c r="P63" s="106">
        <v>21192</v>
      </c>
      <c r="Q63" s="106">
        <v>21192</v>
      </c>
      <c r="R63" s="106">
        <v>21209</v>
      </c>
      <c r="S63" s="106">
        <v>21209</v>
      </c>
      <c r="T63" s="106">
        <v>21209</v>
      </c>
      <c r="U63" s="106">
        <v>21209</v>
      </c>
      <c r="V63" s="106">
        <v>21209</v>
      </c>
      <c r="W63" s="106">
        <v>21209</v>
      </c>
      <c r="X63" s="106">
        <v>21209</v>
      </c>
      <c r="Y63" s="106">
        <v>21209</v>
      </c>
      <c r="Z63" s="106">
        <v>21209</v>
      </c>
      <c r="AA63" s="106">
        <v>21209</v>
      </c>
      <c r="AB63" s="106">
        <v>21209</v>
      </c>
      <c r="AC63" s="34">
        <v>21209</v>
      </c>
      <c r="AD63" s="34">
        <v>21209</v>
      </c>
      <c r="AE63" s="34">
        <v>21209</v>
      </c>
      <c r="AF63" s="34">
        <v>21209</v>
      </c>
      <c r="AG63" s="34">
        <v>21209</v>
      </c>
      <c r="AH63" s="34">
        <v>21209</v>
      </c>
      <c r="AI63" s="34">
        <v>21209</v>
      </c>
      <c r="AJ63" s="34">
        <v>21209</v>
      </c>
      <c r="AK63" s="34">
        <v>21209</v>
      </c>
      <c r="AL63" s="34">
        <v>21209</v>
      </c>
      <c r="AM63" s="34">
        <v>21209</v>
      </c>
      <c r="AN63" s="34">
        <v>21209</v>
      </c>
      <c r="AO63" s="34">
        <v>21209</v>
      </c>
      <c r="AP63" s="34">
        <v>21209</v>
      </c>
      <c r="AQ63" s="34">
        <v>21209</v>
      </c>
      <c r="AR63" s="34">
        <v>21209</v>
      </c>
      <c r="AS63" s="34">
        <v>21209</v>
      </c>
      <c r="AT63" s="34">
        <v>21209</v>
      </c>
    </row>
    <row r="64" spans="2:46">
      <c r="B64" s="276" t="s">
        <v>107</v>
      </c>
      <c r="C64" s="295" t="s">
        <v>0</v>
      </c>
      <c r="D64" s="106" t="s">
        <v>0</v>
      </c>
      <c r="E64" s="106" t="s">
        <v>0</v>
      </c>
      <c r="F64" s="106" t="s">
        <v>0</v>
      </c>
      <c r="G64" s="106" t="s">
        <v>0</v>
      </c>
      <c r="H64" s="106" t="s">
        <v>0</v>
      </c>
      <c r="I64" s="106" t="s">
        <v>0</v>
      </c>
      <c r="J64" s="106" t="s">
        <v>0</v>
      </c>
      <c r="K64" s="106" t="s">
        <v>0</v>
      </c>
      <c r="L64" s="106" t="s">
        <v>0</v>
      </c>
      <c r="M64" s="106" t="s">
        <v>0</v>
      </c>
      <c r="N64" s="106" t="s">
        <v>0</v>
      </c>
      <c r="O64" s="106">
        <v>2552</v>
      </c>
      <c r="P64" s="161">
        <v>2560</v>
      </c>
      <c r="Q64" s="106">
        <v>2560</v>
      </c>
      <c r="R64" s="106">
        <v>2560</v>
      </c>
      <c r="S64" s="106">
        <v>2560</v>
      </c>
      <c r="T64" s="106">
        <v>2560</v>
      </c>
      <c r="U64" s="106">
        <v>2560</v>
      </c>
      <c r="V64" s="106">
        <v>2560</v>
      </c>
      <c r="W64" s="106">
        <v>2560</v>
      </c>
      <c r="X64" s="106">
        <v>2560</v>
      </c>
      <c r="Y64" s="106">
        <v>2560</v>
      </c>
      <c r="Z64" s="106">
        <v>2560</v>
      </c>
      <c r="AA64" s="106">
        <v>2560</v>
      </c>
      <c r="AB64" s="106">
        <v>2560</v>
      </c>
      <c r="AC64" s="34">
        <v>2560</v>
      </c>
      <c r="AD64" s="34">
        <v>2560</v>
      </c>
      <c r="AE64" s="34">
        <v>2560</v>
      </c>
      <c r="AF64" s="34">
        <v>2560</v>
      </c>
      <c r="AG64" s="34">
        <v>2560</v>
      </c>
      <c r="AH64" s="34">
        <v>2560</v>
      </c>
      <c r="AI64" s="34">
        <v>2560</v>
      </c>
      <c r="AJ64" s="34">
        <v>2560</v>
      </c>
      <c r="AK64" s="34">
        <v>2560</v>
      </c>
      <c r="AL64" s="34">
        <v>2560</v>
      </c>
      <c r="AM64" s="34">
        <v>2560</v>
      </c>
      <c r="AN64" s="34">
        <v>2560</v>
      </c>
      <c r="AO64" s="34">
        <v>2560</v>
      </c>
      <c r="AP64" s="34">
        <v>2560</v>
      </c>
      <c r="AQ64" s="34">
        <v>2560</v>
      </c>
      <c r="AR64" s="34">
        <v>2560</v>
      </c>
      <c r="AS64" s="34">
        <v>2560</v>
      </c>
      <c r="AT64" s="34">
        <v>2560</v>
      </c>
    </row>
    <row r="65" spans="2:46">
      <c r="B65" s="277" t="s">
        <v>309</v>
      </c>
      <c r="C65" s="286" t="s">
        <v>0</v>
      </c>
      <c r="D65" s="160" t="s">
        <v>0</v>
      </c>
      <c r="E65" s="160" t="s">
        <v>0</v>
      </c>
      <c r="F65" s="160" t="s">
        <v>0</v>
      </c>
      <c r="G65" s="160" t="s">
        <v>0</v>
      </c>
      <c r="H65" s="160" t="s">
        <v>0</v>
      </c>
      <c r="I65" s="160" t="s">
        <v>0</v>
      </c>
      <c r="J65" s="160" t="s">
        <v>0</v>
      </c>
      <c r="K65" s="160" t="s">
        <v>0</v>
      </c>
      <c r="L65" s="160" t="s">
        <v>0</v>
      </c>
      <c r="M65" s="160" t="s">
        <v>0</v>
      </c>
      <c r="N65" s="160" t="s">
        <v>0</v>
      </c>
      <c r="O65" s="161" t="s">
        <v>0</v>
      </c>
      <c r="P65" s="161">
        <v>13693</v>
      </c>
      <c r="Q65" s="106">
        <v>13693</v>
      </c>
      <c r="R65" s="106">
        <v>13693</v>
      </c>
      <c r="S65" s="106">
        <v>13693</v>
      </c>
      <c r="T65" s="106">
        <v>13693</v>
      </c>
      <c r="U65" s="106">
        <v>13693</v>
      </c>
      <c r="V65" s="106">
        <v>13693</v>
      </c>
      <c r="W65" s="106">
        <v>13693</v>
      </c>
      <c r="X65" s="106">
        <v>13693</v>
      </c>
      <c r="Y65" s="106">
        <v>13693</v>
      </c>
      <c r="Z65" s="106">
        <v>13693</v>
      </c>
      <c r="AA65" s="106">
        <v>13693</v>
      </c>
      <c r="AB65" s="106">
        <v>13693</v>
      </c>
      <c r="AC65" s="34">
        <v>13693</v>
      </c>
      <c r="AD65" s="34">
        <v>13693</v>
      </c>
      <c r="AE65" s="34">
        <v>13693</v>
      </c>
      <c r="AF65" s="34">
        <v>13693</v>
      </c>
      <c r="AG65" s="34">
        <v>13693</v>
      </c>
      <c r="AH65" s="34">
        <v>13693</v>
      </c>
      <c r="AI65" s="34">
        <v>13693</v>
      </c>
      <c r="AJ65" s="34">
        <v>13693</v>
      </c>
      <c r="AK65" s="34">
        <v>13693</v>
      </c>
      <c r="AL65" s="34">
        <v>13693</v>
      </c>
      <c r="AM65" s="34">
        <v>13693</v>
      </c>
      <c r="AN65" s="34">
        <v>13693</v>
      </c>
      <c r="AO65" s="34">
        <v>13693</v>
      </c>
      <c r="AP65" s="34">
        <v>13693</v>
      </c>
      <c r="AQ65" s="34">
        <v>13693</v>
      </c>
      <c r="AR65" s="34">
        <v>13693</v>
      </c>
      <c r="AS65" s="34">
        <v>13693</v>
      </c>
      <c r="AT65" s="34">
        <v>13693</v>
      </c>
    </row>
    <row r="66" spans="2:46">
      <c r="B66" s="278" t="s">
        <v>310</v>
      </c>
      <c r="C66" s="287" t="s">
        <v>0</v>
      </c>
      <c r="D66" s="161" t="s">
        <v>0</v>
      </c>
      <c r="E66" s="161" t="s">
        <v>0</v>
      </c>
      <c r="F66" s="161" t="s">
        <v>0</v>
      </c>
      <c r="G66" s="161" t="s">
        <v>0</v>
      </c>
      <c r="H66" s="161" t="s">
        <v>0</v>
      </c>
      <c r="I66" s="161" t="s">
        <v>0</v>
      </c>
      <c r="J66" s="161" t="s">
        <v>0</v>
      </c>
      <c r="K66" s="161" t="s">
        <v>0</v>
      </c>
      <c r="L66" s="161" t="s">
        <v>0</v>
      </c>
      <c r="M66" s="161" t="s">
        <v>0</v>
      </c>
      <c r="N66" s="161" t="s">
        <v>0</v>
      </c>
      <c r="O66" s="106" t="s">
        <v>0</v>
      </c>
      <c r="P66" s="106" t="s">
        <v>0</v>
      </c>
      <c r="Q66" s="106">
        <v>17644</v>
      </c>
      <c r="R66" s="106">
        <v>17644</v>
      </c>
      <c r="S66" s="106">
        <v>60934</v>
      </c>
      <c r="T66" s="106">
        <v>60991</v>
      </c>
      <c r="U66" s="106">
        <v>60991</v>
      </c>
      <c r="V66" s="106">
        <v>60991</v>
      </c>
      <c r="W66" s="106">
        <v>60991</v>
      </c>
      <c r="X66" s="106">
        <v>60991</v>
      </c>
      <c r="Y66" s="106">
        <v>60991</v>
      </c>
      <c r="Z66" s="106">
        <v>60991</v>
      </c>
      <c r="AA66" s="106">
        <v>60991</v>
      </c>
      <c r="AB66" s="106">
        <v>60991</v>
      </c>
      <c r="AC66" s="34">
        <v>60991</v>
      </c>
      <c r="AD66" s="34">
        <v>69102</v>
      </c>
      <c r="AE66" s="34">
        <v>69102</v>
      </c>
      <c r="AF66" s="34">
        <v>69102</v>
      </c>
      <c r="AG66" s="34">
        <v>77801</v>
      </c>
      <c r="AH66" s="34">
        <v>86688</v>
      </c>
      <c r="AI66" s="34">
        <v>86688</v>
      </c>
      <c r="AJ66" s="34">
        <v>86688</v>
      </c>
      <c r="AK66" s="34">
        <v>86688</v>
      </c>
      <c r="AL66" s="34">
        <v>86688</v>
      </c>
      <c r="AM66" s="34">
        <v>86688</v>
      </c>
      <c r="AN66" s="34">
        <v>86688</v>
      </c>
      <c r="AO66" s="34">
        <v>86688</v>
      </c>
      <c r="AP66" s="34">
        <v>86688</v>
      </c>
      <c r="AQ66" s="34">
        <v>86688</v>
      </c>
      <c r="AR66" s="34">
        <v>86688</v>
      </c>
      <c r="AS66" s="34">
        <v>86688</v>
      </c>
      <c r="AT66" s="34">
        <v>86688</v>
      </c>
    </row>
    <row r="67" spans="2:46">
      <c r="B67" s="276" t="s">
        <v>143</v>
      </c>
      <c r="C67" s="285" t="s">
        <v>0</v>
      </c>
      <c r="D67" s="106" t="s">
        <v>0</v>
      </c>
      <c r="E67" s="106" t="s">
        <v>0</v>
      </c>
      <c r="F67" s="106" t="s">
        <v>0</v>
      </c>
      <c r="G67" s="106" t="s">
        <v>0</v>
      </c>
      <c r="H67" s="106" t="s">
        <v>0</v>
      </c>
      <c r="I67" s="106" t="s">
        <v>0</v>
      </c>
      <c r="J67" s="106" t="s">
        <v>0</v>
      </c>
      <c r="K67" s="106" t="s">
        <v>0</v>
      </c>
      <c r="L67" s="106" t="s">
        <v>0</v>
      </c>
      <c r="M67" s="106" t="s">
        <v>0</v>
      </c>
      <c r="N67" s="106" t="s">
        <v>0</v>
      </c>
      <c r="O67" s="158" t="s">
        <v>0</v>
      </c>
      <c r="P67" s="158" t="s">
        <v>0</v>
      </c>
      <c r="Q67" s="106" t="s">
        <v>0</v>
      </c>
      <c r="R67" s="106" t="s">
        <v>0</v>
      </c>
      <c r="S67" s="106" t="s">
        <v>0</v>
      </c>
      <c r="T67" s="106" t="s">
        <v>0</v>
      </c>
      <c r="U67" s="106">
        <v>1337</v>
      </c>
      <c r="V67" s="106">
        <v>1321</v>
      </c>
      <c r="W67" s="106">
        <v>1305</v>
      </c>
      <c r="X67" s="106">
        <v>1290</v>
      </c>
      <c r="Y67" s="106">
        <v>1274</v>
      </c>
      <c r="Z67" s="106">
        <v>1258</v>
      </c>
      <c r="AA67" s="106">
        <v>1242</v>
      </c>
      <c r="AB67" s="106">
        <v>1226</v>
      </c>
      <c r="AC67" s="34">
        <v>1210</v>
      </c>
      <c r="AD67" s="34">
        <v>1195</v>
      </c>
      <c r="AE67" s="34">
        <v>1179</v>
      </c>
      <c r="AF67" s="34">
        <v>1163</v>
      </c>
      <c r="AG67" s="34">
        <v>1147</v>
      </c>
      <c r="AH67" s="34">
        <v>1131</v>
      </c>
      <c r="AI67" s="34">
        <v>1116</v>
      </c>
      <c r="AJ67" s="34">
        <v>1100</v>
      </c>
      <c r="AK67" s="34">
        <v>1084</v>
      </c>
      <c r="AL67" s="34">
        <v>1068</v>
      </c>
      <c r="AM67" s="34">
        <v>1052</v>
      </c>
      <c r="AN67" s="34">
        <v>1036</v>
      </c>
      <c r="AO67" s="34">
        <v>1021</v>
      </c>
      <c r="AP67" s="34">
        <v>1005</v>
      </c>
      <c r="AQ67" s="34">
        <v>989</v>
      </c>
      <c r="AR67" s="34">
        <v>989</v>
      </c>
      <c r="AS67" s="34">
        <v>973</v>
      </c>
      <c r="AT67" s="34">
        <v>941</v>
      </c>
    </row>
    <row r="68" spans="2:46">
      <c r="B68" s="276" t="s">
        <v>144</v>
      </c>
      <c r="C68" s="285" t="s">
        <v>0</v>
      </c>
      <c r="D68" s="106" t="s">
        <v>0</v>
      </c>
      <c r="E68" s="106" t="s">
        <v>0</v>
      </c>
      <c r="F68" s="106" t="s">
        <v>0</v>
      </c>
      <c r="G68" s="106" t="s">
        <v>0</v>
      </c>
      <c r="H68" s="106" t="s">
        <v>0</v>
      </c>
      <c r="I68" s="106" t="s">
        <v>0</v>
      </c>
      <c r="J68" s="106" t="s">
        <v>0</v>
      </c>
      <c r="K68" s="106" t="s">
        <v>0</v>
      </c>
      <c r="L68" s="106" t="s">
        <v>0</v>
      </c>
      <c r="M68" s="106" t="s">
        <v>0</v>
      </c>
      <c r="N68" s="106" t="s">
        <v>0</v>
      </c>
      <c r="O68" s="106" t="s">
        <v>0</v>
      </c>
      <c r="P68" s="106" t="s">
        <v>0</v>
      </c>
      <c r="Q68" s="106" t="s">
        <v>0</v>
      </c>
      <c r="R68" s="106" t="s">
        <v>0</v>
      </c>
      <c r="S68" s="106" t="s">
        <v>0</v>
      </c>
      <c r="T68" s="106" t="s">
        <v>0</v>
      </c>
      <c r="U68" s="106">
        <v>3300</v>
      </c>
      <c r="V68" s="106">
        <v>3310</v>
      </c>
      <c r="W68" s="106">
        <v>3310</v>
      </c>
      <c r="X68" s="106">
        <v>3310</v>
      </c>
      <c r="Y68" s="106">
        <v>3310</v>
      </c>
      <c r="Z68" s="106">
        <v>3310</v>
      </c>
      <c r="AA68" s="106">
        <v>3310</v>
      </c>
      <c r="AB68" s="106">
        <v>3310</v>
      </c>
      <c r="AC68" s="34">
        <v>3310</v>
      </c>
      <c r="AD68" s="34">
        <v>3310</v>
      </c>
      <c r="AE68" s="34">
        <v>3310</v>
      </c>
      <c r="AF68" s="34">
        <v>3310</v>
      </c>
      <c r="AG68" s="34">
        <v>3310</v>
      </c>
      <c r="AH68" s="34">
        <v>3310</v>
      </c>
      <c r="AI68" s="34">
        <v>3310</v>
      </c>
      <c r="AJ68" s="34">
        <v>3310</v>
      </c>
      <c r="AK68" s="34">
        <v>3310</v>
      </c>
      <c r="AL68" s="34">
        <v>3310</v>
      </c>
      <c r="AM68" s="34">
        <v>3310</v>
      </c>
      <c r="AN68" s="34">
        <v>3310</v>
      </c>
      <c r="AO68" s="34">
        <v>3310</v>
      </c>
      <c r="AP68" s="34">
        <v>3310</v>
      </c>
      <c r="AQ68" s="34">
        <v>3310</v>
      </c>
      <c r="AR68" s="34">
        <v>3310</v>
      </c>
      <c r="AS68" s="34">
        <v>3310</v>
      </c>
      <c r="AT68" s="34">
        <v>3310</v>
      </c>
    </row>
    <row r="69" spans="2:46">
      <c r="B69" s="276" t="s">
        <v>226</v>
      </c>
      <c r="C69" s="285" t="s">
        <v>0</v>
      </c>
      <c r="D69" s="106" t="s">
        <v>0</v>
      </c>
      <c r="E69" s="106" t="s">
        <v>0</v>
      </c>
      <c r="F69" s="106" t="s">
        <v>0</v>
      </c>
      <c r="G69" s="106" t="s">
        <v>0</v>
      </c>
      <c r="H69" s="106" t="s">
        <v>0</v>
      </c>
      <c r="I69" s="106" t="s">
        <v>0</v>
      </c>
      <c r="J69" s="106" t="s">
        <v>0</v>
      </c>
      <c r="K69" s="106" t="s">
        <v>0</v>
      </c>
      <c r="L69" s="106" t="s">
        <v>0</v>
      </c>
      <c r="M69" s="106" t="s">
        <v>0</v>
      </c>
      <c r="N69" s="106" t="s">
        <v>0</v>
      </c>
      <c r="O69" s="106" t="s">
        <v>0</v>
      </c>
      <c r="P69" s="106" t="s">
        <v>0</v>
      </c>
      <c r="Q69" s="106" t="s">
        <v>0</v>
      </c>
      <c r="R69" s="106" t="s">
        <v>0</v>
      </c>
      <c r="S69" s="106" t="s">
        <v>0</v>
      </c>
      <c r="T69" s="106" t="s">
        <v>0</v>
      </c>
      <c r="U69" s="106" t="s">
        <v>0</v>
      </c>
      <c r="V69" s="106" t="s">
        <v>0</v>
      </c>
      <c r="W69" s="106">
        <v>47876</v>
      </c>
      <c r="X69" s="106">
        <v>47876</v>
      </c>
      <c r="Y69" s="106">
        <v>47876</v>
      </c>
      <c r="Z69" s="106">
        <v>47876</v>
      </c>
      <c r="AA69" s="106">
        <v>47876</v>
      </c>
      <c r="AB69" s="106">
        <v>47876</v>
      </c>
      <c r="AC69" s="34">
        <v>47876</v>
      </c>
      <c r="AD69" s="34">
        <v>47876</v>
      </c>
      <c r="AE69" s="34">
        <v>47876</v>
      </c>
      <c r="AF69" s="34">
        <v>47876</v>
      </c>
      <c r="AG69" s="34">
        <v>47876</v>
      </c>
      <c r="AH69" s="34">
        <v>47876</v>
      </c>
      <c r="AI69" s="34">
        <v>47876</v>
      </c>
      <c r="AJ69" s="34">
        <v>47876</v>
      </c>
      <c r="AK69" s="34">
        <v>47876</v>
      </c>
      <c r="AL69" s="34">
        <v>47876</v>
      </c>
      <c r="AM69" s="34">
        <v>47876</v>
      </c>
      <c r="AN69" s="34">
        <v>47876</v>
      </c>
      <c r="AO69" s="34">
        <v>47876</v>
      </c>
      <c r="AP69" s="34">
        <v>47876</v>
      </c>
      <c r="AQ69" s="34">
        <v>47876</v>
      </c>
      <c r="AR69" s="34">
        <v>47876</v>
      </c>
      <c r="AS69" s="34">
        <v>47876</v>
      </c>
      <c r="AT69" s="34">
        <v>47876</v>
      </c>
    </row>
    <row r="70" spans="2:46">
      <c r="B70" s="277" t="s">
        <v>311</v>
      </c>
      <c r="C70" s="286" t="s">
        <v>0</v>
      </c>
      <c r="D70" s="160" t="s">
        <v>0</v>
      </c>
      <c r="E70" s="160" t="s">
        <v>0</v>
      </c>
      <c r="F70" s="160" t="s">
        <v>0</v>
      </c>
      <c r="G70" s="160" t="s">
        <v>0</v>
      </c>
      <c r="H70" s="160" t="s">
        <v>0</v>
      </c>
      <c r="I70" s="160" t="s">
        <v>0</v>
      </c>
      <c r="J70" s="160" t="s">
        <v>0</v>
      </c>
      <c r="K70" s="160" t="s">
        <v>0</v>
      </c>
      <c r="L70" s="160" t="s">
        <v>0</v>
      </c>
      <c r="M70" s="160" t="s">
        <v>0</v>
      </c>
      <c r="N70" s="160" t="s">
        <v>0</v>
      </c>
      <c r="O70" s="160" t="s">
        <v>0</v>
      </c>
      <c r="P70" s="160" t="s">
        <v>0</v>
      </c>
      <c r="Q70" s="160" t="s">
        <v>0</v>
      </c>
      <c r="R70" s="160" t="s">
        <v>0</v>
      </c>
      <c r="S70" s="160" t="s">
        <v>0</v>
      </c>
      <c r="T70" s="160" t="s">
        <v>0</v>
      </c>
      <c r="U70" s="160" t="s">
        <v>0</v>
      </c>
      <c r="V70" s="160" t="s">
        <v>0</v>
      </c>
      <c r="W70" s="160" t="s">
        <v>0</v>
      </c>
      <c r="X70" s="160">
        <v>10899</v>
      </c>
      <c r="Y70" s="160">
        <v>10899</v>
      </c>
      <c r="Z70" s="160">
        <v>10899</v>
      </c>
      <c r="AA70" s="160">
        <v>10899</v>
      </c>
      <c r="AB70" s="160">
        <v>10899</v>
      </c>
      <c r="AC70" s="34">
        <v>10899</v>
      </c>
      <c r="AD70" s="34">
        <v>10899</v>
      </c>
      <c r="AE70" s="34">
        <v>10899</v>
      </c>
      <c r="AF70" s="34">
        <v>10899</v>
      </c>
      <c r="AG70" s="34">
        <v>10899</v>
      </c>
      <c r="AH70" s="34">
        <v>10899</v>
      </c>
      <c r="AI70" s="34">
        <v>10899</v>
      </c>
      <c r="AJ70" s="34">
        <v>10899</v>
      </c>
      <c r="AK70" s="34">
        <v>10899</v>
      </c>
      <c r="AL70" s="34">
        <v>10899</v>
      </c>
      <c r="AM70" s="34">
        <v>10899</v>
      </c>
      <c r="AN70" s="34">
        <v>10899</v>
      </c>
      <c r="AO70" s="34">
        <v>10899</v>
      </c>
      <c r="AP70" s="34">
        <v>10899</v>
      </c>
      <c r="AQ70" s="34">
        <v>10899</v>
      </c>
      <c r="AR70" s="34">
        <v>10899</v>
      </c>
      <c r="AS70" s="34">
        <v>10899</v>
      </c>
      <c r="AT70" s="34">
        <v>10899</v>
      </c>
    </row>
    <row r="71" spans="2:46">
      <c r="B71" s="276" t="s">
        <v>312</v>
      </c>
      <c r="C71" s="285" t="s">
        <v>0</v>
      </c>
      <c r="D71" s="106" t="s">
        <v>0</v>
      </c>
      <c r="E71" s="106" t="s">
        <v>0</v>
      </c>
      <c r="F71" s="106" t="s">
        <v>0</v>
      </c>
      <c r="G71" s="106" t="s">
        <v>0</v>
      </c>
      <c r="H71" s="106" t="s">
        <v>0</v>
      </c>
      <c r="I71" s="106" t="s">
        <v>0</v>
      </c>
      <c r="J71" s="106" t="s">
        <v>0</v>
      </c>
      <c r="K71" s="106" t="s">
        <v>0</v>
      </c>
      <c r="L71" s="106" t="s">
        <v>0</v>
      </c>
      <c r="M71" s="106" t="s">
        <v>0</v>
      </c>
      <c r="N71" s="106" t="s">
        <v>0</v>
      </c>
      <c r="O71" s="106" t="s">
        <v>0</v>
      </c>
      <c r="P71" s="106" t="s">
        <v>0</v>
      </c>
      <c r="Q71" s="106" t="s">
        <v>0</v>
      </c>
      <c r="R71" s="106" t="s">
        <v>0</v>
      </c>
      <c r="S71" s="106" t="s">
        <v>0</v>
      </c>
      <c r="T71" s="106" t="s">
        <v>0</v>
      </c>
      <c r="U71" s="106" t="s">
        <v>0</v>
      </c>
      <c r="V71" s="106" t="s">
        <v>0</v>
      </c>
      <c r="W71" s="106" t="s">
        <v>0</v>
      </c>
      <c r="X71" s="106" t="s">
        <v>0</v>
      </c>
      <c r="Y71" s="106">
        <v>14231</v>
      </c>
      <c r="Z71" s="106">
        <v>14264</v>
      </c>
      <c r="AA71" s="106">
        <v>14283</v>
      </c>
      <c r="AB71" s="106">
        <v>14283</v>
      </c>
      <c r="AC71" s="34">
        <v>14283</v>
      </c>
      <c r="AD71" s="34">
        <v>14283</v>
      </c>
      <c r="AE71" s="34">
        <v>14283</v>
      </c>
      <c r="AF71" s="34">
        <v>14283</v>
      </c>
      <c r="AG71" s="34">
        <v>14283</v>
      </c>
      <c r="AH71" s="34">
        <v>14283</v>
      </c>
      <c r="AI71" s="34">
        <v>14283</v>
      </c>
      <c r="AJ71" s="34">
        <v>14283</v>
      </c>
      <c r="AK71" s="34">
        <v>14283</v>
      </c>
      <c r="AL71" s="34">
        <v>14283</v>
      </c>
      <c r="AM71" s="34">
        <v>14283</v>
      </c>
      <c r="AN71" s="34">
        <v>14283</v>
      </c>
      <c r="AO71" s="34">
        <v>14283</v>
      </c>
      <c r="AP71" s="34">
        <v>14283</v>
      </c>
      <c r="AQ71" s="34">
        <v>14283</v>
      </c>
      <c r="AR71" s="34">
        <v>14283</v>
      </c>
      <c r="AS71" s="34">
        <v>14283</v>
      </c>
      <c r="AT71" s="34">
        <v>6427</v>
      </c>
    </row>
    <row r="72" spans="2:46">
      <c r="B72" s="277" t="s">
        <v>313</v>
      </c>
      <c r="C72" s="286" t="s">
        <v>0</v>
      </c>
      <c r="D72" s="160" t="s">
        <v>0</v>
      </c>
      <c r="E72" s="160" t="s">
        <v>0</v>
      </c>
      <c r="F72" s="160" t="s">
        <v>0</v>
      </c>
      <c r="G72" s="160" t="s">
        <v>0</v>
      </c>
      <c r="H72" s="160" t="s">
        <v>0</v>
      </c>
      <c r="I72" s="160" t="s">
        <v>0</v>
      </c>
      <c r="J72" s="160" t="s">
        <v>0</v>
      </c>
      <c r="K72" s="160" t="s">
        <v>0</v>
      </c>
      <c r="L72" s="160" t="s">
        <v>0</v>
      </c>
      <c r="M72" s="160" t="s">
        <v>0</v>
      </c>
      <c r="N72" s="160" t="s">
        <v>0</v>
      </c>
      <c r="O72" s="160" t="s">
        <v>0</v>
      </c>
      <c r="P72" s="160" t="s">
        <v>0</v>
      </c>
      <c r="Q72" s="160" t="s">
        <v>0</v>
      </c>
      <c r="R72" s="160" t="s">
        <v>0</v>
      </c>
      <c r="S72" s="160" t="s">
        <v>0</v>
      </c>
      <c r="T72" s="160" t="s">
        <v>0</v>
      </c>
      <c r="U72" s="160" t="s">
        <v>0</v>
      </c>
      <c r="V72" s="160" t="s">
        <v>0</v>
      </c>
      <c r="W72" s="160" t="s">
        <v>0</v>
      </c>
      <c r="X72" s="160" t="s">
        <v>0</v>
      </c>
      <c r="Y72" s="160">
        <v>4843</v>
      </c>
      <c r="Z72" s="160">
        <v>4887</v>
      </c>
      <c r="AA72" s="160">
        <v>4887</v>
      </c>
      <c r="AB72" s="160">
        <v>4887</v>
      </c>
      <c r="AC72" s="34">
        <v>4887</v>
      </c>
      <c r="AD72" s="34">
        <v>4887</v>
      </c>
      <c r="AE72" s="34">
        <v>4887</v>
      </c>
      <c r="AF72" s="34">
        <v>4887</v>
      </c>
      <c r="AG72" s="34">
        <v>4887</v>
      </c>
      <c r="AH72" s="34">
        <v>4887</v>
      </c>
      <c r="AI72" s="34">
        <v>4887</v>
      </c>
      <c r="AJ72" s="34">
        <v>4887</v>
      </c>
      <c r="AK72" s="34">
        <v>4887</v>
      </c>
      <c r="AL72" s="34">
        <v>4887</v>
      </c>
      <c r="AM72" s="34">
        <v>4887</v>
      </c>
      <c r="AN72" s="34">
        <v>4887</v>
      </c>
      <c r="AO72" s="34">
        <v>4887</v>
      </c>
      <c r="AP72" s="34">
        <v>4887</v>
      </c>
      <c r="AQ72" s="34">
        <v>4887</v>
      </c>
      <c r="AR72" s="34">
        <v>4887</v>
      </c>
      <c r="AS72" s="34">
        <v>4887</v>
      </c>
      <c r="AT72" s="34">
        <v>4887</v>
      </c>
    </row>
    <row r="73" spans="2:46">
      <c r="B73" s="276" t="s">
        <v>314</v>
      </c>
      <c r="C73" s="285" t="s">
        <v>0</v>
      </c>
      <c r="D73" s="106" t="s">
        <v>0</v>
      </c>
      <c r="E73" s="106" t="s">
        <v>0</v>
      </c>
      <c r="F73" s="106" t="s">
        <v>0</v>
      </c>
      <c r="G73" s="106" t="s">
        <v>0</v>
      </c>
      <c r="H73" s="106" t="s">
        <v>0</v>
      </c>
      <c r="I73" s="106" t="s">
        <v>0</v>
      </c>
      <c r="J73" s="106" t="s">
        <v>0</v>
      </c>
      <c r="K73" s="106" t="s">
        <v>0</v>
      </c>
      <c r="L73" s="106" t="s">
        <v>0</v>
      </c>
      <c r="M73" s="106" t="s">
        <v>0</v>
      </c>
      <c r="N73" s="106" t="s">
        <v>0</v>
      </c>
      <c r="O73" s="106" t="s">
        <v>0</v>
      </c>
      <c r="P73" s="106" t="s">
        <v>0</v>
      </c>
      <c r="Q73" s="106" t="s">
        <v>0</v>
      </c>
      <c r="R73" s="106" t="s">
        <v>0</v>
      </c>
      <c r="S73" s="106" t="s">
        <v>0</v>
      </c>
      <c r="T73" s="106" t="s">
        <v>0</v>
      </c>
      <c r="U73" s="106" t="s">
        <v>0</v>
      </c>
      <c r="V73" s="106" t="s">
        <v>0</v>
      </c>
      <c r="W73" s="106" t="s">
        <v>0</v>
      </c>
      <c r="X73" s="106" t="s">
        <v>0</v>
      </c>
      <c r="Y73" s="106" t="s">
        <v>0</v>
      </c>
      <c r="Z73" s="106">
        <v>5451</v>
      </c>
      <c r="AA73" s="106">
        <v>5451</v>
      </c>
      <c r="AB73" s="106">
        <v>5451</v>
      </c>
      <c r="AC73" s="34">
        <v>5451</v>
      </c>
      <c r="AD73" s="34">
        <v>5451</v>
      </c>
      <c r="AE73" s="34">
        <v>5451</v>
      </c>
      <c r="AF73" s="34">
        <v>5451</v>
      </c>
      <c r="AG73" s="34">
        <v>5451</v>
      </c>
      <c r="AH73" s="34">
        <v>5451</v>
      </c>
      <c r="AI73" s="34">
        <v>5451</v>
      </c>
      <c r="AJ73" s="34">
        <v>5451</v>
      </c>
      <c r="AK73" s="34">
        <v>5451</v>
      </c>
      <c r="AL73" s="34">
        <v>5451</v>
      </c>
      <c r="AM73" s="34">
        <v>5451</v>
      </c>
      <c r="AN73" s="34">
        <v>5451</v>
      </c>
      <c r="AO73" s="34">
        <v>5451</v>
      </c>
      <c r="AP73" s="34">
        <v>5451</v>
      </c>
      <c r="AQ73" s="34">
        <v>5451</v>
      </c>
      <c r="AR73" s="34">
        <v>5451</v>
      </c>
      <c r="AS73" s="34">
        <v>5451</v>
      </c>
      <c r="AT73" s="34">
        <v>5451</v>
      </c>
    </row>
    <row r="74" spans="2:46">
      <c r="B74" s="277" t="s">
        <v>315</v>
      </c>
      <c r="C74" s="286" t="s">
        <v>0</v>
      </c>
      <c r="D74" s="160" t="s">
        <v>0</v>
      </c>
      <c r="E74" s="160" t="s">
        <v>0</v>
      </c>
      <c r="F74" s="160" t="s">
        <v>0</v>
      </c>
      <c r="G74" s="160" t="s">
        <v>0</v>
      </c>
      <c r="H74" s="160" t="s">
        <v>0</v>
      </c>
      <c r="I74" s="160" t="s">
        <v>0</v>
      </c>
      <c r="J74" s="160" t="s">
        <v>0</v>
      </c>
      <c r="K74" s="160" t="s">
        <v>0</v>
      </c>
      <c r="L74" s="160" t="s">
        <v>0</v>
      </c>
      <c r="M74" s="160" t="s">
        <v>0</v>
      </c>
      <c r="N74" s="160" t="s">
        <v>0</v>
      </c>
      <c r="O74" s="160" t="s">
        <v>0</v>
      </c>
      <c r="P74" s="160" t="s">
        <v>0</v>
      </c>
      <c r="Q74" s="160" t="s">
        <v>0</v>
      </c>
      <c r="R74" s="160" t="s">
        <v>0</v>
      </c>
      <c r="S74" s="160" t="s">
        <v>0</v>
      </c>
      <c r="T74" s="160" t="s">
        <v>0</v>
      </c>
      <c r="U74" s="160" t="s">
        <v>0</v>
      </c>
      <c r="V74" s="160" t="s">
        <v>0</v>
      </c>
      <c r="W74" s="160" t="s">
        <v>0</v>
      </c>
      <c r="X74" s="160" t="s">
        <v>0</v>
      </c>
      <c r="Y74" s="160" t="s">
        <v>0</v>
      </c>
      <c r="Z74" s="160">
        <v>1780</v>
      </c>
      <c r="AA74" s="160">
        <v>1783</v>
      </c>
      <c r="AB74" s="160">
        <v>1783</v>
      </c>
      <c r="AC74" s="34">
        <v>1783</v>
      </c>
      <c r="AD74" s="34">
        <v>1783</v>
      </c>
      <c r="AE74" s="34">
        <v>1783</v>
      </c>
      <c r="AF74" s="34">
        <v>1783</v>
      </c>
      <c r="AG74" s="34">
        <v>1783</v>
      </c>
      <c r="AH74" s="34">
        <v>1783</v>
      </c>
      <c r="AI74" s="34">
        <v>1783</v>
      </c>
      <c r="AJ74" s="34">
        <v>1783</v>
      </c>
      <c r="AK74" s="34">
        <v>1783</v>
      </c>
      <c r="AL74" s="34">
        <v>1783</v>
      </c>
      <c r="AM74" s="34">
        <v>1783</v>
      </c>
      <c r="AN74" s="34">
        <v>1783</v>
      </c>
      <c r="AO74" s="34">
        <v>1783</v>
      </c>
      <c r="AP74" s="34">
        <v>1783</v>
      </c>
      <c r="AQ74" s="34">
        <v>1783</v>
      </c>
      <c r="AR74" s="34">
        <v>1783</v>
      </c>
      <c r="AS74" s="34">
        <v>1783</v>
      </c>
      <c r="AT74" s="34">
        <v>1783</v>
      </c>
    </row>
    <row r="75" spans="2:46">
      <c r="B75" s="276" t="s">
        <v>316</v>
      </c>
      <c r="C75" s="285" t="s">
        <v>0</v>
      </c>
      <c r="D75" s="106" t="s">
        <v>0</v>
      </c>
      <c r="E75" s="106" t="s">
        <v>0</v>
      </c>
      <c r="F75" s="106" t="s">
        <v>0</v>
      </c>
      <c r="G75" s="106" t="s">
        <v>0</v>
      </c>
      <c r="H75" s="106" t="s">
        <v>0</v>
      </c>
      <c r="I75" s="106" t="s">
        <v>0</v>
      </c>
      <c r="J75" s="106" t="s">
        <v>0</v>
      </c>
      <c r="K75" s="106" t="s">
        <v>0</v>
      </c>
      <c r="L75" s="106" t="s">
        <v>0</v>
      </c>
      <c r="M75" s="106" t="s">
        <v>0</v>
      </c>
      <c r="N75" s="106" t="s">
        <v>0</v>
      </c>
      <c r="O75" s="106" t="s">
        <v>0</v>
      </c>
      <c r="P75" s="106" t="s">
        <v>0</v>
      </c>
      <c r="Q75" s="106" t="s">
        <v>0</v>
      </c>
      <c r="R75" s="106" t="s">
        <v>0</v>
      </c>
      <c r="S75" s="106" t="s">
        <v>0</v>
      </c>
      <c r="T75" s="106" t="s">
        <v>0</v>
      </c>
      <c r="U75" s="106" t="s">
        <v>0</v>
      </c>
      <c r="V75" s="106" t="s">
        <v>0</v>
      </c>
      <c r="W75" s="106" t="s">
        <v>0</v>
      </c>
      <c r="X75" s="106" t="s">
        <v>0</v>
      </c>
      <c r="Y75" s="106" t="s">
        <v>0</v>
      </c>
      <c r="Z75" s="106" t="s">
        <v>0</v>
      </c>
      <c r="AA75" s="106">
        <v>7627</v>
      </c>
      <c r="AB75" s="106">
        <v>7622</v>
      </c>
      <c r="AC75" s="34">
        <v>7622</v>
      </c>
      <c r="AD75" s="34">
        <v>7622</v>
      </c>
      <c r="AE75" s="34">
        <v>7622</v>
      </c>
      <c r="AF75" s="34">
        <v>7622</v>
      </c>
      <c r="AG75" s="34">
        <v>7622</v>
      </c>
      <c r="AH75" s="34">
        <v>7622</v>
      </c>
      <c r="AI75" s="34">
        <v>7622</v>
      </c>
      <c r="AJ75" s="34">
        <v>7622</v>
      </c>
      <c r="AK75" s="34">
        <v>7622</v>
      </c>
      <c r="AL75" s="34">
        <v>7622</v>
      </c>
      <c r="AM75" s="34">
        <v>7622</v>
      </c>
      <c r="AN75" s="34">
        <v>7622</v>
      </c>
      <c r="AO75" s="34">
        <v>7622</v>
      </c>
      <c r="AP75" s="34">
        <v>7622</v>
      </c>
      <c r="AQ75" s="34">
        <v>7622</v>
      </c>
      <c r="AR75" s="34">
        <v>7622</v>
      </c>
      <c r="AS75" s="34">
        <v>7622</v>
      </c>
      <c r="AT75" s="34">
        <v>7622</v>
      </c>
    </row>
    <row r="76" spans="2:46">
      <c r="B76" s="277" t="s">
        <v>317</v>
      </c>
      <c r="C76" s="286" t="s">
        <v>0</v>
      </c>
      <c r="D76" s="160" t="s">
        <v>0</v>
      </c>
      <c r="E76" s="160" t="s">
        <v>0</v>
      </c>
      <c r="F76" s="160" t="s">
        <v>0</v>
      </c>
      <c r="G76" s="160" t="s">
        <v>0</v>
      </c>
      <c r="H76" s="160" t="s">
        <v>0</v>
      </c>
      <c r="I76" s="160" t="s">
        <v>0</v>
      </c>
      <c r="J76" s="160" t="s">
        <v>0</v>
      </c>
      <c r="K76" s="160" t="s">
        <v>0</v>
      </c>
      <c r="L76" s="160" t="s">
        <v>0</v>
      </c>
      <c r="M76" s="160" t="s">
        <v>0</v>
      </c>
      <c r="N76" s="160" t="s">
        <v>0</v>
      </c>
      <c r="O76" s="160" t="s">
        <v>0</v>
      </c>
      <c r="P76" s="160" t="s">
        <v>0</v>
      </c>
      <c r="Q76" s="160" t="s">
        <v>0</v>
      </c>
      <c r="R76" s="160" t="s">
        <v>0</v>
      </c>
      <c r="S76" s="160" t="s">
        <v>0</v>
      </c>
      <c r="T76" s="160" t="s">
        <v>0</v>
      </c>
      <c r="U76" s="160" t="s">
        <v>0</v>
      </c>
      <c r="V76" s="160" t="s">
        <v>0</v>
      </c>
      <c r="W76" s="160" t="s">
        <v>0</v>
      </c>
      <c r="X76" s="160" t="s">
        <v>0</v>
      </c>
      <c r="Y76" s="160" t="s">
        <v>0</v>
      </c>
      <c r="Z76" s="160" t="s">
        <v>0</v>
      </c>
      <c r="AA76" s="160">
        <v>12217</v>
      </c>
      <c r="AB76" s="160">
        <v>12253</v>
      </c>
      <c r="AC76" s="37">
        <v>12289</v>
      </c>
      <c r="AD76" s="37">
        <v>12289</v>
      </c>
      <c r="AE76" s="37">
        <v>12289</v>
      </c>
      <c r="AF76" s="37">
        <v>12289</v>
      </c>
      <c r="AG76" s="37">
        <v>12289</v>
      </c>
      <c r="AH76" s="37">
        <v>12289</v>
      </c>
      <c r="AI76" s="37">
        <v>12289</v>
      </c>
      <c r="AJ76" s="37">
        <v>12289</v>
      </c>
      <c r="AK76" s="37">
        <v>12289</v>
      </c>
      <c r="AL76" s="37">
        <v>12289</v>
      </c>
      <c r="AM76" s="37">
        <v>12289</v>
      </c>
      <c r="AN76" s="37">
        <v>12289</v>
      </c>
      <c r="AO76" s="37">
        <v>12289</v>
      </c>
      <c r="AP76" s="37">
        <v>12289</v>
      </c>
      <c r="AQ76" s="37">
        <v>17677</v>
      </c>
      <c r="AR76" s="37">
        <v>17677</v>
      </c>
      <c r="AS76" s="37">
        <v>17677</v>
      </c>
      <c r="AT76" s="37">
        <v>17677</v>
      </c>
    </row>
    <row r="77" spans="2:46">
      <c r="B77" s="276" t="s">
        <v>318</v>
      </c>
      <c r="C77" s="285" t="s">
        <v>0</v>
      </c>
      <c r="D77" s="106" t="s">
        <v>0</v>
      </c>
      <c r="E77" s="106" t="s">
        <v>0</v>
      </c>
      <c r="F77" s="106" t="s">
        <v>0</v>
      </c>
      <c r="G77" s="106" t="s">
        <v>0</v>
      </c>
      <c r="H77" s="106" t="s">
        <v>0</v>
      </c>
      <c r="I77" s="106" t="s">
        <v>0</v>
      </c>
      <c r="J77" s="106" t="s">
        <v>0</v>
      </c>
      <c r="K77" s="106" t="s">
        <v>0</v>
      </c>
      <c r="L77" s="106" t="s">
        <v>0</v>
      </c>
      <c r="M77" s="106" t="s">
        <v>0</v>
      </c>
      <c r="N77" s="106" t="s">
        <v>0</v>
      </c>
      <c r="O77" s="106" t="s">
        <v>0</v>
      </c>
      <c r="P77" s="106" t="s">
        <v>0</v>
      </c>
      <c r="Q77" s="106" t="s">
        <v>0</v>
      </c>
      <c r="R77" s="106" t="s">
        <v>0</v>
      </c>
      <c r="S77" s="106" t="s">
        <v>0</v>
      </c>
      <c r="T77" s="106" t="s">
        <v>0</v>
      </c>
      <c r="U77" s="106" t="s">
        <v>0</v>
      </c>
      <c r="V77" s="106" t="s">
        <v>0</v>
      </c>
      <c r="W77" s="106" t="s">
        <v>0</v>
      </c>
      <c r="X77" s="106" t="s">
        <v>0</v>
      </c>
      <c r="Y77" s="106" t="s">
        <v>0</v>
      </c>
      <c r="Z77" s="106" t="s">
        <v>0</v>
      </c>
      <c r="AA77" s="106" t="s">
        <v>0</v>
      </c>
      <c r="AB77" s="106" t="s">
        <v>0</v>
      </c>
      <c r="AC77" s="34">
        <v>17543</v>
      </c>
      <c r="AD77" s="34">
        <v>17543</v>
      </c>
      <c r="AE77" s="34">
        <v>17543</v>
      </c>
      <c r="AF77" s="34">
        <v>17543</v>
      </c>
      <c r="AG77" s="34">
        <v>20791</v>
      </c>
      <c r="AH77" s="34">
        <v>20799</v>
      </c>
      <c r="AI77" s="34">
        <v>41410</v>
      </c>
      <c r="AJ77" s="34">
        <v>41436</v>
      </c>
      <c r="AK77" s="34">
        <v>41436</v>
      </c>
      <c r="AL77" s="34">
        <v>41436</v>
      </c>
      <c r="AM77" s="34">
        <v>48627</v>
      </c>
      <c r="AN77" s="34">
        <v>48634</v>
      </c>
      <c r="AO77" s="34">
        <v>48634</v>
      </c>
      <c r="AP77" s="34">
        <v>48634</v>
      </c>
      <c r="AQ77" s="34">
        <v>48634</v>
      </c>
      <c r="AR77" s="34">
        <v>48634</v>
      </c>
      <c r="AS77" s="34">
        <v>48634</v>
      </c>
      <c r="AT77" s="34">
        <v>55928</v>
      </c>
    </row>
    <row r="78" spans="2:46">
      <c r="B78" s="276" t="s">
        <v>319</v>
      </c>
      <c r="C78" s="285" t="s">
        <v>0</v>
      </c>
      <c r="D78" s="106" t="s">
        <v>0</v>
      </c>
      <c r="E78" s="106" t="s">
        <v>0</v>
      </c>
      <c r="F78" s="106" t="s">
        <v>0</v>
      </c>
      <c r="G78" s="106" t="s">
        <v>0</v>
      </c>
      <c r="H78" s="106" t="s">
        <v>0</v>
      </c>
      <c r="I78" s="106" t="s">
        <v>0</v>
      </c>
      <c r="J78" s="106" t="s">
        <v>0</v>
      </c>
      <c r="K78" s="106" t="s">
        <v>0</v>
      </c>
      <c r="L78" s="106" t="s">
        <v>0</v>
      </c>
      <c r="M78" s="106" t="s">
        <v>0</v>
      </c>
      <c r="N78" s="106" t="s">
        <v>0</v>
      </c>
      <c r="O78" s="106" t="s">
        <v>0</v>
      </c>
      <c r="P78" s="106" t="s">
        <v>0</v>
      </c>
      <c r="Q78" s="106" t="s">
        <v>0</v>
      </c>
      <c r="R78" s="106" t="s">
        <v>0</v>
      </c>
      <c r="S78" s="106" t="s">
        <v>0</v>
      </c>
      <c r="T78" s="106" t="s">
        <v>0</v>
      </c>
      <c r="U78" s="106" t="s">
        <v>0</v>
      </c>
      <c r="V78" s="106" t="s">
        <v>0</v>
      </c>
      <c r="W78" s="106" t="s">
        <v>0</v>
      </c>
      <c r="X78" s="106" t="s">
        <v>0</v>
      </c>
      <c r="Y78" s="106" t="s">
        <v>0</v>
      </c>
      <c r="Z78" s="106" t="s">
        <v>0</v>
      </c>
      <c r="AA78" s="106" t="s">
        <v>0</v>
      </c>
      <c r="AB78" s="106" t="s">
        <v>0</v>
      </c>
      <c r="AC78" s="34">
        <v>3534</v>
      </c>
      <c r="AD78" s="34">
        <v>3534</v>
      </c>
      <c r="AE78" s="34">
        <v>3534</v>
      </c>
      <c r="AF78" s="34">
        <v>3534</v>
      </c>
      <c r="AG78" s="34">
        <v>3534</v>
      </c>
      <c r="AH78" s="34">
        <v>3534</v>
      </c>
      <c r="AI78" s="34">
        <v>3534</v>
      </c>
      <c r="AJ78" s="34">
        <v>3534</v>
      </c>
      <c r="AK78" s="34">
        <v>3534</v>
      </c>
      <c r="AL78" s="34">
        <v>3534</v>
      </c>
      <c r="AM78" s="34">
        <v>3534</v>
      </c>
      <c r="AN78" s="34">
        <v>3534</v>
      </c>
      <c r="AO78" s="34">
        <v>3534</v>
      </c>
      <c r="AP78" s="34">
        <v>3534</v>
      </c>
      <c r="AQ78" s="34">
        <v>3534</v>
      </c>
      <c r="AR78" s="34">
        <v>3534</v>
      </c>
      <c r="AS78" s="34">
        <v>3534</v>
      </c>
      <c r="AT78" s="34">
        <v>3534</v>
      </c>
    </row>
    <row r="79" spans="2:46">
      <c r="B79" s="276" t="s">
        <v>320</v>
      </c>
      <c r="C79" s="285" t="s">
        <v>0</v>
      </c>
      <c r="D79" s="106" t="s">
        <v>0</v>
      </c>
      <c r="E79" s="106" t="s">
        <v>0</v>
      </c>
      <c r="F79" s="106" t="s">
        <v>0</v>
      </c>
      <c r="G79" s="106" t="s">
        <v>0</v>
      </c>
      <c r="H79" s="106" t="s">
        <v>0</v>
      </c>
      <c r="I79" s="106" t="s">
        <v>0</v>
      </c>
      <c r="J79" s="106" t="s">
        <v>0</v>
      </c>
      <c r="K79" s="106" t="s">
        <v>0</v>
      </c>
      <c r="L79" s="106" t="s">
        <v>0</v>
      </c>
      <c r="M79" s="106" t="s">
        <v>0</v>
      </c>
      <c r="N79" s="106" t="s">
        <v>0</v>
      </c>
      <c r="O79" s="106" t="s">
        <v>0</v>
      </c>
      <c r="P79" s="106" t="s">
        <v>0</v>
      </c>
      <c r="Q79" s="106" t="s">
        <v>0</v>
      </c>
      <c r="R79" s="106" t="s">
        <v>0</v>
      </c>
      <c r="S79" s="106" t="s">
        <v>0</v>
      </c>
      <c r="T79" s="106" t="s">
        <v>0</v>
      </c>
      <c r="U79" s="106" t="s">
        <v>0</v>
      </c>
      <c r="V79" s="106" t="s">
        <v>0</v>
      </c>
      <c r="W79" s="106" t="s">
        <v>0</v>
      </c>
      <c r="X79" s="106" t="s">
        <v>0</v>
      </c>
      <c r="Y79" s="106" t="s">
        <v>0</v>
      </c>
      <c r="Z79" s="106" t="s">
        <v>0</v>
      </c>
      <c r="AA79" s="106" t="s">
        <v>0</v>
      </c>
      <c r="AB79" s="106" t="s">
        <v>0</v>
      </c>
      <c r="AC79" s="34">
        <v>4362</v>
      </c>
      <c r="AD79" s="34">
        <v>4362</v>
      </c>
      <c r="AE79" s="34">
        <v>4362</v>
      </c>
      <c r="AF79" s="34">
        <v>4362</v>
      </c>
      <c r="AG79" s="34">
        <v>4362</v>
      </c>
      <c r="AH79" s="34">
        <v>4362</v>
      </c>
      <c r="AI79" s="34">
        <v>4362</v>
      </c>
      <c r="AJ79" s="34">
        <v>4362</v>
      </c>
      <c r="AK79" s="34">
        <v>4362</v>
      </c>
      <c r="AL79" s="34">
        <v>4362</v>
      </c>
      <c r="AM79" s="34">
        <v>4362</v>
      </c>
      <c r="AN79" s="34">
        <v>4362</v>
      </c>
      <c r="AO79" s="34">
        <v>4362</v>
      </c>
      <c r="AP79" s="34">
        <v>4362</v>
      </c>
      <c r="AQ79" s="34">
        <v>4362</v>
      </c>
      <c r="AR79" s="34">
        <v>4362</v>
      </c>
      <c r="AS79" s="34">
        <v>4362</v>
      </c>
      <c r="AT79" s="34">
        <v>4362</v>
      </c>
    </row>
    <row r="80" spans="2:46">
      <c r="B80" s="278" t="s">
        <v>321</v>
      </c>
      <c r="C80" s="287" t="s">
        <v>0</v>
      </c>
      <c r="D80" s="161" t="s">
        <v>0</v>
      </c>
      <c r="E80" s="161" t="s">
        <v>0</v>
      </c>
      <c r="F80" s="161" t="s">
        <v>0</v>
      </c>
      <c r="G80" s="161" t="s">
        <v>0</v>
      </c>
      <c r="H80" s="161" t="s">
        <v>0</v>
      </c>
      <c r="I80" s="161" t="s">
        <v>0</v>
      </c>
      <c r="J80" s="161" t="s">
        <v>0</v>
      </c>
      <c r="K80" s="161" t="s">
        <v>0</v>
      </c>
      <c r="L80" s="161" t="s">
        <v>0</v>
      </c>
      <c r="M80" s="161" t="s">
        <v>0</v>
      </c>
      <c r="N80" s="161" t="s">
        <v>0</v>
      </c>
      <c r="O80" s="161" t="s">
        <v>0</v>
      </c>
      <c r="P80" s="161" t="s">
        <v>0</v>
      </c>
      <c r="Q80" s="161" t="s">
        <v>0</v>
      </c>
      <c r="R80" s="161" t="s">
        <v>0</v>
      </c>
      <c r="S80" s="161" t="s">
        <v>0</v>
      </c>
      <c r="T80" s="161" t="s">
        <v>0</v>
      </c>
      <c r="U80" s="161" t="s">
        <v>0</v>
      </c>
      <c r="V80" s="161" t="s">
        <v>0</v>
      </c>
      <c r="W80" s="161" t="s">
        <v>0</v>
      </c>
      <c r="X80" s="161" t="s">
        <v>0</v>
      </c>
      <c r="Y80" s="161" t="s">
        <v>0</v>
      </c>
      <c r="Z80" s="161" t="s">
        <v>0</v>
      </c>
      <c r="AA80" s="161" t="s">
        <v>0</v>
      </c>
      <c r="AB80" s="161" t="s">
        <v>0</v>
      </c>
      <c r="AC80" s="37">
        <v>4480</v>
      </c>
      <c r="AD80" s="37">
        <v>4480</v>
      </c>
      <c r="AE80" s="37">
        <v>4480</v>
      </c>
      <c r="AF80" s="37">
        <v>4480</v>
      </c>
      <c r="AG80" s="37">
        <v>4480</v>
      </c>
      <c r="AH80" s="37">
        <v>4480</v>
      </c>
      <c r="AI80" s="37">
        <v>4480</v>
      </c>
      <c r="AJ80" s="37">
        <v>4480</v>
      </c>
      <c r="AK80" s="37">
        <v>4480</v>
      </c>
      <c r="AL80" s="37">
        <v>4480</v>
      </c>
      <c r="AM80" s="37">
        <v>4480</v>
      </c>
      <c r="AN80" s="37">
        <v>4480</v>
      </c>
      <c r="AO80" s="37">
        <v>4480</v>
      </c>
      <c r="AP80" s="37">
        <v>4480</v>
      </c>
      <c r="AQ80" s="37">
        <v>4480</v>
      </c>
      <c r="AR80" s="37">
        <v>4480</v>
      </c>
      <c r="AS80" s="37">
        <v>4480</v>
      </c>
      <c r="AT80" s="37">
        <v>4480</v>
      </c>
    </row>
    <row r="81" spans="2:46">
      <c r="B81" s="276" t="s">
        <v>322</v>
      </c>
      <c r="C81" s="285" t="s">
        <v>0</v>
      </c>
      <c r="D81" s="106" t="s">
        <v>0</v>
      </c>
      <c r="E81" s="106" t="s">
        <v>0</v>
      </c>
      <c r="F81" s="106" t="s">
        <v>0</v>
      </c>
      <c r="G81" s="106" t="s">
        <v>0</v>
      </c>
      <c r="H81" s="106" t="s">
        <v>0</v>
      </c>
      <c r="I81" s="106" t="s">
        <v>0</v>
      </c>
      <c r="J81" s="106" t="s">
        <v>0</v>
      </c>
      <c r="K81" s="106" t="s">
        <v>0</v>
      </c>
      <c r="L81" s="106" t="s">
        <v>0</v>
      </c>
      <c r="M81" s="106" t="s">
        <v>0</v>
      </c>
      <c r="N81" s="106" t="s">
        <v>0</v>
      </c>
      <c r="O81" s="106" t="s">
        <v>0</v>
      </c>
      <c r="P81" s="106" t="s">
        <v>0</v>
      </c>
      <c r="Q81" s="106" t="s">
        <v>0</v>
      </c>
      <c r="R81" s="106" t="s">
        <v>0</v>
      </c>
      <c r="S81" s="106" t="s">
        <v>0</v>
      </c>
      <c r="T81" s="106" t="s">
        <v>0</v>
      </c>
      <c r="U81" s="106" t="s">
        <v>0</v>
      </c>
      <c r="V81" s="106" t="s">
        <v>0</v>
      </c>
      <c r="W81" s="106" t="s">
        <v>0</v>
      </c>
      <c r="X81" s="106" t="s">
        <v>0</v>
      </c>
      <c r="Y81" s="106" t="s">
        <v>0</v>
      </c>
      <c r="Z81" s="106" t="s">
        <v>0</v>
      </c>
      <c r="AA81" s="106" t="s">
        <v>0</v>
      </c>
      <c r="AB81" s="106" t="s">
        <v>0</v>
      </c>
      <c r="AC81" s="34" t="s">
        <v>0</v>
      </c>
      <c r="AD81" s="34">
        <v>13005</v>
      </c>
      <c r="AE81" s="34">
        <v>13005</v>
      </c>
      <c r="AF81" s="34">
        <v>13005</v>
      </c>
      <c r="AG81" s="34">
        <v>13005</v>
      </c>
      <c r="AH81" s="34">
        <v>13005</v>
      </c>
      <c r="AI81" s="34">
        <v>13005</v>
      </c>
      <c r="AJ81" s="34">
        <v>13005</v>
      </c>
      <c r="AK81" s="34">
        <v>13005</v>
      </c>
      <c r="AL81" s="34">
        <v>13005</v>
      </c>
      <c r="AM81" s="34">
        <v>13005</v>
      </c>
      <c r="AN81" s="34">
        <v>13005</v>
      </c>
      <c r="AO81" s="34">
        <v>13005</v>
      </c>
      <c r="AP81" s="34">
        <v>13005</v>
      </c>
      <c r="AQ81" s="34">
        <v>13005</v>
      </c>
      <c r="AR81" s="34">
        <v>13005</v>
      </c>
      <c r="AS81" s="34">
        <v>13005</v>
      </c>
      <c r="AT81" s="34">
        <v>13005</v>
      </c>
    </row>
    <row r="82" spans="2:46">
      <c r="B82" s="278" t="s">
        <v>323</v>
      </c>
      <c r="C82" s="287" t="s">
        <v>0</v>
      </c>
      <c r="D82" s="161" t="s">
        <v>0</v>
      </c>
      <c r="E82" s="161" t="s">
        <v>0</v>
      </c>
      <c r="F82" s="161" t="s">
        <v>0</v>
      </c>
      <c r="G82" s="161" t="s">
        <v>0</v>
      </c>
      <c r="H82" s="161" t="s">
        <v>0</v>
      </c>
      <c r="I82" s="161" t="s">
        <v>0</v>
      </c>
      <c r="J82" s="161" t="s">
        <v>0</v>
      </c>
      <c r="K82" s="161" t="s">
        <v>0</v>
      </c>
      <c r="L82" s="161" t="s">
        <v>0</v>
      </c>
      <c r="M82" s="161" t="s">
        <v>0</v>
      </c>
      <c r="N82" s="161" t="s">
        <v>0</v>
      </c>
      <c r="O82" s="161" t="s">
        <v>0</v>
      </c>
      <c r="P82" s="161" t="s">
        <v>0</v>
      </c>
      <c r="Q82" s="161" t="s">
        <v>0</v>
      </c>
      <c r="R82" s="161" t="s">
        <v>0</v>
      </c>
      <c r="S82" s="161" t="s">
        <v>0</v>
      </c>
      <c r="T82" s="161" t="s">
        <v>0</v>
      </c>
      <c r="U82" s="161" t="s">
        <v>0</v>
      </c>
      <c r="V82" s="161" t="s">
        <v>0</v>
      </c>
      <c r="W82" s="161" t="s">
        <v>0</v>
      </c>
      <c r="X82" s="161" t="s">
        <v>0</v>
      </c>
      <c r="Y82" s="161" t="s">
        <v>0</v>
      </c>
      <c r="Z82" s="161" t="s">
        <v>0</v>
      </c>
      <c r="AA82" s="161" t="s">
        <v>0</v>
      </c>
      <c r="AB82" s="161" t="s">
        <v>0</v>
      </c>
      <c r="AC82" s="37" t="s">
        <v>0</v>
      </c>
      <c r="AD82" s="37">
        <v>13364</v>
      </c>
      <c r="AE82" s="37">
        <v>13386</v>
      </c>
      <c r="AF82" s="37">
        <v>13386</v>
      </c>
      <c r="AG82" s="37">
        <v>13386</v>
      </c>
      <c r="AH82" s="37">
        <v>13386</v>
      </c>
      <c r="AI82" s="37">
        <v>13386</v>
      </c>
      <c r="AJ82" s="37">
        <v>13386</v>
      </c>
      <c r="AK82" s="37">
        <v>13386</v>
      </c>
      <c r="AL82" s="37">
        <v>13386</v>
      </c>
      <c r="AM82" s="37">
        <v>13386</v>
      </c>
      <c r="AN82" s="37">
        <v>13386</v>
      </c>
      <c r="AO82" s="37">
        <v>13386</v>
      </c>
      <c r="AP82" s="37">
        <v>13386</v>
      </c>
      <c r="AQ82" s="37">
        <v>13386</v>
      </c>
      <c r="AR82" s="37">
        <v>13386</v>
      </c>
      <c r="AS82" s="37">
        <v>13386</v>
      </c>
      <c r="AT82" s="37">
        <v>13386</v>
      </c>
    </row>
    <row r="83" spans="2:46">
      <c r="B83" s="276" t="s">
        <v>329</v>
      </c>
      <c r="C83" s="285" t="s">
        <v>0</v>
      </c>
      <c r="D83" s="106" t="s">
        <v>0</v>
      </c>
      <c r="E83" s="106" t="s">
        <v>0</v>
      </c>
      <c r="F83" s="106" t="s">
        <v>0</v>
      </c>
      <c r="G83" s="106" t="s">
        <v>0</v>
      </c>
      <c r="H83" s="106" t="s">
        <v>0</v>
      </c>
      <c r="I83" s="106" t="s">
        <v>0</v>
      </c>
      <c r="J83" s="106" t="s">
        <v>0</v>
      </c>
      <c r="K83" s="106" t="s">
        <v>0</v>
      </c>
      <c r="L83" s="106" t="s">
        <v>0</v>
      </c>
      <c r="M83" s="106" t="s">
        <v>0</v>
      </c>
      <c r="N83" s="106" t="s">
        <v>0</v>
      </c>
      <c r="O83" s="106" t="s">
        <v>0</v>
      </c>
      <c r="P83" s="106" t="s">
        <v>0</v>
      </c>
      <c r="Q83" s="106" t="s">
        <v>0</v>
      </c>
      <c r="R83" s="106" t="s">
        <v>0</v>
      </c>
      <c r="S83" s="106" t="s">
        <v>0</v>
      </c>
      <c r="T83" s="106" t="s">
        <v>0</v>
      </c>
      <c r="U83" s="106" t="s">
        <v>0</v>
      </c>
      <c r="V83" s="106" t="s">
        <v>0</v>
      </c>
      <c r="W83" s="106" t="s">
        <v>0</v>
      </c>
      <c r="X83" s="106" t="s">
        <v>0</v>
      </c>
      <c r="Y83" s="106" t="s">
        <v>0</v>
      </c>
      <c r="Z83" s="106" t="s">
        <v>0</v>
      </c>
      <c r="AA83" s="106" t="s">
        <v>0</v>
      </c>
      <c r="AB83" s="106" t="s">
        <v>0</v>
      </c>
      <c r="AC83" s="34" t="s">
        <v>0</v>
      </c>
      <c r="AD83" s="34" t="s">
        <v>0</v>
      </c>
      <c r="AE83" s="34" t="s">
        <v>0</v>
      </c>
      <c r="AF83" s="34" t="s">
        <v>0</v>
      </c>
      <c r="AG83" s="34">
        <v>801</v>
      </c>
      <c r="AH83" s="34">
        <v>801</v>
      </c>
      <c r="AI83" s="34">
        <v>801</v>
      </c>
      <c r="AJ83" s="34">
        <v>801</v>
      </c>
      <c r="AK83" s="34">
        <v>801</v>
      </c>
      <c r="AL83" s="34">
        <v>801</v>
      </c>
      <c r="AM83" s="34">
        <v>801</v>
      </c>
      <c r="AN83" s="34">
        <v>801</v>
      </c>
      <c r="AO83" s="34">
        <v>801</v>
      </c>
      <c r="AP83" s="34">
        <v>801</v>
      </c>
      <c r="AQ83" s="34">
        <v>801</v>
      </c>
      <c r="AR83" s="34">
        <v>801</v>
      </c>
      <c r="AS83" s="34">
        <v>801</v>
      </c>
      <c r="AT83" s="34">
        <v>801</v>
      </c>
    </row>
    <row r="84" spans="2:46">
      <c r="B84" s="278" t="s">
        <v>330</v>
      </c>
      <c r="C84" s="287" t="s">
        <v>0</v>
      </c>
      <c r="D84" s="161" t="s">
        <v>0</v>
      </c>
      <c r="E84" s="161" t="s">
        <v>0</v>
      </c>
      <c r="F84" s="161" t="s">
        <v>0</v>
      </c>
      <c r="G84" s="161" t="s">
        <v>0</v>
      </c>
      <c r="H84" s="161" t="s">
        <v>0</v>
      </c>
      <c r="I84" s="161" t="s">
        <v>0</v>
      </c>
      <c r="J84" s="161" t="s">
        <v>0</v>
      </c>
      <c r="K84" s="161" t="s">
        <v>0</v>
      </c>
      <c r="L84" s="161" t="s">
        <v>0</v>
      </c>
      <c r="M84" s="161" t="s">
        <v>0</v>
      </c>
      <c r="N84" s="161" t="s">
        <v>0</v>
      </c>
      <c r="O84" s="161" t="s">
        <v>0</v>
      </c>
      <c r="P84" s="161" t="s">
        <v>0</v>
      </c>
      <c r="Q84" s="161" t="s">
        <v>0</v>
      </c>
      <c r="R84" s="161" t="s">
        <v>0</v>
      </c>
      <c r="S84" s="161" t="s">
        <v>0</v>
      </c>
      <c r="T84" s="161" t="s">
        <v>0</v>
      </c>
      <c r="U84" s="161" t="s">
        <v>0</v>
      </c>
      <c r="V84" s="161" t="s">
        <v>0</v>
      </c>
      <c r="W84" s="161" t="s">
        <v>0</v>
      </c>
      <c r="X84" s="161" t="s">
        <v>0</v>
      </c>
      <c r="Y84" s="161" t="s">
        <v>0</v>
      </c>
      <c r="Z84" s="161" t="s">
        <v>0</v>
      </c>
      <c r="AA84" s="161" t="s">
        <v>0</v>
      </c>
      <c r="AB84" s="161" t="s">
        <v>0</v>
      </c>
      <c r="AC84" s="37" t="s">
        <v>0</v>
      </c>
      <c r="AD84" s="37" t="s">
        <v>0</v>
      </c>
      <c r="AE84" s="37" t="s">
        <v>0</v>
      </c>
      <c r="AF84" s="37" t="s">
        <v>0</v>
      </c>
      <c r="AG84" s="37">
        <v>4823</v>
      </c>
      <c r="AH84" s="37">
        <v>4840</v>
      </c>
      <c r="AI84" s="37">
        <v>4840</v>
      </c>
      <c r="AJ84" s="37">
        <v>4840</v>
      </c>
      <c r="AK84" s="37">
        <v>4840</v>
      </c>
      <c r="AL84" s="37">
        <v>4840</v>
      </c>
      <c r="AM84" s="37">
        <v>4840</v>
      </c>
      <c r="AN84" s="37">
        <v>4840</v>
      </c>
      <c r="AO84" s="37">
        <v>4840</v>
      </c>
      <c r="AP84" s="37">
        <v>4840</v>
      </c>
      <c r="AQ84" s="37">
        <v>4840</v>
      </c>
      <c r="AR84" s="37">
        <v>4840</v>
      </c>
      <c r="AS84" s="37">
        <v>4840</v>
      </c>
      <c r="AT84" s="37">
        <v>4840</v>
      </c>
    </row>
    <row r="85" spans="2:46">
      <c r="B85" s="278" t="s">
        <v>353</v>
      </c>
      <c r="C85" s="287"/>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37"/>
      <c r="AD85" s="37"/>
      <c r="AE85" s="37"/>
      <c r="AF85" s="37"/>
      <c r="AG85" s="37"/>
      <c r="AH85" s="37"/>
      <c r="AI85" s="37">
        <v>15095</v>
      </c>
      <c r="AJ85" s="37">
        <v>15176</v>
      </c>
      <c r="AK85" s="37">
        <v>15176</v>
      </c>
      <c r="AL85" s="37">
        <v>15178</v>
      </c>
      <c r="AM85" s="37">
        <v>15178</v>
      </c>
      <c r="AN85" s="37">
        <v>15178</v>
      </c>
      <c r="AO85" s="37">
        <v>15178</v>
      </c>
      <c r="AP85" s="37">
        <v>15178</v>
      </c>
      <c r="AQ85" s="37">
        <v>15178</v>
      </c>
      <c r="AR85" s="37">
        <v>15178</v>
      </c>
      <c r="AS85" s="37">
        <v>15178</v>
      </c>
      <c r="AT85" s="37">
        <v>15178</v>
      </c>
    </row>
    <row r="86" spans="2:46">
      <c r="B86" s="278" t="s">
        <v>436</v>
      </c>
      <c r="C86" s="287"/>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37"/>
      <c r="AD86" s="37"/>
      <c r="AE86" s="37"/>
      <c r="AF86" s="37"/>
      <c r="AG86" s="37"/>
      <c r="AH86" s="37"/>
      <c r="AI86" s="37" t="s">
        <v>0</v>
      </c>
      <c r="AJ86" s="37">
        <v>19575</v>
      </c>
      <c r="AK86" s="37">
        <v>19575</v>
      </c>
      <c r="AL86" s="37">
        <v>19575</v>
      </c>
      <c r="AM86" s="37">
        <v>27876</v>
      </c>
      <c r="AN86" s="37">
        <v>27893</v>
      </c>
      <c r="AO86" s="37">
        <v>27893</v>
      </c>
      <c r="AP86" s="37">
        <v>27893</v>
      </c>
      <c r="AQ86" s="37">
        <v>27893</v>
      </c>
      <c r="AR86" s="37">
        <v>27893</v>
      </c>
      <c r="AS86" s="37">
        <v>27893</v>
      </c>
      <c r="AT86" s="37">
        <v>27893</v>
      </c>
    </row>
    <row r="87" spans="2:46">
      <c r="B87" s="278" t="str">
        <f>+'Basic data'!B87</f>
        <v>Front Place Minami-Shinjuku</v>
      </c>
      <c r="C87" s="287"/>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37"/>
      <c r="AD87" s="37"/>
      <c r="AE87" s="37"/>
      <c r="AF87" s="37"/>
      <c r="AG87" s="37"/>
      <c r="AH87" s="37"/>
      <c r="AI87" s="37"/>
      <c r="AJ87" s="37"/>
      <c r="AK87" s="37">
        <v>7961</v>
      </c>
      <c r="AL87" s="37">
        <v>8015</v>
      </c>
      <c r="AM87" s="37">
        <v>8015</v>
      </c>
      <c r="AN87" s="37">
        <v>8015</v>
      </c>
      <c r="AO87" s="37">
        <v>8015</v>
      </c>
      <c r="AP87" s="37">
        <v>8015</v>
      </c>
      <c r="AQ87" s="37">
        <v>8015</v>
      </c>
      <c r="AR87" s="37">
        <v>8015</v>
      </c>
      <c r="AS87" s="37">
        <v>8015</v>
      </c>
      <c r="AT87" s="37">
        <v>8015</v>
      </c>
    </row>
    <row r="88" spans="2:46">
      <c r="B88" s="278" t="str">
        <f>+'Basic data'!B88</f>
        <v>Daido Seimei Niigata Building</v>
      </c>
      <c r="C88" s="287"/>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37"/>
      <c r="AD88" s="37"/>
      <c r="AE88" s="37"/>
      <c r="AF88" s="37"/>
      <c r="AG88" s="37"/>
      <c r="AH88" s="37"/>
      <c r="AI88" s="37"/>
      <c r="AJ88" s="37"/>
      <c r="AK88" s="37">
        <v>743</v>
      </c>
      <c r="AL88" s="37">
        <v>744</v>
      </c>
      <c r="AM88" s="37">
        <v>744</v>
      </c>
      <c r="AN88" s="37">
        <v>744</v>
      </c>
      <c r="AO88" s="37">
        <v>744</v>
      </c>
      <c r="AP88" s="37">
        <v>744</v>
      </c>
      <c r="AQ88" s="37">
        <v>744</v>
      </c>
      <c r="AR88" s="37">
        <v>744</v>
      </c>
      <c r="AS88" s="37">
        <v>744</v>
      </c>
      <c r="AT88" s="37">
        <v>744</v>
      </c>
    </row>
    <row r="89" spans="2:46">
      <c r="B89" s="278" t="str">
        <f>+'Basic data'!B89</f>
        <v>Seavans S Building</v>
      </c>
      <c r="C89" s="287"/>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37"/>
      <c r="AD89" s="37"/>
      <c r="AE89" s="37"/>
      <c r="AF89" s="37"/>
      <c r="AG89" s="37"/>
      <c r="AH89" s="37"/>
      <c r="AI89" s="37"/>
      <c r="AJ89" s="37"/>
      <c r="AK89" s="37"/>
      <c r="AL89" s="37"/>
      <c r="AM89" s="37">
        <v>4802</v>
      </c>
      <c r="AN89" s="37">
        <v>4811</v>
      </c>
      <c r="AO89" s="37">
        <v>4811</v>
      </c>
      <c r="AP89" s="37">
        <v>4811</v>
      </c>
      <c r="AQ89" s="37">
        <v>4811</v>
      </c>
      <c r="AR89" s="37">
        <v>4811</v>
      </c>
      <c r="AS89" s="37">
        <v>4811</v>
      </c>
      <c r="AT89" s="37">
        <v>4811</v>
      </c>
    </row>
    <row r="90" spans="2:46">
      <c r="B90" s="278" t="str">
        <f>+'Basic data'!B90</f>
        <v>Otemachi Park Building</v>
      </c>
      <c r="C90" s="287"/>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37"/>
      <c r="AD90" s="37"/>
      <c r="AE90" s="37"/>
      <c r="AF90" s="37"/>
      <c r="AG90" s="37"/>
      <c r="AH90" s="37"/>
      <c r="AI90" s="37"/>
      <c r="AJ90" s="37"/>
      <c r="AK90" s="37"/>
      <c r="AL90" s="37"/>
      <c r="AM90" s="37">
        <v>8615</v>
      </c>
      <c r="AN90" s="37">
        <v>8656</v>
      </c>
      <c r="AO90" s="37">
        <v>8656</v>
      </c>
      <c r="AP90" s="37">
        <v>8656</v>
      </c>
      <c r="AQ90" s="37">
        <v>8656</v>
      </c>
      <c r="AR90" s="37">
        <v>8656</v>
      </c>
      <c r="AS90" s="37">
        <v>8656</v>
      </c>
      <c r="AT90" s="37">
        <v>8656</v>
      </c>
    </row>
    <row r="91" spans="2:46">
      <c r="B91" s="278" t="str">
        <f>+'Basic data'!B91</f>
        <v>GRAND FRONT OSAKA (North Building)</v>
      </c>
      <c r="C91" s="287"/>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37"/>
      <c r="AD91" s="106"/>
      <c r="AE91" s="106"/>
      <c r="AF91" s="106"/>
      <c r="AG91" s="106"/>
      <c r="AH91" s="37"/>
      <c r="AI91" s="37"/>
      <c r="AJ91" s="37"/>
      <c r="AK91" s="37"/>
      <c r="AL91" s="37"/>
      <c r="AM91" s="37"/>
      <c r="AN91" s="37"/>
      <c r="AO91" s="37"/>
      <c r="AP91" s="37"/>
      <c r="AQ91" s="37">
        <v>7723</v>
      </c>
      <c r="AR91" s="37">
        <v>7723</v>
      </c>
      <c r="AS91" s="37">
        <v>7723</v>
      </c>
      <c r="AT91" s="37">
        <v>7723</v>
      </c>
    </row>
    <row r="92" spans="2:46">
      <c r="B92" s="278" t="str">
        <f>+'Basic data'!B92</f>
        <v>GRAND FRONT OSAKA (Umekita Plaza and South Building)</v>
      </c>
      <c r="C92" s="287"/>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37"/>
      <c r="AD92" s="106"/>
      <c r="AE92" s="106"/>
      <c r="AF92" s="106"/>
      <c r="AG92" s="106"/>
      <c r="AH92" s="37"/>
      <c r="AI92" s="37"/>
      <c r="AJ92" s="37"/>
      <c r="AK92" s="37"/>
      <c r="AL92" s="37"/>
      <c r="AM92" s="37"/>
      <c r="AN92" s="37"/>
      <c r="AO92" s="37"/>
      <c r="AP92" s="37"/>
      <c r="AQ92" s="37">
        <v>9317</v>
      </c>
      <c r="AR92" s="37">
        <v>9317</v>
      </c>
      <c r="AS92" s="37">
        <v>9317</v>
      </c>
      <c r="AT92" s="37">
        <v>9317</v>
      </c>
    </row>
    <row r="93" spans="2:46">
      <c r="B93" s="278" t="str">
        <f>+'Basic data'!B93</f>
        <v>Toyosu Front</v>
      </c>
      <c r="C93" s="287"/>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37"/>
      <c r="AD93" s="106"/>
      <c r="AE93" s="106"/>
      <c r="AF93" s="106"/>
      <c r="AG93" s="106"/>
      <c r="AH93" s="37"/>
      <c r="AI93" s="37"/>
      <c r="AJ93" s="37"/>
      <c r="AK93" s="37"/>
      <c r="AL93" s="37"/>
      <c r="AM93" s="37"/>
      <c r="AN93" s="37"/>
      <c r="AO93" s="37"/>
      <c r="AP93" s="37"/>
      <c r="AQ93" s="37">
        <v>19613</v>
      </c>
      <c r="AR93" s="37">
        <v>19613</v>
      </c>
      <c r="AS93" s="37">
        <v>19634</v>
      </c>
      <c r="AT93" s="37">
        <v>19634</v>
      </c>
    </row>
    <row r="94" spans="2:46">
      <c r="B94" s="278" t="str">
        <f>+'Basic data'!B94</f>
        <v>the ARGYLE aoyama</v>
      </c>
      <c r="C94" s="287"/>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37"/>
      <c r="AD94" s="106"/>
      <c r="AE94" s="106"/>
      <c r="AF94" s="106"/>
      <c r="AG94" s="106"/>
      <c r="AH94" s="37"/>
      <c r="AI94" s="37"/>
      <c r="AJ94" s="37"/>
      <c r="AK94" s="37"/>
      <c r="AL94" s="37"/>
      <c r="AM94" s="37"/>
      <c r="AN94" s="37"/>
      <c r="AO94" s="37"/>
      <c r="AP94" s="37"/>
      <c r="AQ94" s="37"/>
      <c r="AR94" s="37"/>
      <c r="AS94" s="37"/>
      <c r="AT94" s="37">
        <v>19395</v>
      </c>
    </row>
    <row r="95" spans="2:46">
      <c r="B95" s="278" t="str">
        <f>+'Basic data'!B95</f>
        <v>Toyosu Foresia</v>
      </c>
      <c r="C95" s="287"/>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37"/>
      <c r="AD95" s="106"/>
      <c r="AE95" s="106"/>
      <c r="AF95" s="106"/>
      <c r="AG95" s="106"/>
      <c r="AH95" s="37"/>
      <c r="AI95" s="37"/>
      <c r="AJ95" s="37"/>
      <c r="AK95" s="37"/>
      <c r="AL95" s="37"/>
      <c r="AM95" s="37"/>
      <c r="AN95" s="37"/>
      <c r="AO95" s="37"/>
      <c r="AP95" s="37"/>
      <c r="AQ95" s="37"/>
      <c r="AR95" s="37"/>
      <c r="AS95" s="37"/>
      <c r="AT95" s="37">
        <v>5740</v>
      </c>
    </row>
    <row r="96" spans="2:46">
      <c r="B96" s="278" t="str">
        <f>+'Basic data'!B96</f>
        <v>CIRCLES Hirakawacho</v>
      </c>
      <c r="C96" s="287"/>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37"/>
      <c r="AD96" s="106"/>
      <c r="AE96" s="106"/>
      <c r="AF96" s="106"/>
      <c r="AG96" s="106"/>
      <c r="AH96" s="37"/>
      <c r="AI96" s="37"/>
      <c r="AJ96" s="37"/>
      <c r="AK96" s="37"/>
      <c r="AL96" s="37"/>
      <c r="AM96" s="37"/>
      <c r="AN96" s="37"/>
      <c r="AO96" s="37"/>
      <c r="AP96" s="37"/>
      <c r="AQ96" s="37"/>
      <c r="AR96" s="37"/>
      <c r="AS96" s="37"/>
      <c r="AT96" s="37">
        <v>1088</v>
      </c>
    </row>
    <row r="97" spans="2:46" ht="12.5" thickBot="1">
      <c r="B97" s="278" t="str">
        <f>+'Basic data'!B97</f>
        <v>Forecast Sakaisujihonmachi</v>
      </c>
      <c r="C97" s="287"/>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37"/>
      <c r="AD97" s="106"/>
      <c r="AE97" s="106"/>
      <c r="AF97" s="106"/>
      <c r="AG97" s="106"/>
      <c r="AH97" s="37"/>
      <c r="AI97" s="37"/>
      <c r="AJ97" s="37"/>
      <c r="AK97" s="37"/>
      <c r="AL97" s="37"/>
      <c r="AM97" s="37"/>
      <c r="AN97" s="37"/>
      <c r="AO97" s="37"/>
      <c r="AP97" s="37"/>
      <c r="AQ97" s="37"/>
      <c r="AR97" s="37"/>
      <c r="AS97" s="37"/>
      <c r="AT97" s="37">
        <v>13388</v>
      </c>
    </row>
    <row r="98" spans="2:46" ht="12.5" thickTop="1">
      <c r="B98" s="264" t="s">
        <v>1</v>
      </c>
      <c r="C98" s="288">
        <v>100058</v>
      </c>
      <c r="D98" s="279">
        <v>114171</v>
      </c>
      <c r="E98" s="279">
        <v>128738</v>
      </c>
      <c r="F98" s="279">
        <v>136413</v>
      </c>
      <c r="G98" s="279">
        <v>155165</v>
      </c>
      <c r="H98" s="279">
        <v>169292</v>
      </c>
      <c r="I98" s="279">
        <v>208591</v>
      </c>
      <c r="J98" s="279">
        <v>227536</v>
      </c>
      <c r="K98" s="279">
        <v>286173</v>
      </c>
      <c r="L98" s="279">
        <v>294348</v>
      </c>
      <c r="M98" s="279">
        <v>296805</v>
      </c>
      <c r="N98" s="279">
        <v>299220</v>
      </c>
      <c r="O98" s="279">
        <v>339830</v>
      </c>
      <c r="P98" s="279">
        <v>353568</v>
      </c>
      <c r="Q98" s="279">
        <v>371215</v>
      </c>
      <c r="R98" s="279">
        <v>371232</v>
      </c>
      <c r="S98" s="279">
        <v>427184</v>
      </c>
      <c r="T98" s="279">
        <v>429281</v>
      </c>
      <c r="U98" s="279">
        <v>433919</v>
      </c>
      <c r="V98" s="279">
        <v>432289</v>
      </c>
      <c r="W98" s="279">
        <v>480150</v>
      </c>
      <c r="X98" s="279">
        <v>491034</v>
      </c>
      <c r="Y98" s="279">
        <v>510454</v>
      </c>
      <c r="Z98" s="279">
        <v>517748</v>
      </c>
      <c r="AA98" s="279">
        <v>545823</v>
      </c>
      <c r="AB98" s="279">
        <v>546224</v>
      </c>
      <c r="AC98" s="280">
        <v>577765</v>
      </c>
      <c r="AD98" s="280">
        <v>612238</v>
      </c>
      <c r="AE98" s="280">
        <v>609523</v>
      </c>
      <c r="AF98" s="280">
        <v>609627</v>
      </c>
      <c r="AG98" s="280">
        <v>623273</v>
      </c>
      <c r="AH98" s="280">
        <v>632169</v>
      </c>
      <c r="AI98" s="280">
        <v>667860</v>
      </c>
      <c r="AJ98" s="280">
        <v>687415</v>
      </c>
      <c r="AK98" s="280">
        <v>696104</v>
      </c>
      <c r="AL98" s="280">
        <v>695382</v>
      </c>
      <c r="AM98" s="280">
        <v>721548</v>
      </c>
      <c r="AN98" s="280">
        <v>732370</v>
      </c>
      <c r="AO98" s="280">
        <v>732354</v>
      </c>
      <c r="AP98" s="280">
        <v>730722</v>
      </c>
      <c r="AQ98" s="280">
        <v>772230</v>
      </c>
      <c r="AR98" s="280">
        <v>772230</v>
      </c>
      <c r="AS98" s="280">
        <v>757487</v>
      </c>
      <c r="AT98" s="280">
        <v>796507</v>
      </c>
    </row>
  </sheetData>
  <mergeCells count="1">
    <mergeCell ref="B4:B5"/>
  </mergeCells>
  <phoneticPr fontId="2"/>
  <pageMargins left="0.74803149606299213" right="0.74803149606299213" top="0.98425196850393704" bottom="0.98425196850393704" header="0.51181102362204722" footer="0.51181102362204722"/>
  <pageSetup paperSize="8" scale="59" fitToWidth="0" orientation="landscape" horizontalDpi="300" verticalDpi="300" r:id="rId1"/>
  <headerFooter alignWithMargins="0">
    <oddHeader>&amp;L&amp;A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B3:AT98"/>
  <sheetViews>
    <sheetView showGridLines="0" view="pageBreakPreview" zoomScale="80" zoomScaleNormal="85" zoomScaleSheetLayoutView="80" workbookViewId="0">
      <pane xSplit="2" ySplit="5" topLeftCell="C6" activePane="bottomRight" state="frozen"/>
      <selection activeCell="A155" sqref="A98:XFD155"/>
      <selection pane="topRight" activeCell="A155" sqref="A98:XFD155"/>
      <selection pane="bottomLeft" activeCell="A155" sqref="A98:XFD155"/>
      <selection pane="bottomRight"/>
    </sheetView>
  </sheetViews>
  <sheetFormatPr defaultColWidth="9" defaultRowHeight="12"/>
  <cols>
    <col min="1" max="1" width="9" style="2"/>
    <col min="2" max="2" width="35.6328125" style="2" bestFit="1" customWidth="1"/>
    <col min="3" max="5" width="12.26953125" style="2" customWidth="1"/>
    <col min="6" max="7" width="12.26953125" style="70" customWidth="1"/>
    <col min="8" max="12" width="12.26953125" style="2" customWidth="1"/>
    <col min="13" max="15" width="12.36328125" style="2" customWidth="1"/>
    <col min="16" max="28" width="12.26953125" style="2" customWidth="1"/>
    <col min="29" max="46" width="12.36328125" style="2" customWidth="1"/>
    <col min="47" max="16384" width="9" style="2"/>
  </cols>
  <sheetData>
    <row r="3" spans="2:46">
      <c r="B3" s="2" t="s">
        <v>439</v>
      </c>
    </row>
    <row r="4" spans="2:46" ht="13.5" customHeight="1">
      <c r="B4" s="385" t="s">
        <v>2</v>
      </c>
      <c r="C4" s="282" t="s">
        <v>362</v>
      </c>
      <c r="D4" s="210" t="s">
        <v>363</v>
      </c>
      <c r="E4" s="210" t="s">
        <v>364</v>
      </c>
      <c r="F4" s="210" t="s">
        <v>365</v>
      </c>
      <c r="G4" s="210" t="s">
        <v>366</v>
      </c>
      <c r="H4" s="210" t="s">
        <v>367</v>
      </c>
      <c r="I4" s="210" t="s">
        <v>368</v>
      </c>
      <c r="J4" s="210" t="s">
        <v>369</v>
      </c>
      <c r="K4" s="210" t="s">
        <v>370</v>
      </c>
      <c r="L4" s="210" t="s">
        <v>371</v>
      </c>
      <c r="M4" s="210" t="s">
        <v>372</v>
      </c>
      <c r="N4" s="210" t="s">
        <v>373</v>
      </c>
      <c r="O4" s="210" t="s">
        <v>374</v>
      </c>
      <c r="P4" s="210" t="s">
        <v>375</v>
      </c>
      <c r="Q4" s="210" t="s">
        <v>376</v>
      </c>
      <c r="R4" s="210" t="s">
        <v>377</v>
      </c>
      <c r="S4" s="210" t="s">
        <v>378</v>
      </c>
      <c r="T4" s="210" t="s">
        <v>379</v>
      </c>
      <c r="U4" s="210" t="s">
        <v>380</v>
      </c>
      <c r="V4" s="210" t="s">
        <v>381</v>
      </c>
      <c r="W4" s="210" t="s">
        <v>382</v>
      </c>
      <c r="X4" s="210" t="s">
        <v>383</v>
      </c>
      <c r="Y4" s="210" t="s">
        <v>384</v>
      </c>
      <c r="Z4" s="210" t="s">
        <v>385</v>
      </c>
      <c r="AA4" s="210" t="s">
        <v>386</v>
      </c>
      <c r="AB4" s="210" t="s">
        <v>387</v>
      </c>
      <c r="AC4" s="275" t="s">
        <v>388</v>
      </c>
      <c r="AD4" s="275" t="s">
        <v>389</v>
      </c>
      <c r="AE4" s="275" t="s">
        <v>390</v>
      </c>
      <c r="AF4" s="275" t="s">
        <v>391</v>
      </c>
      <c r="AG4" s="275" t="s">
        <v>392</v>
      </c>
      <c r="AH4" s="275" t="s">
        <v>393</v>
      </c>
      <c r="AI4" s="275" t="s">
        <v>394</v>
      </c>
      <c r="AJ4" s="275" t="s">
        <v>395</v>
      </c>
      <c r="AK4" s="275" t="s">
        <v>396</v>
      </c>
      <c r="AL4" s="275" t="s">
        <v>397</v>
      </c>
      <c r="AM4" s="275" t="s">
        <v>398</v>
      </c>
      <c r="AN4" s="275" t="s">
        <v>399</v>
      </c>
      <c r="AO4" s="275" t="s">
        <v>400</v>
      </c>
      <c r="AP4" s="275" t="s">
        <v>401</v>
      </c>
      <c r="AQ4" s="275" t="s">
        <v>402</v>
      </c>
      <c r="AR4" s="275" t="s">
        <v>403</v>
      </c>
      <c r="AS4" s="275" t="s">
        <v>404</v>
      </c>
      <c r="AT4" s="275" t="s">
        <v>405</v>
      </c>
    </row>
    <row r="5" spans="2:46" s="109" customFormat="1" ht="14.25" customHeight="1" thickBot="1">
      <c r="B5" s="386"/>
      <c r="C5" s="283" t="s">
        <v>3</v>
      </c>
      <c r="D5" s="157" t="s">
        <v>4</v>
      </c>
      <c r="E5" s="157" t="s">
        <v>5</v>
      </c>
      <c r="F5" s="157" t="s">
        <v>6</v>
      </c>
      <c r="G5" s="157" t="s">
        <v>7</v>
      </c>
      <c r="H5" s="157" t="s">
        <v>8</v>
      </c>
      <c r="I5" s="157" t="s">
        <v>9</v>
      </c>
      <c r="J5" s="157" t="s">
        <v>10</v>
      </c>
      <c r="K5" s="157" t="s">
        <v>11</v>
      </c>
      <c r="L5" s="157" t="s">
        <v>12</v>
      </c>
      <c r="M5" s="157" t="s">
        <v>18</v>
      </c>
      <c r="N5" s="157" t="s">
        <v>19</v>
      </c>
      <c r="O5" s="157" t="s">
        <v>115</v>
      </c>
      <c r="P5" s="157" t="s">
        <v>108</v>
      </c>
      <c r="Q5" s="157" t="s">
        <v>131</v>
      </c>
      <c r="R5" s="157" t="s">
        <v>132</v>
      </c>
      <c r="S5" s="157" t="s">
        <v>140</v>
      </c>
      <c r="T5" s="157" t="s">
        <v>141</v>
      </c>
      <c r="U5" s="157" t="s">
        <v>145</v>
      </c>
      <c r="V5" s="157" t="s">
        <v>148</v>
      </c>
      <c r="W5" s="157" t="s">
        <v>152</v>
      </c>
      <c r="X5" s="157" t="s">
        <v>155</v>
      </c>
      <c r="Y5" s="157" t="s">
        <v>156</v>
      </c>
      <c r="Z5" s="157" t="s">
        <v>177</v>
      </c>
      <c r="AA5" s="157" t="s">
        <v>166</v>
      </c>
      <c r="AB5" s="157" t="s">
        <v>186</v>
      </c>
      <c r="AC5" s="193" t="s">
        <v>188</v>
      </c>
      <c r="AD5" s="193" t="s">
        <v>190</v>
      </c>
      <c r="AE5" s="193" t="s">
        <v>196</v>
      </c>
      <c r="AF5" s="193" t="s">
        <v>243</v>
      </c>
      <c r="AG5" s="193" t="s">
        <v>244</v>
      </c>
      <c r="AH5" s="193" t="s">
        <v>245</v>
      </c>
      <c r="AI5" s="193" t="s">
        <v>246</v>
      </c>
      <c r="AJ5" s="193" t="s">
        <v>247</v>
      </c>
      <c r="AK5" s="193" t="s">
        <v>248</v>
      </c>
      <c r="AL5" s="193" t="s">
        <v>249</v>
      </c>
      <c r="AM5" s="193" t="s">
        <v>250</v>
      </c>
      <c r="AN5" s="193" t="s">
        <v>251</v>
      </c>
      <c r="AO5" s="193" t="s">
        <v>252</v>
      </c>
      <c r="AP5" s="193" t="s">
        <v>253</v>
      </c>
      <c r="AQ5" s="193" t="s">
        <v>254</v>
      </c>
      <c r="AR5" s="193" t="s">
        <v>255</v>
      </c>
      <c r="AS5" s="193" t="s">
        <v>256</v>
      </c>
      <c r="AT5" s="193" t="s">
        <v>257</v>
      </c>
    </row>
    <row r="6" spans="2:46">
      <c r="B6" s="258" t="s">
        <v>227</v>
      </c>
      <c r="C6" s="294">
        <v>2120</v>
      </c>
      <c r="D6" s="158">
        <v>2057</v>
      </c>
      <c r="E6" s="158">
        <v>2005</v>
      </c>
      <c r="F6" s="158">
        <v>1955</v>
      </c>
      <c r="G6" s="158">
        <v>1933</v>
      </c>
      <c r="H6" s="158">
        <v>1873</v>
      </c>
      <c r="I6" s="158">
        <v>1840</v>
      </c>
      <c r="J6" s="158">
        <v>1786</v>
      </c>
      <c r="K6" s="158">
        <v>1743</v>
      </c>
      <c r="L6" s="158">
        <v>1690</v>
      </c>
      <c r="M6" s="158" t="s">
        <v>0</v>
      </c>
      <c r="N6" s="158" t="s">
        <v>0</v>
      </c>
      <c r="O6" s="158" t="s">
        <v>0</v>
      </c>
      <c r="P6" s="158" t="s">
        <v>0</v>
      </c>
      <c r="Q6" s="158" t="s">
        <v>0</v>
      </c>
      <c r="R6" s="158" t="s">
        <v>0</v>
      </c>
      <c r="S6" s="158" t="s">
        <v>0</v>
      </c>
      <c r="T6" s="158" t="s">
        <v>0</v>
      </c>
      <c r="U6" s="158" t="s">
        <v>0</v>
      </c>
      <c r="V6" s="158" t="s">
        <v>0</v>
      </c>
      <c r="W6" s="158" t="s">
        <v>0</v>
      </c>
      <c r="X6" s="158" t="s">
        <v>0</v>
      </c>
      <c r="Y6" s="158" t="s">
        <v>0</v>
      </c>
      <c r="Z6" s="158" t="s">
        <v>0</v>
      </c>
      <c r="AA6" s="158" t="s">
        <v>0</v>
      </c>
      <c r="AB6" s="158" t="s">
        <v>0</v>
      </c>
      <c r="AC6" s="31" t="s">
        <v>0</v>
      </c>
      <c r="AD6" s="31" t="s">
        <v>0</v>
      </c>
      <c r="AE6" s="31" t="s">
        <v>0</v>
      </c>
      <c r="AF6" s="31" t="s">
        <v>0</v>
      </c>
      <c r="AG6" s="31" t="s">
        <v>0</v>
      </c>
      <c r="AH6" s="31" t="s">
        <v>0</v>
      </c>
      <c r="AI6" s="31" t="s">
        <v>0</v>
      </c>
      <c r="AJ6" s="31" t="s">
        <v>0</v>
      </c>
      <c r="AK6" s="31" t="s">
        <v>0</v>
      </c>
      <c r="AL6" s="31" t="s">
        <v>0</v>
      </c>
      <c r="AM6" s="31" t="s">
        <v>0</v>
      </c>
      <c r="AN6" s="31" t="s">
        <v>0</v>
      </c>
      <c r="AO6" s="31" t="s">
        <v>0</v>
      </c>
      <c r="AP6" s="31" t="s">
        <v>0</v>
      </c>
      <c r="AQ6" s="31" t="s">
        <v>0</v>
      </c>
      <c r="AR6" s="31"/>
      <c r="AS6" s="31"/>
      <c r="AT6" s="31" t="s">
        <v>0</v>
      </c>
    </row>
    <row r="7" spans="2:46">
      <c r="B7" s="260" t="s">
        <v>258</v>
      </c>
      <c r="C7" s="295">
        <v>1894</v>
      </c>
      <c r="D7" s="106">
        <v>1855</v>
      </c>
      <c r="E7" s="106">
        <v>1822</v>
      </c>
      <c r="F7" s="106">
        <v>1782</v>
      </c>
      <c r="G7" s="106">
        <v>1760</v>
      </c>
      <c r="H7" s="106">
        <v>1729</v>
      </c>
      <c r="I7" s="106">
        <v>1717</v>
      </c>
      <c r="J7" s="106">
        <v>1697</v>
      </c>
      <c r="K7" s="106">
        <v>1682</v>
      </c>
      <c r="L7" s="106">
        <v>1664</v>
      </c>
      <c r="M7" s="106">
        <v>1714</v>
      </c>
      <c r="N7" s="106">
        <v>1774</v>
      </c>
      <c r="O7" s="106">
        <v>1850</v>
      </c>
      <c r="P7" s="106">
        <v>1929</v>
      </c>
      <c r="Q7" s="106">
        <v>1941</v>
      </c>
      <c r="R7" s="106">
        <v>1975</v>
      </c>
      <c r="S7" s="106">
        <v>1970</v>
      </c>
      <c r="T7" s="106">
        <v>1940</v>
      </c>
      <c r="U7" s="106">
        <v>1936</v>
      </c>
      <c r="V7" s="106">
        <v>1923</v>
      </c>
      <c r="W7" s="106">
        <v>1934</v>
      </c>
      <c r="X7" s="106">
        <v>1962</v>
      </c>
      <c r="Y7" s="106">
        <v>1937</v>
      </c>
      <c r="Z7" s="106">
        <v>1908</v>
      </c>
      <c r="AA7" s="106">
        <v>1925</v>
      </c>
      <c r="AB7" s="106">
        <v>1893</v>
      </c>
      <c r="AC7" s="34">
        <v>1894</v>
      </c>
      <c r="AD7" s="34">
        <v>1862</v>
      </c>
      <c r="AE7" s="34">
        <v>1878</v>
      </c>
      <c r="AF7" s="34">
        <v>1838</v>
      </c>
      <c r="AG7" s="34">
        <v>1824</v>
      </c>
      <c r="AH7" s="34">
        <v>1804</v>
      </c>
      <c r="AI7" s="34">
        <v>1767</v>
      </c>
      <c r="AJ7" s="34">
        <v>1757</v>
      </c>
      <c r="AK7" s="34">
        <v>1772</v>
      </c>
      <c r="AL7" s="34">
        <v>1792</v>
      </c>
      <c r="AM7" s="34">
        <v>1750</v>
      </c>
      <c r="AN7" s="34">
        <v>1707</v>
      </c>
      <c r="AO7" s="34">
        <v>1664</v>
      </c>
      <c r="AP7" s="34" t="s">
        <v>0</v>
      </c>
      <c r="AQ7" s="34" t="s">
        <v>0</v>
      </c>
      <c r="AR7" s="34"/>
      <c r="AS7" s="34"/>
      <c r="AT7" s="34" t="s">
        <v>0</v>
      </c>
    </row>
    <row r="8" spans="2:46">
      <c r="B8" s="260" t="s">
        <v>259</v>
      </c>
      <c r="C8" s="295">
        <v>632</v>
      </c>
      <c r="D8" s="106">
        <v>639</v>
      </c>
      <c r="E8" s="106">
        <v>625</v>
      </c>
      <c r="F8" s="106">
        <v>615</v>
      </c>
      <c r="G8" s="106">
        <v>605</v>
      </c>
      <c r="H8" s="106">
        <v>597</v>
      </c>
      <c r="I8" s="106">
        <v>589</v>
      </c>
      <c r="J8" s="106">
        <v>577</v>
      </c>
      <c r="K8" s="106">
        <v>569</v>
      </c>
      <c r="L8" s="106">
        <v>558</v>
      </c>
      <c r="M8" s="106">
        <v>552</v>
      </c>
      <c r="N8" s="106">
        <v>547</v>
      </c>
      <c r="O8" s="106">
        <v>541</v>
      </c>
      <c r="P8" s="106">
        <v>535</v>
      </c>
      <c r="Q8" s="106">
        <v>538</v>
      </c>
      <c r="R8" s="106">
        <v>541</v>
      </c>
      <c r="S8" s="106">
        <v>547</v>
      </c>
      <c r="T8" s="106">
        <v>540</v>
      </c>
      <c r="U8" s="106">
        <v>534</v>
      </c>
      <c r="V8" s="106">
        <v>530</v>
      </c>
      <c r="W8" s="106">
        <v>530</v>
      </c>
      <c r="X8" s="106">
        <v>525</v>
      </c>
      <c r="Y8" s="106">
        <v>517</v>
      </c>
      <c r="Z8" s="106">
        <v>512</v>
      </c>
      <c r="AA8" s="106">
        <v>511</v>
      </c>
      <c r="AB8" s="106">
        <v>511</v>
      </c>
      <c r="AC8" s="34">
        <v>506</v>
      </c>
      <c r="AD8" s="34">
        <v>500</v>
      </c>
      <c r="AE8" s="34">
        <v>502</v>
      </c>
      <c r="AF8" s="34">
        <v>493</v>
      </c>
      <c r="AG8" s="34">
        <v>486</v>
      </c>
      <c r="AH8" s="34">
        <v>479</v>
      </c>
      <c r="AI8" s="34">
        <v>474</v>
      </c>
      <c r="AJ8" s="34">
        <v>466</v>
      </c>
      <c r="AK8" s="34">
        <v>467</v>
      </c>
      <c r="AL8" s="34">
        <v>459</v>
      </c>
      <c r="AM8" s="34">
        <v>481</v>
      </c>
      <c r="AN8" s="34">
        <v>472</v>
      </c>
      <c r="AO8" s="34">
        <v>477</v>
      </c>
      <c r="AP8" s="34">
        <v>479</v>
      </c>
      <c r="AQ8" s="34">
        <v>470</v>
      </c>
      <c r="AR8" s="34">
        <v>461</v>
      </c>
      <c r="AS8" s="34">
        <v>452</v>
      </c>
      <c r="AT8" s="34">
        <v>443</v>
      </c>
    </row>
    <row r="9" spans="2:46">
      <c r="B9" s="260" t="s">
        <v>260</v>
      </c>
      <c r="C9" s="295">
        <v>1098</v>
      </c>
      <c r="D9" s="106">
        <v>1093</v>
      </c>
      <c r="E9" s="106">
        <v>1071</v>
      </c>
      <c r="F9" s="106">
        <v>1048</v>
      </c>
      <c r="G9" s="106">
        <v>1035</v>
      </c>
      <c r="H9" s="106">
        <v>1014</v>
      </c>
      <c r="I9" s="106">
        <v>1015</v>
      </c>
      <c r="J9" s="106">
        <v>992</v>
      </c>
      <c r="K9" s="106">
        <v>970</v>
      </c>
      <c r="L9" s="106">
        <v>948</v>
      </c>
      <c r="M9" s="106">
        <v>949</v>
      </c>
      <c r="N9" s="106">
        <v>946</v>
      </c>
      <c r="O9" s="106">
        <v>957</v>
      </c>
      <c r="P9" s="106">
        <v>967</v>
      </c>
      <c r="Q9" s="106">
        <v>980</v>
      </c>
      <c r="R9" s="106">
        <v>990</v>
      </c>
      <c r="S9" s="106">
        <v>994</v>
      </c>
      <c r="T9" s="106">
        <v>978</v>
      </c>
      <c r="U9" s="106">
        <v>962</v>
      </c>
      <c r="V9" s="106" t="s">
        <v>0</v>
      </c>
      <c r="W9" s="106" t="s">
        <v>0</v>
      </c>
      <c r="X9" s="106" t="s">
        <v>0</v>
      </c>
      <c r="Y9" s="106" t="s">
        <v>0</v>
      </c>
      <c r="Z9" s="106" t="s">
        <v>0</v>
      </c>
      <c r="AA9" s="106" t="s">
        <v>0</v>
      </c>
      <c r="AB9" s="106" t="s">
        <v>0</v>
      </c>
      <c r="AC9" s="34" t="s">
        <v>0</v>
      </c>
      <c r="AD9" s="34" t="s">
        <v>0</v>
      </c>
      <c r="AE9" s="34" t="s">
        <v>0</v>
      </c>
      <c r="AF9" s="34" t="s">
        <v>0</v>
      </c>
      <c r="AG9" s="34" t="s">
        <v>0</v>
      </c>
      <c r="AH9" s="34" t="s">
        <v>0</v>
      </c>
      <c r="AI9" s="34" t="s">
        <v>0</v>
      </c>
      <c r="AJ9" s="34" t="s">
        <v>0</v>
      </c>
      <c r="AK9" s="34" t="s">
        <v>0</v>
      </c>
      <c r="AL9" s="34" t="s">
        <v>0</v>
      </c>
      <c r="AM9" s="34" t="s">
        <v>0</v>
      </c>
      <c r="AN9" s="34" t="s">
        <v>0</v>
      </c>
      <c r="AO9" s="34" t="s">
        <v>0</v>
      </c>
      <c r="AP9" s="34" t="s">
        <v>0</v>
      </c>
      <c r="AQ9" s="34" t="s">
        <v>0</v>
      </c>
      <c r="AR9" s="34"/>
      <c r="AS9" s="34"/>
      <c r="AT9" s="34" t="s">
        <v>0</v>
      </c>
    </row>
    <row r="10" spans="2:46">
      <c r="B10" s="260" t="s">
        <v>261</v>
      </c>
      <c r="C10" s="295">
        <v>1811</v>
      </c>
      <c r="D10" s="106">
        <v>1774</v>
      </c>
      <c r="E10" s="106">
        <v>1741</v>
      </c>
      <c r="F10" s="106">
        <v>1697</v>
      </c>
      <c r="G10" s="106">
        <v>1656</v>
      </c>
      <c r="H10" s="106">
        <v>1619</v>
      </c>
      <c r="I10" s="106">
        <v>1585</v>
      </c>
      <c r="J10" s="106">
        <v>1544</v>
      </c>
      <c r="K10" s="106">
        <v>1506</v>
      </c>
      <c r="L10" s="106">
        <v>1472</v>
      </c>
      <c r="M10" s="106">
        <v>1437</v>
      </c>
      <c r="N10" s="106">
        <v>1412</v>
      </c>
      <c r="O10" s="106">
        <v>1394</v>
      </c>
      <c r="P10" s="106">
        <v>1378</v>
      </c>
      <c r="Q10" s="106">
        <v>1363</v>
      </c>
      <c r="R10" s="106">
        <v>1354</v>
      </c>
      <c r="S10" s="106">
        <v>1347</v>
      </c>
      <c r="T10" s="106">
        <v>1334</v>
      </c>
      <c r="U10" s="106">
        <v>1322</v>
      </c>
      <c r="V10" s="106">
        <v>1317</v>
      </c>
      <c r="W10" s="106">
        <v>1329</v>
      </c>
      <c r="X10" s="106">
        <v>1325</v>
      </c>
      <c r="Y10" s="106">
        <v>1327</v>
      </c>
      <c r="Z10" s="106">
        <v>1323</v>
      </c>
      <c r="AA10" s="106">
        <v>1347</v>
      </c>
      <c r="AB10" s="106">
        <v>1332</v>
      </c>
      <c r="AC10" s="34">
        <v>1403</v>
      </c>
      <c r="AD10" s="34">
        <v>1488</v>
      </c>
      <c r="AE10" s="34">
        <v>1464</v>
      </c>
      <c r="AF10" s="34">
        <v>1441</v>
      </c>
      <c r="AG10" s="34">
        <v>1422</v>
      </c>
      <c r="AH10" s="34">
        <v>1400</v>
      </c>
      <c r="AI10" s="34">
        <v>1377</v>
      </c>
      <c r="AJ10" s="34">
        <v>1359</v>
      </c>
      <c r="AK10" s="34">
        <v>1343</v>
      </c>
      <c r="AL10" s="34">
        <v>660</v>
      </c>
      <c r="AM10" s="34" t="s">
        <v>0</v>
      </c>
      <c r="AN10" s="34" t="s">
        <v>0</v>
      </c>
      <c r="AO10" s="34" t="s">
        <v>0</v>
      </c>
      <c r="AP10" s="34" t="s">
        <v>0</v>
      </c>
      <c r="AQ10" s="34" t="s">
        <v>0</v>
      </c>
      <c r="AR10" s="34"/>
      <c r="AS10" s="34"/>
      <c r="AT10" s="34" t="s">
        <v>0</v>
      </c>
    </row>
    <row r="11" spans="2:46" ht="24">
      <c r="B11" s="260" t="s">
        <v>262</v>
      </c>
      <c r="C11" s="295">
        <v>491</v>
      </c>
      <c r="D11" s="106">
        <v>486</v>
      </c>
      <c r="E11" s="106">
        <v>500</v>
      </c>
      <c r="F11" s="106">
        <v>492</v>
      </c>
      <c r="G11" s="106">
        <v>511</v>
      </c>
      <c r="H11" s="106">
        <v>501</v>
      </c>
      <c r="I11" s="106">
        <v>497</v>
      </c>
      <c r="J11" s="106">
        <v>492</v>
      </c>
      <c r="K11" s="106">
        <v>488</v>
      </c>
      <c r="L11" s="106" t="s">
        <v>0</v>
      </c>
      <c r="M11" s="106" t="s">
        <v>0</v>
      </c>
      <c r="N11" s="106" t="s">
        <v>0</v>
      </c>
      <c r="O11" s="106" t="s">
        <v>0</v>
      </c>
      <c r="P11" s="106" t="s">
        <v>0</v>
      </c>
      <c r="Q11" s="106" t="s">
        <v>0</v>
      </c>
      <c r="R11" s="106" t="s">
        <v>0</v>
      </c>
      <c r="S11" s="106" t="s">
        <v>0</v>
      </c>
      <c r="T11" s="106" t="s">
        <v>0</v>
      </c>
      <c r="U11" s="106" t="s">
        <v>0</v>
      </c>
      <c r="V11" s="106" t="s">
        <v>0</v>
      </c>
      <c r="W11" s="106" t="s">
        <v>0</v>
      </c>
      <c r="X11" s="106" t="s">
        <v>0</v>
      </c>
      <c r="Y11" s="106" t="s">
        <v>0</v>
      </c>
      <c r="Z11" s="106" t="s">
        <v>0</v>
      </c>
      <c r="AA11" s="106" t="s">
        <v>0</v>
      </c>
      <c r="AB11" s="106" t="s">
        <v>0</v>
      </c>
      <c r="AC11" s="34" t="s">
        <v>0</v>
      </c>
      <c r="AD11" s="34" t="s">
        <v>0</v>
      </c>
      <c r="AE11" s="34" t="s">
        <v>0</v>
      </c>
      <c r="AF11" s="34" t="s">
        <v>0</v>
      </c>
      <c r="AG11" s="34" t="s">
        <v>0</v>
      </c>
      <c r="AH11" s="34" t="s">
        <v>0</v>
      </c>
      <c r="AI11" s="34" t="s">
        <v>0</v>
      </c>
      <c r="AJ11" s="34" t="s">
        <v>0</v>
      </c>
      <c r="AK11" s="34" t="s">
        <v>0</v>
      </c>
      <c r="AL11" s="34" t="s">
        <v>0</v>
      </c>
      <c r="AM11" s="34" t="s">
        <v>0</v>
      </c>
      <c r="AN11" s="34" t="s">
        <v>0</v>
      </c>
      <c r="AO11" s="34" t="s">
        <v>0</v>
      </c>
      <c r="AP11" s="34" t="s">
        <v>0</v>
      </c>
      <c r="AQ11" s="34" t="s">
        <v>0</v>
      </c>
      <c r="AR11" s="34"/>
      <c r="AS11" s="34"/>
      <c r="AT11" s="34" t="s">
        <v>0</v>
      </c>
    </row>
    <row r="12" spans="2:46">
      <c r="B12" s="260" t="s">
        <v>263</v>
      </c>
      <c r="C12" s="295">
        <v>683</v>
      </c>
      <c r="D12" s="106">
        <v>674</v>
      </c>
      <c r="E12" s="106">
        <v>660</v>
      </c>
      <c r="F12" s="106">
        <v>651</v>
      </c>
      <c r="G12" s="106">
        <v>655</v>
      </c>
      <c r="H12" s="106">
        <v>654</v>
      </c>
      <c r="I12" s="106">
        <v>646</v>
      </c>
      <c r="J12" s="106">
        <v>650</v>
      </c>
      <c r="K12" s="106">
        <v>649</v>
      </c>
      <c r="L12" s="106" t="s">
        <v>0</v>
      </c>
      <c r="M12" s="106" t="s">
        <v>0</v>
      </c>
      <c r="N12" s="106" t="s">
        <v>0</v>
      </c>
      <c r="O12" s="106" t="s">
        <v>0</v>
      </c>
      <c r="P12" s="106" t="s">
        <v>0</v>
      </c>
      <c r="Q12" s="106" t="s">
        <v>0</v>
      </c>
      <c r="R12" s="106" t="s">
        <v>0</v>
      </c>
      <c r="S12" s="106" t="s">
        <v>0</v>
      </c>
      <c r="T12" s="106" t="s">
        <v>0</v>
      </c>
      <c r="U12" s="106" t="s">
        <v>0</v>
      </c>
      <c r="V12" s="106" t="s">
        <v>0</v>
      </c>
      <c r="W12" s="106" t="s">
        <v>0</v>
      </c>
      <c r="X12" s="106" t="s">
        <v>0</v>
      </c>
      <c r="Y12" s="106" t="s">
        <v>0</v>
      </c>
      <c r="Z12" s="106" t="s">
        <v>0</v>
      </c>
      <c r="AA12" s="106" t="s">
        <v>0</v>
      </c>
      <c r="AB12" s="106" t="s">
        <v>0</v>
      </c>
      <c r="AC12" s="34" t="s">
        <v>0</v>
      </c>
      <c r="AD12" s="34" t="s">
        <v>0</v>
      </c>
      <c r="AE12" s="34" t="s">
        <v>0</v>
      </c>
      <c r="AF12" s="34" t="s">
        <v>0</v>
      </c>
      <c r="AG12" s="34" t="s">
        <v>0</v>
      </c>
      <c r="AH12" s="34" t="s">
        <v>0</v>
      </c>
      <c r="AI12" s="34" t="s">
        <v>0</v>
      </c>
      <c r="AJ12" s="34" t="s">
        <v>0</v>
      </c>
      <c r="AK12" s="34" t="s">
        <v>0</v>
      </c>
      <c r="AL12" s="34" t="s">
        <v>0</v>
      </c>
      <c r="AM12" s="34" t="s">
        <v>0</v>
      </c>
      <c r="AN12" s="34" t="s">
        <v>0</v>
      </c>
      <c r="AO12" s="34" t="s">
        <v>0</v>
      </c>
      <c r="AP12" s="34" t="s">
        <v>0</v>
      </c>
      <c r="AQ12" s="34" t="s">
        <v>0</v>
      </c>
      <c r="AR12" s="34"/>
      <c r="AS12" s="34"/>
      <c r="AT12" s="34" t="s">
        <v>0</v>
      </c>
    </row>
    <row r="13" spans="2:46">
      <c r="B13" s="260" t="s">
        <v>264</v>
      </c>
      <c r="C13" s="295">
        <v>661</v>
      </c>
      <c r="D13" s="106">
        <v>647</v>
      </c>
      <c r="E13" s="106">
        <v>638</v>
      </c>
      <c r="F13" s="106">
        <v>640</v>
      </c>
      <c r="G13" s="106">
        <v>639</v>
      </c>
      <c r="H13" s="106">
        <v>627</v>
      </c>
      <c r="I13" s="106">
        <v>613</v>
      </c>
      <c r="J13" s="106">
        <v>598</v>
      </c>
      <c r="K13" s="106">
        <v>592</v>
      </c>
      <c r="L13" s="106">
        <v>581</v>
      </c>
      <c r="M13" s="106">
        <v>574</v>
      </c>
      <c r="N13" s="106" t="s">
        <v>0</v>
      </c>
      <c r="O13" s="106" t="s">
        <v>0</v>
      </c>
      <c r="P13" s="106" t="s">
        <v>0</v>
      </c>
      <c r="Q13" s="106" t="s">
        <v>0</v>
      </c>
      <c r="R13" s="106" t="s">
        <v>0</v>
      </c>
      <c r="S13" s="106" t="s">
        <v>0</v>
      </c>
      <c r="T13" s="106" t="s">
        <v>0</v>
      </c>
      <c r="U13" s="106" t="s">
        <v>0</v>
      </c>
      <c r="V13" s="106" t="s">
        <v>0</v>
      </c>
      <c r="W13" s="106" t="s">
        <v>0</v>
      </c>
      <c r="X13" s="106" t="s">
        <v>0</v>
      </c>
      <c r="Y13" s="106" t="s">
        <v>0</v>
      </c>
      <c r="Z13" s="106" t="s">
        <v>0</v>
      </c>
      <c r="AA13" s="106" t="s">
        <v>0</v>
      </c>
      <c r="AB13" s="106" t="s">
        <v>0</v>
      </c>
      <c r="AC13" s="34" t="s">
        <v>0</v>
      </c>
      <c r="AD13" s="34" t="s">
        <v>0</v>
      </c>
      <c r="AE13" s="34" t="s">
        <v>0</v>
      </c>
      <c r="AF13" s="34" t="s">
        <v>0</v>
      </c>
      <c r="AG13" s="34" t="s">
        <v>0</v>
      </c>
      <c r="AH13" s="34" t="s">
        <v>0</v>
      </c>
      <c r="AI13" s="34" t="s">
        <v>0</v>
      </c>
      <c r="AJ13" s="34" t="s">
        <v>0</v>
      </c>
      <c r="AK13" s="34" t="s">
        <v>0</v>
      </c>
      <c r="AL13" s="34" t="s">
        <v>0</v>
      </c>
      <c r="AM13" s="34" t="s">
        <v>0</v>
      </c>
      <c r="AN13" s="34" t="s">
        <v>0</v>
      </c>
      <c r="AO13" s="34" t="s">
        <v>0</v>
      </c>
      <c r="AP13" s="34" t="s">
        <v>0</v>
      </c>
      <c r="AQ13" s="34" t="s">
        <v>0</v>
      </c>
      <c r="AR13" s="34"/>
      <c r="AS13" s="34"/>
      <c r="AT13" s="34" t="s">
        <v>0</v>
      </c>
    </row>
    <row r="14" spans="2:46">
      <c r="B14" s="260" t="s">
        <v>16</v>
      </c>
      <c r="C14" s="295">
        <v>1195</v>
      </c>
      <c r="D14" s="106">
        <v>1168</v>
      </c>
      <c r="E14" s="106">
        <v>1149</v>
      </c>
      <c r="F14" s="106">
        <v>1122</v>
      </c>
      <c r="G14" s="106">
        <v>1095</v>
      </c>
      <c r="H14" s="106">
        <v>1069</v>
      </c>
      <c r="I14" s="106">
        <v>1045</v>
      </c>
      <c r="J14" s="106">
        <v>1022</v>
      </c>
      <c r="K14" s="106">
        <v>999</v>
      </c>
      <c r="L14" s="106">
        <v>975</v>
      </c>
      <c r="M14" s="106">
        <v>952</v>
      </c>
      <c r="N14" s="106">
        <v>927</v>
      </c>
      <c r="O14" s="106">
        <v>906</v>
      </c>
      <c r="P14" s="106">
        <v>883</v>
      </c>
      <c r="Q14" s="106">
        <v>867</v>
      </c>
      <c r="R14" s="106">
        <v>850</v>
      </c>
      <c r="S14" s="106">
        <v>833</v>
      </c>
      <c r="T14" s="106">
        <v>816</v>
      </c>
      <c r="U14" s="106">
        <v>801</v>
      </c>
      <c r="V14" s="106">
        <v>786</v>
      </c>
      <c r="W14" s="106">
        <v>844</v>
      </c>
      <c r="X14" s="106">
        <v>833</v>
      </c>
      <c r="Y14" s="106">
        <v>886</v>
      </c>
      <c r="Z14" s="106">
        <v>885</v>
      </c>
      <c r="AA14" s="106">
        <v>872</v>
      </c>
      <c r="AB14" s="106">
        <v>860</v>
      </c>
      <c r="AC14" s="34">
        <v>848</v>
      </c>
      <c r="AD14" s="34">
        <v>840</v>
      </c>
      <c r="AE14" s="34">
        <v>832</v>
      </c>
      <c r="AF14" s="34">
        <v>820</v>
      </c>
      <c r="AG14" s="34">
        <v>811</v>
      </c>
      <c r="AH14" s="34">
        <v>802</v>
      </c>
      <c r="AI14" s="34">
        <v>789</v>
      </c>
      <c r="AJ14" s="34">
        <v>775</v>
      </c>
      <c r="AK14" s="34">
        <v>770</v>
      </c>
      <c r="AL14" s="34">
        <v>759</v>
      </c>
      <c r="AM14" s="34" t="s">
        <v>0</v>
      </c>
      <c r="AN14" s="34" t="s">
        <v>0</v>
      </c>
      <c r="AO14" s="34" t="s">
        <v>0</v>
      </c>
      <c r="AP14" s="34" t="s">
        <v>0</v>
      </c>
      <c r="AQ14" s="34" t="s">
        <v>0</v>
      </c>
      <c r="AR14" s="34"/>
      <c r="AS14" s="34"/>
      <c r="AT14" s="34" t="s">
        <v>0</v>
      </c>
    </row>
    <row r="15" spans="2:46">
      <c r="B15" s="260" t="s">
        <v>265</v>
      </c>
      <c r="C15" s="295">
        <v>1140</v>
      </c>
      <c r="D15" s="106">
        <v>1109</v>
      </c>
      <c r="E15" s="106">
        <v>1078</v>
      </c>
      <c r="F15" s="106">
        <v>1052</v>
      </c>
      <c r="G15" s="106">
        <v>1024</v>
      </c>
      <c r="H15" s="106">
        <v>1002</v>
      </c>
      <c r="I15" s="106">
        <v>979</v>
      </c>
      <c r="J15" s="106">
        <v>957</v>
      </c>
      <c r="K15" s="106">
        <v>933</v>
      </c>
      <c r="L15" s="106">
        <v>1020</v>
      </c>
      <c r="M15" s="106">
        <v>993</v>
      </c>
      <c r="N15" s="106">
        <v>965</v>
      </c>
      <c r="O15" s="106">
        <v>948</v>
      </c>
      <c r="P15" s="106">
        <v>920</v>
      </c>
      <c r="Q15" s="106">
        <v>907</v>
      </c>
      <c r="R15" s="106">
        <v>898</v>
      </c>
      <c r="S15" s="106">
        <v>883</v>
      </c>
      <c r="T15" s="106">
        <v>874</v>
      </c>
      <c r="U15" s="106">
        <v>862</v>
      </c>
      <c r="V15" s="106">
        <v>849</v>
      </c>
      <c r="W15" s="106">
        <v>841</v>
      </c>
      <c r="X15" s="106">
        <v>832</v>
      </c>
      <c r="Y15" s="106">
        <v>827</v>
      </c>
      <c r="Z15" s="106">
        <v>823</v>
      </c>
      <c r="AA15" s="106">
        <v>1026</v>
      </c>
      <c r="AB15" s="106">
        <v>1025</v>
      </c>
      <c r="AC15" s="34">
        <v>1018</v>
      </c>
      <c r="AD15" s="34">
        <v>1003</v>
      </c>
      <c r="AE15" s="34">
        <v>1002</v>
      </c>
      <c r="AF15" s="34">
        <v>984</v>
      </c>
      <c r="AG15" s="34">
        <v>973</v>
      </c>
      <c r="AH15" s="34">
        <v>961</v>
      </c>
      <c r="AI15" s="34">
        <v>955</v>
      </c>
      <c r="AJ15" s="34">
        <v>939</v>
      </c>
      <c r="AK15" s="34">
        <v>923</v>
      </c>
      <c r="AL15" s="34">
        <v>906</v>
      </c>
      <c r="AM15" s="34">
        <v>888</v>
      </c>
      <c r="AN15" s="34">
        <v>871</v>
      </c>
      <c r="AO15" s="34">
        <v>869</v>
      </c>
      <c r="AP15" s="34">
        <v>861</v>
      </c>
      <c r="AQ15" s="34">
        <v>853</v>
      </c>
      <c r="AR15" s="34">
        <v>851</v>
      </c>
      <c r="AS15" s="34">
        <v>845</v>
      </c>
      <c r="AT15" s="34">
        <v>826</v>
      </c>
    </row>
    <row r="16" spans="2:46">
      <c r="B16" s="260" t="s">
        <v>266</v>
      </c>
      <c r="C16" s="295">
        <v>5042</v>
      </c>
      <c r="D16" s="106">
        <v>4994</v>
      </c>
      <c r="E16" s="106">
        <v>4905</v>
      </c>
      <c r="F16" s="106">
        <v>4804</v>
      </c>
      <c r="G16" s="106">
        <v>4758</v>
      </c>
      <c r="H16" s="106">
        <v>4676</v>
      </c>
      <c r="I16" s="106">
        <v>4592</v>
      </c>
      <c r="J16" s="106">
        <v>4497</v>
      </c>
      <c r="K16" s="106">
        <v>4406</v>
      </c>
      <c r="L16" s="106">
        <v>4372</v>
      </c>
      <c r="M16" s="106">
        <v>4278</v>
      </c>
      <c r="N16" s="106">
        <v>4270</v>
      </c>
      <c r="O16" s="106">
        <v>4254</v>
      </c>
      <c r="P16" s="106">
        <v>4237</v>
      </c>
      <c r="Q16" s="106">
        <v>4245</v>
      </c>
      <c r="R16" s="106">
        <v>4208</v>
      </c>
      <c r="S16" s="106">
        <v>4166</v>
      </c>
      <c r="T16" s="106">
        <v>4135</v>
      </c>
      <c r="U16" s="106">
        <v>4143</v>
      </c>
      <c r="V16" s="106">
        <v>4101</v>
      </c>
      <c r="W16" s="106">
        <v>4056</v>
      </c>
      <c r="X16" s="106">
        <v>4009</v>
      </c>
      <c r="Y16" s="106">
        <v>3975</v>
      </c>
      <c r="Z16" s="106">
        <v>3920</v>
      </c>
      <c r="AA16" s="106">
        <v>3880</v>
      </c>
      <c r="AB16" s="106">
        <v>3829</v>
      </c>
      <c r="AC16" s="34">
        <v>3898</v>
      </c>
      <c r="AD16" s="34">
        <v>3841</v>
      </c>
      <c r="AE16" s="34">
        <v>3991</v>
      </c>
      <c r="AF16" s="34">
        <v>3922</v>
      </c>
      <c r="AG16" s="34">
        <v>4247</v>
      </c>
      <c r="AH16" s="34">
        <v>4170</v>
      </c>
      <c r="AI16" s="34">
        <v>4436</v>
      </c>
      <c r="AJ16" s="34">
        <v>4347</v>
      </c>
      <c r="AK16" s="34">
        <v>4442</v>
      </c>
      <c r="AL16" s="34">
        <v>4454</v>
      </c>
      <c r="AM16" s="34">
        <v>4455</v>
      </c>
      <c r="AN16" s="34">
        <v>4364</v>
      </c>
      <c r="AO16" s="34">
        <v>4266</v>
      </c>
      <c r="AP16" s="34">
        <v>4186</v>
      </c>
      <c r="AQ16" s="34">
        <v>4090</v>
      </c>
      <c r="AR16" s="34">
        <v>4006</v>
      </c>
      <c r="AS16" s="34">
        <v>3917</v>
      </c>
      <c r="AT16" s="34">
        <v>3877</v>
      </c>
    </row>
    <row r="17" spans="2:46">
      <c r="B17" s="260" t="s">
        <v>267</v>
      </c>
      <c r="C17" s="295">
        <v>1030</v>
      </c>
      <c r="D17" s="106">
        <v>1005</v>
      </c>
      <c r="E17" s="106">
        <v>981</v>
      </c>
      <c r="F17" s="106">
        <v>955</v>
      </c>
      <c r="G17" s="106">
        <v>2024</v>
      </c>
      <c r="H17" s="106">
        <v>2064</v>
      </c>
      <c r="I17" s="106">
        <v>2023</v>
      </c>
      <c r="J17" s="106">
        <v>2003</v>
      </c>
      <c r="K17" s="106">
        <v>1971</v>
      </c>
      <c r="L17" s="106">
        <v>1926</v>
      </c>
      <c r="M17" s="106">
        <v>1880</v>
      </c>
      <c r="N17" s="106">
        <v>1841</v>
      </c>
      <c r="O17" s="106">
        <v>1803</v>
      </c>
      <c r="P17" s="106">
        <v>1758</v>
      </c>
      <c r="Q17" s="106">
        <v>1725</v>
      </c>
      <c r="R17" s="106">
        <v>1693</v>
      </c>
      <c r="S17" s="106">
        <v>1662</v>
      </c>
      <c r="T17" s="106">
        <v>1637</v>
      </c>
      <c r="U17" s="106">
        <v>1652</v>
      </c>
      <c r="V17" s="106">
        <v>1630</v>
      </c>
      <c r="W17" s="106">
        <v>1678</v>
      </c>
      <c r="X17" s="106">
        <v>1662</v>
      </c>
      <c r="Y17" s="106">
        <v>1643</v>
      </c>
      <c r="Z17" s="106">
        <v>1629</v>
      </c>
      <c r="AA17" s="106">
        <v>1617</v>
      </c>
      <c r="AB17" s="106">
        <v>1596</v>
      </c>
      <c r="AC17" s="34">
        <v>1574</v>
      </c>
      <c r="AD17" s="34">
        <v>1553</v>
      </c>
      <c r="AE17" s="34">
        <v>1531</v>
      </c>
      <c r="AF17" s="34">
        <v>1509</v>
      </c>
      <c r="AG17" s="34">
        <v>1590</v>
      </c>
      <c r="AH17" s="34">
        <v>1564</v>
      </c>
      <c r="AI17" s="34">
        <v>1538</v>
      </c>
      <c r="AJ17" s="34">
        <v>1511</v>
      </c>
      <c r="AK17" s="34">
        <v>1486</v>
      </c>
      <c r="AL17" s="34">
        <v>1469</v>
      </c>
      <c r="AM17" s="34">
        <v>1443</v>
      </c>
      <c r="AN17" s="34">
        <v>1418</v>
      </c>
      <c r="AO17" s="34">
        <v>1392</v>
      </c>
      <c r="AP17" s="34">
        <v>1378</v>
      </c>
      <c r="AQ17" s="34">
        <v>1357</v>
      </c>
      <c r="AR17" s="34">
        <v>1348</v>
      </c>
      <c r="AS17" s="34">
        <v>1330</v>
      </c>
      <c r="AT17" s="34">
        <v>1325</v>
      </c>
    </row>
    <row r="18" spans="2:46">
      <c r="B18" s="260" t="s">
        <v>268</v>
      </c>
      <c r="C18" s="295">
        <v>1076</v>
      </c>
      <c r="D18" s="106">
        <v>1053</v>
      </c>
      <c r="E18" s="106">
        <v>1053</v>
      </c>
      <c r="F18" s="106">
        <v>1032</v>
      </c>
      <c r="G18" s="106">
        <v>1010</v>
      </c>
      <c r="H18" s="106">
        <v>990</v>
      </c>
      <c r="I18" s="106">
        <v>968</v>
      </c>
      <c r="J18" s="106">
        <v>947</v>
      </c>
      <c r="K18" s="106">
        <v>927</v>
      </c>
      <c r="L18" s="106">
        <v>906</v>
      </c>
      <c r="M18" s="106">
        <v>886</v>
      </c>
      <c r="N18" s="106">
        <v>865</v>
      </c>
      <c r="O18" s="106">
        <v>846</v>
      </c>
      <c r="P18" s="106">
        <v>827</v>
      </c>
      <c r="Q18" s="106">
        <v>821</v>
      </c>
      <c r="R18" s="106">
        <v>811</v>
      </c>
      <c r="S18" s="106">
        <v>803</v>
      </c>
      <c r="T18" s="106">
        <v>798</v>
      </c>
      <c r="U18" s="106">
        <v>807</v>
      </c>
      <c r="V18" s="106">
        <v>797</v>
      </c>
      <c r="W18" s="106">
        <v>841</v>
      </c>
      <c r="X18" s="106">
        <v>831</v>
      </c>
      <c r="Y18" s="106">
        <v>888</v>
      </c>
      <c r="Z18" s="106">
        <v>883</v>
      </c>
      <c r="AA18" s="106">
        <v>872</v>
      </c>
      <c r="AB18" s="106">
        <v>861</v>
      </c>
      <c r="AC18" s="34">
        <v>847</v>
      </c>
      <c r="AD18" s="34">
        <v>834</v>
      </c>
      <c r="AE18" s="34">
        <v>828</v>
      </c>
      <c r="AF18" s="34">
        <v>815</v>
      </c>
      <c r="AG18" s="34">
        <v>803</v>
      </c>
      <c r="AH18" s="34">
        <v>793</v>
      </c>
      <c r="AI18" s="34">
        <v>782</v>
      </c>
      <c r="AJ18" s="34">
        <v>808</v>
      </c>
      <c r="AK18" s="34">
        <v>794</v>
      </c>
      <c r="AL18" s="34">
        <v>779</v>
      </c>
      <c r="AM18" s="34">
        <v>787</v>
      </c>
      <c r="AN18" s="34">
        <v>773</v>
      </c>
      <c r="AO18" s="34">
        <v>758</v>
      </c>
      <c r="AP18" s="34">
        <v>745</v>
      </c>
      <c r="AQ18" s="34">
        <v>730</v>
      </c>
      <c r="AR18" s="34">
        <v>716</v>
      </c>
      <c r="AS18" s="34">
        <v>709</v>
      </c>
      <c r="AT18" s="34">
        <v>699</v>
      </c>
    </row>
    <row r="19" spans="2:46">
      <c r="B19" s="260" t="s">
        <v>269</v>
      </c>
      <c r="C19" s="295">
        <v>5534</v>
      </c>
      <c r="D19" s="106">
        <v>5428</v>
      </c>
      <c r="E19" s="106">
        <v>5312</v>
      </c>
      <c r="F19" s="106">
        <v>5175</v>
      </c>
      <c r="G19" s="106">
        <v>5101</v>
      </c>
      <c r="H19" s="106">
        <v>5066</v>
      </c>
      <c r="I19" s="106">
        <v>5037</v>
      </c>
      <c r="J19" s="106">
        <v>5131</v>
      </c>
      <c r="K19" s="106">
        <v>5076</v>
      </c>
      <c r="L19" s="106">
        <v>5008</v>
      </c>
      <c r="M19" s="106">
        <v>4970</v>
      </c>
      <c r="N19" s="106">
        <v>4945</v>
      </c>
      <c r="O19" s="106">
        <v>5309</v>
      </c>
      <c r="P19" s="106">
        <v>5245</v>
      </c>
      <c r="Q19" s="106">
        <v>5198</v>
      </c>
      <c r="R19" s="106">
        <v>5144</v>
      </c>
      <c r="S19" s="106">
        <v>5179</v>
      </c>
      <c r="T19" s="106">
        <v>5514</v>
      </c>
      <c r="U19" s="106">
        <v>5581</v>
      </c>
      <c r="V19" s="106">
        <v>5741</v>
      </c>
      <c r="W19" s="106">
        <v>5831</v>
      </c>
      <c r="X19" s="106">
        <v>6019</v>
      </c>
      <c r="Y19" s="106">
        <v>6168</v>
      </c>
      <c r="Z19" s="106">
        <v>6241</v>
      </c>
      <c r="AA19" s="106">
        <v>6324</v>
      </c>
      <c r="AB19" s="106">
        <v>6338</v>
      </c>
      <c r="AC19" s="34">
        <v>6345</v>
      </c>
      <c r="AD19" s="34">
        <v>6239</v>
      </c>
      <c r="AE19" s="34">
        <v>6204</v>
      </c>
      <c r="AF19" s="34">
        <v>6494</v>
      </c>
      <c r="AG19" s="34">
        <v>6362</v>
      </c>
      <c r="AH19" s="34">
        <v>6410</v>
      </c>
      <c r="AI19" s="34">
        <v>6354</v>
      </c>
      <c r="AJ19" s="34">
        <v>6405</v>
      </c>
      <c r="AK19" s="34">
        <v>6279</v>
      </c>
      <c r="AL19" s="34">
        <v>6125</v>
      </c>
      <c r="AM19" s="34">
        <v>5962</v>
      </c>
      <c r="AN19" s="34">
        <v>5803</v>
      </c>
      <c r="AO19" s="34">
        <v>5646</v>
      </c>
      <c r="AP19" s="34">
        <v>5508</v>
      </c>
      <c r="AQ19" s="34">
        <v>5357</v>
      </c>
      <c r="AR19" s="34">
        <v>5206</v>
      </c>
      <c r="AS19" s="34">
        <v>5056</v>
      </c>
      <c r="AT19" s="34">
        <v>4925</v>
      </c>
    </row>
    <row r="20" spans="2:46">
      <c r="B20" s="260" t="s">
        <v>270</v>
      </c>
      <c r="C20" s="295">
        <v>2344</v>
      </c>
      <c r="D20" s="106">
        <v>2288</v>
      </c>
      <c r="E20" s="106">
        <v>2244</v>
      </c>
      <c r="F20" s="106">
        <v>2191</v>
      </c>
      <c r="G20" s="106">
        <v>2137</v>
      </c>
      <c r="H20" s="106">
        <v>2094</v>
      </c>
      <c r="I20" s="106">
        <v>2038</v>
      </c>
      <c r="J20" s="106">
        <v>1984</v>
      </c>
      <c r="K20" s="106">
        <v>1926</v>
      </c>
      <c r="L20" s="106">
        <v>1889</v>
      </c>
      <c r="M20" s="106">
        <v>1866</v>
      </c>
      <c r="N20" s="106">
        <v>1852</v>
      </c>
      <c r="O20" s="106">
        <v>1854</v>
      </c>
      <c r="P20" s="106">
        <v>1839</v>
      </c>
      <c r="Q20" s="106">
        <v>1835</v>
      </c>
      <c r="R20" s="106">
        <v>1815</v>
      </c>
      <c r="S20" s="106">
        <v>1864</v>
      </c>
      <c r="T20" s="106">
        <v>1850</v>
      </c>
      <c r="U20" s="106">
        <v>1835</v>
      </c>
      <c r="V20" s="106">
        <v>1816</v>
      </c>
      <c r="W20" s="106">
        <v>1816</v>
      </c>
      <c r="X20" s="106">
        <v>1795</v>
      </c>
      <c r="Y20" s="106">
        <v>1781</v>
      </c>
      <c r="Z20" s="106">
        <v>1774</v>
      </c>
      <c r="AA20" s="106">
        <v>1771</v>
      </c>
      <c r="AB20" s="106">
        <v>1751</v>
      </c>
      <c r="AC20" s="34">
        <v>1839</v>
      </c>
      <c r="AD20" s="34">
        <v>1814</v>
      </c>
      <c r="AE20" s="34">
        <v>1890</v>
      </c>
      <c r="AF20" s="34">
        <v>1983</v>
      </c>
      <c r="AG20" s="34">
        <v>2032</v>
      </c>
      <c r="AH20" s="34">
        <v>2000</v>
      </c>
      <c r="AI20" s="34">
        <v>1969</v>
      </c>
      <c r="AJ20" s="34">
        <v>1990</v>
      </c>
      <c r="AK20" s="34">
        <v>2026</v>
      </c>
      <c r="AL20" s="34">
        <v>2011</v>
      </c>
      <c r="AM20" s="34">
        <v>1981</v>
      </c>
      <c r="AN20" s="34">
        <v>1943</v>
      </c>
      <c r="AO20" s="34">
        <v>1928</v>
      </c>
      <c r="AP20" s="34">
        <v>1888</v>
      </c>
      <c r="AQ20" s="34">
        <v>1857</v>
      </c>
      <c r="AR20" s="34">
        <v>1886</v>
      </c>
      <c r="AS20" s="34">
        <v>1913</v>
      </c>
      <c r="AT20" s="34">
        <v>1927</v>
      </c>
    </row>
    <row r="21" spans="2:46">
      <c r="B21" s="260" t="s">
        <v>271</v>
      </c>
      <c r="C21" s="295">
        <v>644</v>
      </c>
      <c r="D21" s="106">
        <v>632</v>
      </c>
      <c r="E21" s="106">
        <v>624</v>
      </c>
      <c r="F21" s="106">
        <v>616</v>
      </c>
      <c r="G21" s="106">
        <v>602</v>
      </c>
      <c r="H21" s="106">
        <v>589</v>
      </c>
      <c r="I21" s="106">
        <v>574</v>
      </c>
      <c r="J21" s="106">
        <v>561</v>
      </c>
      <c r="K21" s="106">
        <v>546</v>
      </c>
      <c r="L21" s="106" t="s">
        <v>0</v>
      </c>
      <c r="M21" s="106" t="s">
        <v>0</v>
      </c>
      <c r="N21" s="106" t="s">
        <v>0</v>
      </c>
      <c r="O21" s="106" t="s">
        <v>0</v>
      </c>
      <c r="P21" s="106" t="s">
        <v>0</v>
      </c>
      <c r="Q21" s="106" t="s">
        <v>0</v>
      </c>
      <c r="R21" s="106" t="s">
        <v>0</v>
      </c>
      <c r="S21" s="106" t="s">
        <v>0</v>
      </c>
      <c r="T21" s="106" t="s">
        <v>0</v>
      </c>
      <c r="U21" s="106" t="s">
        <v>0</v>
      </c>
      <c r="V21" s="106" t="s">
        <v>0</v>
      </c>
      <c r="W21" s="106" t="s">
        <v>0</v>
      </c>
      <c r="X21" s="106" t="s">
        <v>0</v>
      </c>
      <c r="Y21" s="106" t="s">
        <v>0</v>
      </c>
      <c r="Z21" s="106" t="s">
        <v>0</v>
      </c>
      <c r="AA21" s="106" t="s">
        <v>0</v>
      </c>
      <c r="AB21" s="106" t="s">
        <v>0</v>
      </c>
      <c r="AC21" s="34" t="s">
        <v>0</v>
      </c>
      <c r="AD21" s="34" t="s">
        <v>0</v>
      </c>
      <c r="AE21" s="34" t="s">
        <v>0</v>
      </c>
      <c r="AF21" s="34" t="s">
        <v>0</v>
      </c>
      <c r="AG21" s="34" t="s">
        <v>0</v>
      </c>
      <c r="AH21" s="34" t="s">
        <v>0</v>
      </c>
      <c r="AI21" s="34" t="s">
        <v>0</v>
      </c>
      <c r="AJ21" s="34" t="s">
        <v>0</v>
      </c>
      <c r="AK21" s="34" t="s">
        <v>0</v>
      </c>
      <c r="AL21" s="34" t="s">
        <v>0</v>
      </c>
      <c r="AM21" s="34" t="s">
        <v>0</v>
      </c>
      <c r="AN21" s="34" t="s">
        <v>0</v>
      </c>
      <c r="AO21" s="34" t="s">
        <v>0</v>
      </c>
      <c r="AP21" s="34" t="s">
        <v>0</v>
      </c>
      <c r="AQ21" s="34" t="s">
        <v>0</v>
      </c>
      <c r="AR21" s="34"/>
      <c r="AS21" s="34"/>
      <c r="AT21" s="34" t="s">
        <v>0</v>
      </c>
    </row>
    <row r="22" spans="2:46">
      <c r="B22" s="260" t="s">
        <v>191</v>
      </c>
      <c r="C22" s="295">
        <v>1325</v>
      </c>
      <c r="D22" s="106">
        <v>1320</v>
      </c>
      <c r="E22" s="106">
        <v>1334</v>
      </c>
      <c r="F22" s="106">
        <v>1439</v>
      </c>
      <c r="G22" s="106">
        <v>1501</v>
      </c>
      <c r="H22" s="106">
        <v>1481</v>
      </c>
      <c r="I22" s="106">
        <v>1476</v>
      </c>
      <c r="J22" s="106">
        <v>1460</v>
      </c>
      <c r="K22" s="106">
        <v>1450</v>
      </c>
      <c r="L22" s="106">
        <v>1432</v>
      </c>
      <c r="M22" s="106">
        <v>1414</v>
      </c>
      <c r="N22" s="106">
        <v>1395</v>
      </c>
      <c r="O22" s="106">
        <v>1381</v>
      </c>
      <c r="P22" s="106">
        <v>1360</v>
      </c>
      <c r="Q22" s="106">
        <v>1343</v>
      </c>
      <c r="R22" s="106">
        <v>1323</v>
      </c>
      <c r="S22" s="106">
        <v>1307</v>
      </c>
      <c r="T22" s="106">
        <v>1300</v>
      </c>
      <c r="U22" s="106">
        <v>1285</v>
      </c>
      <c r="V22" s="106">
        <v>1277</v>
      </c>
      <c r="W22" s="106">
        <v>1267</v>
      </c>
      <c r="X22" s="106">
        <v>1260</v>
      </c>
      <c r="Y22" s="106">
        <v>1253</v>
      </c>
      <c r="Z22" s="106">
        <v>1491</v>
      </c>
      <c r="AA22" s="106">
        <v>1512</v>
      </c>
      <c r="AB22" s="106">
        <v>1540</v>
      </c>
      <c r="AC22" s="34">
        <v>1589</v>
      </c>
      <c r="AD22" s="34">
        <v>1558</v>
      </c>
      <c r="AE22" s="34">
        <v>1522</v>
      </c>
      <c r="AF22" s="34">
        <v>1490</v>
      </c>
      <c r="AG22" s="34">
        <v>1480</v>
      </c>
      <c r="AH22" s="34">
        <v>1450</v>
      </c>
      <c r="AI22" s="34">
        <v>1464</v>
      </c>
      <c r="AJ22" s="34">
        <v>1613</v>
      </c>
      <c r="AK22" s="34">
        <v>1769</v>
      </c>
      <c r="AL22" s="34">
        <v>1916</v>
      </c>
      <c r="AM22" s="34">
        <v>2364</v>
      </c>
      <c r="AN22" s="34">
        <v>2484</v>
      </c>
      <c r="AO22" s="34">
        <v>2428</v>
      </c>
      <c r="AP22" s="34">
        <v>2391</v>
      </c>
      <c r="AQ22" s="34">
        <v>2336</v>
      </c>
      <c r="AR22" s="34">
        <v>2299</v>
      </c>
      <c r="AS22" s="34">
        <v>2340</v>
      </c>
      <c r="AT22" s="34">
        <v>2291</v>
      </c>
    </row>
    <row r="23" spans="2:46">
      <c r="B23" s="260" t="s">
        <v>272</v>
      </c>
      <c r="C23" s="295">
        <v>1292</v>
      </c>
      <c r="D23" s="106">
        <v>1259</v>
      </c>
      <c r="E23" s="106">
        <v>1232</v>
      </c>
      <c r="F23" s="106">
        <v>1209</v>
      </c>
      <c r="G23" s="106">
        <v>1179</v>
      </c>
      <c r="H23" s="106">
        <v>1154</v>
      </c>
      <c r="I23" s="106">
        <v>1142</v>
      </c>
      <c r="J23" s="106">
        <v>1130</v>
      </c>
      <c r="K23" s="106">
        <v>1114</v>
      </c>
      <c r="L23" s="106">
        <v>1103</v>
      </c>
      <c r="M23" s="106">
        <v>1174</v>
      </c>
      <c r="N23" s="106">
        <v>1192</v>
      </c>
      <c r="O23" s="106">
        <v>1182</v>
      </c>
      <c r="P23" s="106">
        <v>1168</v>
      </c>
      <c r="Q23" s="106">
        <v>1208</v>
      </c>
      <c r="R23" s="106">
        <v>1197</v>
      </c>
      <c r="S23" s="106">
        <v>1179</v>
      </c>
      <c r="T23" s="106">
        <v>1162</v>
      </c>
      <c r="U23" s="106">
        <v>1149</v>
      </c>
      <c r="V23" s="106">
        <v>1140</v>
      </c>
      <c r="W23" s="106">
        <v>1136</v>
      </c>
      <c r="X23" s="106">
        <v>1132</v>
      </c>
      <c r="Y23" s="106">
        <v>1114</v>
      </c>
      <c r="Z23" s="106">
        <v>1105</v>
      </c>
      <c r="AA23" s="106">
        <v>1102</v>
      </c>
      <c r="AB23" s="106">
        <v>1083</v>
      </c>
      <c r="AC23" s="34">
        <v>1091</v>
      </c>
      <c r="AD23" s="34">
        <v>1072</v>
      </c>
      <c r="AE23" s="34">
        <v>1069</v>
      </c>
      <c r="AF23" s="34">
        <v>1065</v>
      </c>
      <c r="AG23" s="34">
        <v>1071</v>
      </c>
      <c r="AH23" s="34">
        <v>1055</v>
      </c>
      <c r="AI23" s="34">
        <v>1051</v>
      </c>
      <c r="AJ23" s="34">
        <v>1029</v>
      </c>
      <c r="AK23" s="34">
        <v>1034</v>
      </c>
      <c r="AL23" s="34">
        <v>1047</v>
      </c>
      <c r="AM23" s="34">
        <v>1045</v>
      </c>
      <c r="AN23" s="34">
        <v>1023</v>
      </c>
      <c r="AO23" s="34">
        <v>1002</v>
      </c>
      <c r="AP23" s="34">
        <v>981</v>
      </c>
      <c r="AQ23" s="34">
        <v>959</v>
      </c>
      <c r="AR23" s="34">
        <v>953</v>
      </c>
      <c r="AS23" s="34">
        <v>936</v>
      </c>
      <c r="AT23" s="34">
        <v>928</v>
      </c>
    </row>
    <row r="24" spans="2:46">
      <c r="B24" s="260" t="s">
        <v>273</v>
      </c>
      <c r="C24" s="295">
        <v>816</v>
      </c>
      <c r="D24" s="106">
        <v>802</v>
      </c>
      <c r="E24" s="106">
        <v>780</v>
      </c>
      <c r="F24" s="106">
        <v>768</v>
      </c>
      <c r="G24" s="106">
        <v>751</v>
      </c>
      <c r="H24" s="106">
        <v>735</v>
      </c>
      <c r="I24" s="106">
        <v>717</v>
      </c>
      <c r="J24" s="106">
        <v>697</v>
      </c>
      <c r="K24" s="106">
        <v>681</v>
      </c>
      <c r="L24" s="106">
        <v>663</v>
      </c>
      <c r="M24" s="106">
        <v>644</v>
      </c>
      <c r="N24" s="106">
        <v>625</v>
      </c>
      <c r="O24" s="106">
        <v>642</v>
      </c>
      <c r="P24" s="106">
        <v>623</v>
      </c>
      <c r="Q24" s="106">
        <v>616</v>
      </c>
      <c r="R24" s="106">
        <v>606</v>
      </c>
      <c r="S24" s="106">
        <v>595</v>
      </c>
      <c r="T24" s="106">
        <v>584</v>
      </c>
      <c r="U24" s="106">
        <v>575</v>
      </c>
      <c r="V24" s="106">
        <v>565</v>
      </c>
      <c r="W24" s="106">
        <v>559</v>
      </c>
      <c r="X24" s="106">
        <v>552</v>
      </c>
      <c r="Y24" s="106">
        <v>657</v>
      </c>
      <c r="Z24" s="106">
        <v>653</v>
      </c>
      <c r="AA24" s="106">
        <v>643</v>
      </c>
      <c r="AB24" s="106">
        <v>636</v>
      </c>
      <c r="AC24" s="34">
        <v>640</v>
      </c>
      <c r="AD24" s="34">
        <v>632</v>
      </c>
      <c r="AE24" s="34">
        <v>634</v>
      </c>
      <c r="AF24" s="34">
        <v>626</v>
      </c>
      <c r="AG24" s="34">
        <v>618</v>
      </c>
      <c r="AH24" s="34">
        <v>611</v>
      </c>
      <c r="AI24" s="34">
        <v>605</v>
      </c>
      <c r="AJ24" s="34">
        <v>598</v>
      </c>
      <c r="AK24" s="34">
        <v>590</v>
      </c>
      <c r="AL24" s="34">
        <v>579</v>
      </c>
      <c r="AM24" s="34">
        <v>568</v>
      </c>
      <c r="AN24" s="34">
        <v>561</v>
      </c>
      <c r="AO24" s="34">
        <v>550</v>
      </c>
      <c r="AP24" s="34">
        <v>595</v>
      </c>
      <c r="AQ24" s="34">
        <v>582</v>
      </c>
      <c r="AR24" s="34">
        <v>569</v>
      </c>
      <c r="AS24" s="34">
        <v>558</v>
      </c>
      <c r="AT24" s="34">
        <v>548</v>
      </c>
    </row>
    <row r="25" spans="2:46">
      <c r="B25" s="260" t="s">
        <v>274</v>
      </c>
      <c r="C25" s="295">
        <v>991</v>
      </c>
      <c r="D25" s="106">
        <v>985</v>
      </c>
      <c r="E25" s="106">
        <v>963</v>
      </c>
      <c r="F25" s="106">
        <v>941</v>
      </c>
      <c r="G25" s="106">
        <v>927</v>
      </c>
      <c r="H25" s="106">
        <v>906</v>
      </c>
      <c r="I25" s="106">
        <v>889</v>
      </c>
      <c r="J25" s="106">
        <v>873</v>
      </c>
      <c r="K25" s="106">
        <v>851</v>
      </c>
      <c r="L25" s="106">
        <v>832</v>
      </c>
      <c r="M25" s="106">
        <v>822</v>
      </c>
      <c r="N25" s="106">
        <v>815</v>
      </c>
      <c r="O25" s="106">
        <v>804</v>
      </c>
      <c r="P25" s="106">
        <v>804</v>
      </c>
      <c r="Q25" s="106">
        <v>794</v>
      </c>
      <c r="R25" s="106">
        <v>790</v>
      </c>
      <c r="S25" s="106">
        <v>793</v>
      </c>
      <c r="T25" s="106">
        <v>784</v>
      </c>
      <c r="U25" s="106">
        <v>852</v>
      </c>
      <c r="V25" s="106">
        <v>845</v>
      </c>
      <c r="W25" s="106">
        <v>913</v>
      </c>
      <c r="X25" s="106">
        <v>901</v>
      </c>
      <c r="Y25" s="106">
        <v>892</v>
      </c>
      <c r="Z25" s="106">
        <v>884</v>
      </c>
      <c r="AA25" s="106">
        <v>878</v>
      </c>
      <c r="AB25" s="106">
        <v>865</v>
      </c>
      <c r="AC25" s="34">
        <v>880</v>
      </c>
      <c r="AD25" s="34">
        <v>866</v>
      </c>
      <c r="AE25" s="34">
        <v>925</v>
      </c>
      <c r="AF25" s="34">
        <v>908</v>
      </c>
      <c r="AG25" s="34">
        <v>918</v>
      </c>
      <c r="AH25" s="34">
        <v>901</v>
      </c>
      <c r="AI25" s="34">
        <v>883</v>
      </c>
      <c r="AJ25" s="34">
        <v>866</v>
      </c>
      <c r="AK25" s="34">
        <v>852</v>
      </c>
      <c r="AL25" s="34">
        <v>835</v>
      </c>
      <c r="AM25" s="34">
        <v>847</v>
      </c>
      <c r="AN25" s="34">
        <v>830</v>
      </c>
      <c r="AO25" s="34">
        <v>835</v>
      </c>
      <c r="AP25" s="34">
        <v>823</v>
      </c>
      <c r="AQ25" s="34">
        <v>805</v>
      </c>
      <c r="AR25" s="34">
        <v>805</v>
      </c>
      <c r="AS25" s="34">
        <v>788</v>
      </c>
      <c r="AT25" s="34">
        <v>839</v>
      </c>
    </row>
    <row r="26" spans="2:46" ht="24">
      <c r="B26" s="260" t="s">
        <v>356</v>
      </c>
      <c r="C26" s="295">
        <v>7930</v>
      </c>
      <c r="D26" s="106">
        <v>7853</v>
      </c>
      <c r="E26" s="106">
        <v>7869</v>
      </c>
      <c r="F26" s="106">
        <v>7840</v>
      </c>
      <c r="G26" s="106">
        <v>8167</v>
      </c>
      <c r="H26" s="106">
        <v>8345</v>
      </c>
      <c r="I26" s="106">
        <v>8468</v>
      </c>
      <c r="J26" s="106">
        <v>8707</v>
      </c>
      <c r="K26" s="106">
        <v>9940</v>
      </c>
      <c r="L26" s="106">
        <v>10569</v>
      </c>
      <c r="M26" s="106">
        <v>11268</v>
      </c>
      <c r="N26" s="106">
        <v>11227</v>
      </c>
      <c r="O26" s="106">
        <v>11701</v>
      </c>
      <c r="P26" s="106">
        <v>11732</v>
      </c>
      <c r="Q26" s="106">
        <v>11980</v>
      </c>
      <c r="R26" s="106">
        <v>11532</v>
      </c>
      <c r="S26" s="106">
        <v>11547</v>
      </c>
      <c r="T26" s="106">
        <v>11272</v>
      </c>
      <c r="U26" s="106">
        <v>11354</v>
      </c>
      <c r="V26" s="106">
        <v>11192</v>
      </c>
      <c r="W26" s="106">
        <v>11252</v>
      </c>
      <c r="X26" s="106">
        <v>11481</v>
      </c>
      <c r="Y26" s="106">
        <v>11302</v>
      </c>
      <c r="Z26" s="106">
        <v>11313</v>
      </c>
      <c r="AA26" s="106">
        <v>11072</v>
      </c>
      <c r="AB26" s="106">
        <v>11062</v>
      </c>
      <c r="AC26" s="34">
        <v>11024</v>
      </c>
      <c r="AD26" s="34">
        <v>11090</v>
      </c>
      <c r="AE26" s="34">
        <v>10816</v>
      </c>
      <c r="AF26" s="34">
        <v>10584</v>
      </c>
      <c r="AG26" s="34">
        <v>10322</v>
      </c>
      <c r="AH26" s="34">
        <v>9979</v>
      </c>
      <c r="AI26" s="34">
        <v>0</v>
      </c>
      <c r="AJ26" s="34">
        <v>0</v>
      </c>
      <c r="AK26" s="34">
        <v>0</v>
      </c>
      <c r="AL26" s="34">
        <v>0</v>
      </c>
      <c r="AM26" s="34">
        <v>0</v>
      </c>
      <c r="AN26" s="34">
        <v>0</v>
      </c>
      <c r="AO26" s="34">
        <v>0</v>
      </c>
      <c r="AP26" s="34">
        <v>0</v>
      </c>
      <c r="AQ26" s="34">
        <v>0</v>
      </c>
      <c r="AR26" s="34">
        <v>0</v>
      </c>
      <c r="AS26" s="34">
        <v>0</v>
      </c>
      <c r="AT26" s="34">
        <v>0</v>
      </c>
    </row>
    <row r="27" spans="2:46">
      <c r="B27" s="260" t="s">
        <v>275</v>
      </c>
      <c r="C27" s="295">
        <v>1289</v>
      </c>
      <c r="D27" s="106">
        <v>1373</v>
      </c>
      <c r="E27" s="106">
        <v>1346</v>
      </c>
      <c r="F27" s="106">
        <v>1395</v>
      </c>
      <c r="G27" s="106">
        <v>1487</v>
      </c>
      <c r="H27" s="106">
        <v>1485</v>
      </c>
      <c r="I27" s="106">
        <v>1479</v>
      </c>
      <c r="J27" s="106">
        <v>1464</v>
      </c>
      <c r="K27" s="106">
        <v>1441</v>
      </c>
      <c r="L27" s="106">
        <v>1434</v>
      </c>
      <c r="M27" s="106">
        <v>1415</v>
      </c>
      <c r="N27" s="106">
        <v>1397</v>
      </c>
      <c r="O27" s="106">
        <v>1396</v>
      </c>
      <c r="P27" s="106">
        <v>1369</v>
      </c>
      <c r="Q27" s="106">
        <v>1342</v>
      </c>
      <c r="R27" s="106">
        <v>1314</v>
      </c>
      <c r="S27" s="106">
        <v>1296</v>
      </c>
      <c r="T27" s="106">
        <v>1270</v>
      </c>
      <c r="U27" s="106">
        <v>1244</v>
      </c>
      <c r="V27" s="106">
        <v>1218</v>
      </c>
      <c r="W27" s="106">
        <v>1198</v>
      </c>
      <c r="X27" s="106">
        <v>1174</v>
      </c>
      <c r="Y27" s="106">
        <v>1147</v>
      </c>
      <c r="Z27" s="106">
        <v>1120</v>
      </c>
      <c r="AA27" s="106">
        <v>1112</v>
      </c>
      <c r="AB27" s="106">
        <v>1085</v>
      </c>
      <c r="AC27" s="34">
        <v>1062</v>
      </c>
      <c r="AD27" s="34">
        <v>1035</v>
      </c>
      <c r="AE27" s="34" t="s">
        <v>0</v>
      </c>
      <c r="AF27" s="34" t="s">
        <v>0</v>
      </c>
      <c r="AG27" s="34" t="s">
        <v>0</v>
      </c>
      <c r="AH27" s="34" t="s">
        <v>0</v>
      </c>
      <c r="AI27" s="34" t="s">
        <v>0</v>
      </c>
      <c r="AJ27" s="34" t="s">
        <v>0</v>
      </c>
      <c r="AK27" s="34" t="s">
        <v>0</v>
      </c>
      <c r="AL27" s="34" t="s">
        <v>0</v>
      </c>
      <c r="AM27" s="34" t="s">
        <v>0</v>
      </c>
      <c r="AN27" s="34" t="s">
        <v>0</v>
      </c>
      <c r="AO27" s="34" t="s">
        <v>0</v>
      </c>
      <c r="AP27" s="34" t="s">
        <v>0</v>
      </c>
      <c r="AQ27" s="34" t="s">
        <v>0</v>
      </c>
      <c r="AR27" s="34"/>
      <c r="AS27" s="34"/>
      <c r="AT27" s="34" t="s">
        <v>0</v>
      </c>
    </row>
    <row r="28" spans="2:46">
      <c r="B28" s="260" t="s">
        <v>276</v>
      </c>
      <c r="C28" s="295">
        <v>2182</v>
      </c>
      <c r="D28" s="106">
        <v>2178</v>
      </c>
      <c r="E28" s="106">
        <v>2135</v>
      </c>
      <c r="F28" s="106">
        <v>2092</v>
      </c>
      <c r="G28" s="106">
        <v>2155</v>
      </c>
      <c r="H28" s="106">
        <v>2128</v>
      </c>
      <c r="I28" s="106">
        <v>2092</v>
      </c>
      <c r="J28" s="106">
        <v>2052</v>
      </c>
      <c r="K28" s="106">
        <v>2006</v>
      </c>
      <c r="L28" s="106" t="s">
        <v>0</v>
      </c>
      <c r="M28" s="106" t="s">
        <v>0</v>
      </c>
      <c r="N28" s="106" t="s">
        <v>0</v>
      </c>
      <c r="O28" s="106" t="s">
        <v>0</v>
      </c>
      <c r="P28" s="106" t="s">
        <v>0</v>
      </c>
      <c r="Q28" s="106" t="s">
        <v>0</v>
      </c>
      <c r="R28" s="106" t="s">
        <v>0</v>
      </c>
      <c r="S28" s="106" t="s">
        <v>0</v>
      </c>
      <c r="T28" s="106" t="s">
        <v>0</v>
      </c>
      <c r="U28" s="106" t="s">
        <v>0</v>
      </c>
      <c r="V28" s="106" t="s">
        <v>0</v>
      </c>
      <c r="W28" s="106" t="s">
        <v>0</v>
      </c>
      <c r="X28" s="106" t="s">
        <v>0</v>
      </c>
      <c r="Y28" s="106" t="s">
        <v>0</v>
      </c>
      <c r="Z28" s="106" t="s">
        <v>0</v>
      </c>
      <c r="AA28" s="106" t="s">
        <v>0</v>
      </c>
      <c r="AB28" s="106" t="s">
        <v>0</v>
      </c>
      <c r="AC28" s="34" t="s">
        <v>0</v>
      </c>
      <c r="AD28" s="34" t="s">
        <v>0</v>
      </c>
      <c r="AE28" s="34" t="s">
        <v>0</v>
      </c>
      <c r="AF28" s="34" t="s">
        <v>0</v>
      </c>
      <c r="AG28" s="34" t="s">
        <v>0</v>
      </c>
      <c r="AH28" s="34" t="s">
        <v>0</v>
      </c>
      <c r="AI28" s="34" t="s">
        <v>0</v>
      </c>
      <c r="AJ28" s="34" t="s">
        <v>0</v>
      </c>
      <c r="AK28" s="34" t="s">
        <v>0</v>
      </c>
      <c r="AL28" s="34" t="s">
        <v>0</v>
      </c>
      <c r="AM28" s="34" t="s">
        <v>0</v>
      </c>
      <c r="AN28" s="34" t="s">
        <v>0</v>
      </c>
      <c r="AO28" s="34" t="s">
        <v>0</v>
      </c>
      <c r="AP28" s="34" t="s">
        <v>0</v>
      </c>
      <c r="AQ28" s="34" t="s">
        <v>0</v>
      </c>
      <c r="AR28" s="34"/>
      <c r="AS28" s="34"/>
      <c r="AT28" s="34" t="s">
        <v>0</v>
      </c>
    </row>
    <row r="29" spans="2:46">
      <c r="B29" s="260" t="s">
        <v>277</v>
      </c>
      <c r="C29" s="295">
        <v>2290</v>
      </c>
      <c r="D29" s="106">
        <v>2319</v>
      </c>
      <c r="E29" s="106">
        <v>3623</v>
      </c>
      <c r="F29" s="106">
        <v>3631</v>
      </c>
      <c r="G29" s="106">
        <v>3547</v>
      </c>
      <c r="H29" s="106">
        <v>3474</v>
      </c>
      <c r="I29" s="106">
        <v>3407</v>
      </c>
      <c r="J29" s="106">
        <v>3341</v>
      </c>
      <c r="K29" s="106">
        <v>3280</v>
      </c>
      <c r="L29" s="106">
        <v>3206</v>
      </c>
      <c r="M29" s="106">
        <v>3159</v>
      </c>
      <c r="N29" s="106">
        <v>3280</v>
      </c>
      <c r="O29" s="106">
        <v>3205</v>
      </c>
      <c r="P29" s="106">
        <v>3140</v>
      </c>
      <c r="Q29" s="106">
        <v>3070</v>
      </c>
      <c r="R29" s="106">
        <v>3029</v>
      </c>
      <c r="S29" s="106">
        <v>2993</v>
      </c>
      <c r="T29" s="106">
        <v>2974</v>
      </c>
      <c r="U29" s="106">
        <v>2930</v>
      </c>
      <c r="V29" s="106">
        <v>2886</v>
      </c>
      <c r="W29" s="106">
        <v>2894</v>
      </c>
      <c r="X29" s="106">
        <v>2870</v>
      </c>
      <c r="Y29" s="106">
        <v>2942</v>
      </c>
      <c r="Z29" s="106">
        <v>2916</v>
      </c>
      <c r="AA29" s="106">
        <v>3134</v>
      </c>
      <c r="AB29" s="106">
        <v>3093</v>
      </c>
      <c r="AC29" s="34">
        <v>3171</v>
      </c>
      <c r="AD29" s="34">
        <v>3143</v>
      </c>
      <c r="AE29" s="34">
        <v>3134</v>
      </c>
      <c r="AF29" s="34">
        <v>3087</v>
      </c>
      <c r="AG29" s="34">
        <v>3140</v>
      </c>
      <c r="AH29" s="34">
        <v>3099</v>
      </c>
      <c r="AI29" s="34">
        <v>3179</v>
      </c>
      <c r="AJ29" s="34">
        <v>3127</v>
      </c>
      <c r="AK29" s="34">
        <v>3242</v>
      </c>
      <c r="AL29" s="34">
        <v>3170</v>
      </c>
      <c r="AM29" s="34">
        <v>3152</v>
      </c>
      <c r="AN29" s="34">
        <v>3076</v>
      </c>
      <c r="AO29" s="34">
        <v>3228</v>
      </c>
      <c r="AP29" s="34">
        <v>3157</v>
      </c>
      <c r="AQ29" s="34">
        <v>3229</v>
      </c>
      <c r="AR29" s="34">
        <v>3235</v>
      </c>
      <c r="AS29" s="34">
        <v>3418</v>
      </c>
      <c r="AT29" s="34">
        <v>3345</v>
      </c>
    </row>
    <row r="30" spans="2:46">
      <c r="B30" s="260" t="s">
        <v>278</v>
      </c>
      <c r="C30" s="295" t="s">
        <v>0</v>
      </c>
      <c r="D30" s="106">
        <v>2541</v>
      </c>
      <c r="E30" s="106">
        <v>2512</v>
      </c>
      <c r="F30" s="106">
        <v>2462</v>
      </c>
      <c r="G30" s="106">
        <v>2413</v>
      </c>
      <c r="H30" s="106">
        <v>2366</v>
      </c>
      <c r="I30" s="106">
        <v>2317</v>
      </c>
      <c r="J30" s="106">
        <v>2269</v>
      </c>
      <c r="K30" s="106">
        <v>2222</v>
      </c>
      <c r="L30" s="106">
        <v>2179</v>
      </c>
      <c r="M30" s="106">
        <v>2136</v>
      </c>
      <c r="N30" s="106">
        <v>2094</v>
      </c>
      <c r="O30" s="106">
        <v>2052</v>
      </c>
      <c r="P30" s="106">
        <v>2011</v>
      </c>
      <c r="Q30" s="106">
        <v>1969</v>
      </c>
      <c r="R30" s="106">
        <v>1926</v>
      </c>
      <c r="S30" s="106">
        <v>1890</v>
      </c>
      <c r="T30" s="106">
        <v>1849</v>
      </c>
      <c r="U30" s="106">
        <v>1807</v>
      </c>
      <c r="V30" s="106">
        <v>1764</v>
      </c>
      <c r="W30" s="106">
        <v>1724</v>
      </c>
      <c r="X30" s="106">
        <v>1694</v>
      </c>
      <c r="Y30" s="106">
        <v>1653</v>
      </c>
      <c r="Z30" s="106">
        <v>1628</v>
      </c>
      <c r="AA30" s="106">
        <v>1742</v>
      </c>
      <c r="AB30" s="106">
        <v>1722</v>
      </c>
      <c r="AC30" s="34">
        <v>1789</v>
      </c>
      <c r="AD30" s="34">
        <v>1773</v>
      </c>
      <c r="AE30" s="34">
        <v>1749</v>
      </c>
      <c r="AF30" s="34">
        <v>1721</v>
      </c>
      <c r="AG30" s="34">
        <v>1698</v>
      </c>
      <c r="AH30" s="34">
        <v>1675</v>
      </c>
      <c r="AI30" s="34">
        <v>1647</v>
      </c>
      <c r="AJ30" s="34">
        <v>1623</v>
      </c>
      <c r="AK30" s="34">
        <v>1597</v>
      </c>
      <c r="AL30" s="34">
        <v>1573</v>
      </c>
      <c r="AM30" s="34">
        <v>1544</v>
      </c>
      <c r="AN30" s="34">
        <v>1524</v>
      </c>
      <c r="AO30" s="34">
        <v>1513</v>
      </c>
      <c r="AP30" s="34">
        <v>1485</v>
      </c>
      <c r="AQ30" s="34">
        <v>1471</v>
      </c>
      <c r="AR30" s="34">
        <v>1508</v>
      </c>
      <c r="AS30" s="34">
        <v>1527</v>
      </c>
      <c r="AT30" s="34">
        <v>1532</v>
      </c>
    </row>
    <row r="31" spans="2:46">
      <c r="B31" s="260" t="s">
        <v>279</v>
      </c>
      <c r="C31" s="295" t="s">
        <v>0</v>
      </c>
      <c r="D31" s="106">
        <v>2111</v>
      </c>
      <c r="E31" s="106">
        <v>2088</v>
      </c>
      <c r="F31" s="106">
        <v>2050</v>
      </c>
      <c r="G31" s="106">
        <v>2012</v>
      </c>
      <c r="H31" s="106">
        <v>1974</v>
      </c>
      <c r="I31" s="106">
        <v>1936</v>
      </c>
      <c r="J31" s="106">
        <v>1899</v>
      </c>
      <c r="K31" s="106">
        <v>1861</v>
      </c>
      <c r="L31" s="106">
        <v>1823</v>
      </c>
      <c r="M31" s="106">
        <v>1785</v>
      </c>
      <c r="N31" s="106">
        <v>1747</v>
      </c>
      <c r="O31" s="106">
        <v>1709</v>
      </c>
      <c r="P31" s="106">
        <v>1672</v>
      </c>
      <c r="Q31" s="106">
        <v>1638</v>
      </c>
      <c r="R31" s="106">
        <v>1601</v>
      </c>
      <c r="S31" s="106">
        <v>1567</v>
      </c>
      <c r="T31" s="106">
        <v>1530</v>
      </c>
      <c r="U31" s="106">
        <v>1493</v>
      </c>
      <c r="V31" s="106">
        <v>1459</v>
      </c>
      <c r="W31" s="106">
        <v>1423</v>
      </c>
      <c r="X31" s="106">
        <v>1386</v>
      </c>
      <c r="Y31" s="106">
        <v>1349</v>
      </c>
      <c r="Z31" s="106">
        <v>1325</v>
      </c>
      <c r="AA31" s="106">
        <v>1294</v>
      </c>
      <c r="AB31" s="106">
        <v>1256</v>
      </c>
      <c r="AC31" s="34">
        <v>1218</v>
      </c>
      <c r="AD31" s="34">
        <v>1181</v>
      </c>
      <c r="AE31" s="34">
        <v>1206</v>
      </c>
      <c r="AF31" s="34">
        <v>1166</v>
      </c>
      <c r="AG31" s="34">
        <v>1137</v>
      </c>
      <c r="AH31" s="34">
        <v>1102</v>
      </c>
      <c r="AI31" s="34">
        <v>1081</v>
      </c>
      <c r="AJ31" s="34">
        <v>1057</v>
      </c>
      <c r="AK31" s="34">
        <v>1035</v>
      </c>
      <c r="AL31" s="34">
        <v>1011</v>
      </c>
      <c r="AM31" s="34">
        <v>998</v>
      </c>
      <c r="AN31" s="34">
        <v>975</v>
      </c>
      <c r="AO31" s="34">
        <v>954</v>
      </c>
      <c r="AP31" s="34">
        <v>934</v>
      </c>
      <c r="AQ31" s="34">
        <v>911</v>
      </c>
      <c r="AR31" s="34">
        <v>894</v>
      </c>
      <c r="AS31" s="34">
        <v>871</v>
      </c>
      <c r="AT31" s="34">
        <v>1027</v>
      </c>
    </row>
    <row r="32" spans="2:46">
      <c r="B32" s="260" t="s">
        <v>280</v>
      </c>
      <c r="C32" s="295" t="s">
        <v>0</v>
      </c>
      <c r="D32" s="106">
        <v>1261</v>
      </c>
      <c r="E32" s="106">
        <v>1248</v>
      </c>
      <c r="F32" s="106">
        <v>1221</v>
      </c>
      <c r="G32" s="106">
        <v>1193</v>
      </c>
      <c r="H32" s="106">
        <v>1167</v>
      </c>
      <c r="I32" s="106">
        <v>1141</v>
      </c>
      <c r="J32" s="106">
        <v>1118</v>
      </c>
      <c r="K32" s="106">
        <v>1095</v>
      </c>
      <c r="L32" s="106">
        <v>1070</v>
      </c>
      <c r="M32" s="106">
        <v>1045</v>
      </c>
      <c r="N32" s="106">
        <v>1019</v>
      </c>
      <c r="O32" s="106">
        <v>994</v>
      </c>
      <c r="P32" s="106">
        <v>969</v>
      </c>
      <c r="Q32" s="106">
        <v>944</v>
      </c>
      <c r="R32" s="106">
        <v>934</v>
      </c>
      <c r="S32" s="106">
        <v>920</v>
      </c>
      <c r="T32" s="106">
        <v>980</v>
      </c>
      <c r="U32" s="106">
        <v>966</v>
      </c>
      <c r="V32" s="106">
        <v>951</v>
      </c>
      <c r="W32" s="106">
        <v>959</v>
      </c>
      <c r="X32" s="106">
        <v>982</v>
      </c>
      <c r="Y32" s="106">
        <v>967</v>
      </c>
      <c r="Z32" s="106">
        <v>961</v>
      </c>
      <c r="AA32" s="106">
        <v>944</v>
      </c>
      <c r="AB32" s="106">
        <v>937</v>
      </c>
      <c r="AC32" s="34">
        <v>926</v>
      </c>
      <c r="AD32" s="34">
        <v>919</v>
      </c>
      <c r="AE32" s="34">
        <v>904</v>
      </c>
      <c r="AF32" s="34">
        <v>891</v>
      </c>
      <c r="AG32" s="34">
        <v>885</v>
      </c>
      <c r="AH32" s="34">
        <v>874</v>
      </c>
      <c r="AI32" s="34">
        <v>862</v>
      </c>
      <c r="AJ32" s="34">
        <v>847</v>
      </c>
      <c r="AK32" s="34">
        <v>838</v>
      </c>
      <c r="AL32" s="34">
        <v>825</v>
      </c>
      <c r="AM32" s="34">
        <v>816</v>
      </c>
      <c r="AN32" s="34">
        <v>799</v>
      </c>
      <c r="AO32" s="34">
        <v>790</v>
      </c>
      <c r="AP32" s="34">
        <v>786</v>
      </c>
      <c r="AQ32" s="34">
        <v>773</v>
      </c>
      <c r="AR32" s="34">
        <v>770</v>
      </c>
      <c r="AS32" s="34">
        <v>764</v>
      </c>
      <c r="AT32" s="34">
        <v>748</v>
      </c>
    </row>
    <row r="33" spans="2:46">
      <c r="B33" s="260" t="s">
        <v>281</v>
      </c>
      <c r="C33" s="295" t="s">
        <v>0</v>
      </c>
      <c r="D33" s="106" t="s">
        <v>0</v>
      </c>
      <c r="E33" s="106">
        <v>1411</v>
      </c>
      <c r="F33" s="106">
        <v>1389</v>
      </c>
      <c r="G33" s="106">
        <v>1364</v>
      </c>
      <c r="H33" s="106">
        <v>1339</v>
      </c>
      <c r="I33" s="106">
        <v>1315</v>
      </c>
      <c r="J33" s="106">
        <v>1292</v>
      </c>
      <c r="K33" s="106">
        <v>1279</v>
      </c>
      <c r="L33" s="106">
        <v>1259</v>
      </c>
      <c r="M33" s="106">
        <v>1246</v>
      </c>
      <c r="N33" s="106">
        <v>1226</v>
      </c>
      <c r="O33" s="106">
        <v>1205</v>
      </c>
      <c r="P33" s="106">
        <v>1185</v>
      </c>
      <c r="Q33" s="106">
        <v>1166</v>
      </c>
      <c r="R33" s="106">
        <v>1145</v>
      </c>
      <c r="S33" s="106">
        <v>1125</v>
      </c>
      <c r="T33" s="106">
        <v>1105</v>
      </c>
      <c r="U33" s="106">
        <v>1089</v>
      </c>
      <c r="V33" s="106">
        <v>1069</v>
      </c>
      <c r="W33" s="106">
        <v>1048</v>
      </c>
      <c r="X33" s="106">
        <v>1038</v>
      </c>
      <c r="Y33" s="106">
        <v>1018</v>
      </c>
      <c r="Z33" s="106">
        <v>999</v>
      </c>
      <c r="AA33" s="106">
        <v>979</v>
      </c>
      <c r="AB33" s="106">
        <v>960</v>
      </c>
      <c r="AC33" s="34">
        <v>941</v>
      </c>
      <c r="AD33" s="34">
        <v>920</v>
      </c>
      <c r="AE33" s="34">
        <v>900</v>
      </c>
      <c r="AF33" s="34">
        <v>880</v>
      </c>
      <c r="AG33" s="34" t="s">
        <v>0</v>
      </c>
      <c r="AH33" s="34" t="s">
        <v>0</v>
      </c>
      <c r="AI33" s="34" t="s">
        <v>0</v>
      </c>
      <c r="AJ33" s="34" t="s">
        <v>0</v>
      </c>
      <c r="AK33" s="34" t="s">
        <v>0</v>
      </c>
      <c r="AL33" s="34" t="s">
        <v>0</v>
      </c>
      <c r="AM33" s="34" t="s">
        <v>0</v>
      </c>
      <c r="AN33" s="34" t="s">
        <v>0</v>
      </c>
      <c r="AO33" s="34" t="s">
        <v>0</v>
      </c>
      <c r="AP33" s="34" t="s">
        <v>0</v>
      </c>
      <c r="AQ33" s="34" t="s">
        <v>0</v>
      </c>
      <c r="AR33" s="34"/>
      <c r="AS33" s="34"/>
      <c r="AT33" s="34" t="s">
        <v>0</v>
      </c>
    </row>
    <row r="34" spans="2:46">
      <c r="B34" s="260" t="s">
        <v>355</v>
      </c>
      <c r="C34" s="295" t="s">
        <v>0</v>
      </c>
      <c r="D34" s="106" t="s">
        <v>0</v>
      </c>
      <c r="E34" s="106">
        <v>830</v>
      </c>
      <c r="F34" s="106">
        <v>822</v>
      </c>
      <c r="G34" s="106">
        <v>805</v>
      </c>
      <c r="H34" s="106">
        <v>788</v>
      </c>
      <c r="I34" s="106">
        <v>772</v>
      </c>
      <c r="J34" s="106">
        <v>757</v>
      </c>
      <c r="K34" s="106">
        <v>746</v>
      </c>
      <c r="L34" s="106">
        <v>735</v>
      </c>
      <c r="M34" s="106">
        <v>725</v>
      </c>
      <c r="N34" s="106">
        <v>717</v>
      </c>
      <c r="O34" s="106">
        <v>798</v>
      </c>
      <c r="P34" s="106">
        <v>785</v>
      </c>
      <c r="Q34" s="106">
        <v>772</v>
      </c>
      <c r="R34" s="106">
        <v>759</v>
      </c>
      <c r="S34" s="106">
        <v>746</v>
      </c>
      <c r="T34" s="106">
        <v>736</v>
      </c>
      <c r="U34" s="106">
        <v>724</v>
      </c>
      <c r="V34" s="106">
        <v>712</v>
      </c>
      <c r="W34" s="106">
        <v>702</v>
      </c>
      <c r="X34" s="106">
        <v>720</v>
      </c>
      <c r="Y34" s="106">
        <v>713</v>
      </c>
      <c r="Z34" s="106">
        <v>699</v>
      </c>
      <c r="AA34" s="106">
        <v>684</v>
      </c>
      <c r="AB34" s="106">
        <v>670</v>
      </c>
      <c r="AC34" s="34">
        <v>657</v>
      </c>
      <c r="AD34" s="34">
        <v>642</v>
      </c>
      <c r="AE34" s="34">
        <v>628</v>
      </c>
      <c r="AF34" s="34">
        <v>613</v>
      </c>
      <c r="AG34" s="34">
        <v>667</v>
      </c>
      <c r="AH34" s="34">
        <v>652</v>
      </c>
      <c r="AI34" s="34">
        <v>667</v>
      </c>
      <c r="AJ34" s="34">
        <v>654</v>
      </c>
      <c r="AK34" s="34">
        <v>639</v>
      </c>
      <c r="AL34" s="34">
        <v>623</v>
      </c>
      <c r="AM34" s="34">
        <v>606</v>
      </c>
      <c r="AN34" s="34">
        <v>590</v>
      </c>
      <c r="AO34" s="34">
        <v>576</v>
      </c>
      <c r="AP34" s="34">
        <v>569</v>
      </c>
      <c r="AQ34" s="34">
        <v>555</v>
      </c>
      <c r="AR34" s="34">
        <v>538</v>
      </c>
      <c r="AS34" s="34">
        <v>523</v>
      </c>
      <c r="AT34" s="34">
        <v>509</v>
      </c>
    </row>
    <row r="35" spans="2:46">
      <c r="B35" s="260" t="s">
        <v>282</v>
      </c>
      <c r="C35" s="295" t="s">
        <v>0</v>
      </c>
      <c r="D35" s="106" t="s">
        <v>0</v>
      </c>
      <c r="E35" s="106">
        <v>1771</v>
      </c>
      <c r="F35" s="106">
        <v>1744</v>
      </c>
      <c r="G35" s="106">
        <v>1727</v>
      </c>
      <c r="H35" s="106">
        <v>1698</v>
      </c>
      <c r="I35" s="106">
        <v>1664</v>
      </c>
      <c r="J35" s="106">
        <v>1630</v>
      </c>
      <c r="K35" s="106">
        <v>1599</v>
      </c>
      <c r="L35" s="106">
        <v>1569</v>
      </c>
      <c r="M35" s="106">
        <v>1552</v>
      </c>
      <c r="N35" s="106">
        <v>1524</v>
      </c>
      <c r="O35" s="106">
        <v>1498</v>
      </c>
      <c r="P35" s="106">
        <v>1492</v>
      </c>
      <c r="Q35" s="106">
        <v>1462</v>
      </c>
      <c r="R35" s="106">
        <v>1432</v>
      </c>
      <c r="S35" s="106">
        <v>1401</v>
      </c>
      <c r="T35" s="106">
        <v>1372</v>
      </c>
      <c r="U35" s="106">
        <v>1345</v>
      </c>
      <c r="V35" s="106">
        <v>1315</v>
      </c>
      <c r="W35" s="106">
        <v>1288</v>
      </c>
      <c r="X35" s="106">
        <v>1260</v>
      </c>
      <c r="Y35" s="106">
        <v>1237</v>
      </c>
      <c r="Z35" s="106">
        <v>1209</v>
      </c>
      <c r="AA35" s="106">
        <v>1209</v>
      </c>
      <c r="AB35" s="106">
        <v>1180</v>
      </c>
      <c r="AC35" s="34">
        <v>1150</v>
      </c>
      <c r="AD35" s="34">
        <v>1130</v>
      </c>
      <c r="AE35" s="34">
        <v>1105</v>
      </c>
      <c r="AF35" s="34">
        <v>1085</v>
      </c>
      <c r="AG35" s="34">
        <v>1068</v>
      </c>
      <c r="AH35" s="34">
        <v>1048</v>
      </c>
      <c r="AI35" s="34">
        <v>1028</v>
      </c>
      <c r="AJ35" s="34">
        <v>1012</v>
      </c>
      <c r="AK35" s="34">
        <v>992</v>
      </c>
      <c r="AL35" s="34">
        <v>972</v>
      </c>
      <c r="AM35" s="34">
        <v>952</v>
      </c>
      <c r="AN35" s="34">
        <v>931</v>
      </c>
      <c r="AO35" s="34">
        <v>969</v>
      </c>
      <c r="AP35" s="34">
        <v>949</v>
      </c>
      <c r="AQ35" s="34">
        <v>967</v>
      </c>
      <c r="AR35" s="34">
        <v>943</v>
      </c>
      <c r="AS35" s="34">
        <v>920</v>
      </c>
      <c r="AT35" s="34">
        <v>897</v>
      </c>
    </row>
    <row r="36" spans="2:46">
      <c r="B36" s="260" t="s">
        <v>283</v>
      </c>
      <c r="C36" s="295" t="s">
        <v>0</v>
      </c>
      <c r="D36" s="106" t="s">
        <v>0</v>
      </c>
      <c r="E36" s="106" t="s">
        <v>0</v>
      </c>
      <c r="F36" s="106">
        <v>437</v>
      </c>
      <c r="G36" s="106">
        <v>457</v>
      </c>
      <c r="H36" s="106">
        <v>446</v>
      </c>
      <c r="I36" s="106">
        <v>471</v>
      </c>
      <c r="J36" s="106">
        <v>452</v>
      </c>
      <c r="K36" s="106">
        <v>503</v>
      </c>
      <c r="L36" s="106">
        <v>495</v>
      </c>
      <c r="M36" s="106">
        <v>551</v>
      </c>
      <c r="N36" s="106">
        <v>542</v>
      </c>
      <c r="O36" s="106">
        <v>597</v>
      </c>
      <c r="P36" s="106">
        <v>585</v>
      </c>
      <c r="Q36" s="106">
        <v>627</v>
      </c>
      <c r="R36" s="106">
        <v>606</v>
      </c>
      <c r="S36" s="106">
        <v>668</v>
      </c>
      <c r="T36" s="106">
        <v>642</v>
      </c>
      <c r="U36" s="106">
        <v>692</v>
      </c>
      <c r="V36" s="106">
        <v>666</v>
      </c>
      <c r="W36" s="106">
        <v>701</v>
      </c>
      <c r="X36" s="106">
        <v>671</v>
      </c>
      <c r="Y36" s="106">
        <v>716</v>
      </c>
      <c r="Z36" s="106">
        <v>684</v>
      </c>
      <c r="AA36" s="106">
        <v>678</v>
      </c>
      <c r="AB36" s="106">
        <v>652</v>
      </c>
      <c r="AC36" s="34">
        <v>640</v>
      </c>
      <c r="AD36" s="34">
        <v>612</v>
      </c>
      <c r="AE36" s="34">
        <v>610</v>
      </c>
      <c r="AF36" s="34">
        <v>583</v>
      </c>
      <c r="AG36" s="34">
        <v>587</v>
      </c>
      <c r="AH36" s="34">
        <v>557</v>
      </c>
      <c r="AI36" s="34">
        <v>565</v>
      </c>
      <c r="AJ36" s="34">
        <v>539</v>
      </c>
      <c r="AK36" s="34">
        <v>549</v>
      </c>
      <c r="AL36" s="34">
        <v>531</v>
      </c>
      <c r="AM36" s="34">
        <v>547</v>
      </c>
      <c r="AN36" s="34">
        <v>521</v>
      </c>
      <c r="AO36" s="34">
        <v>538</v>
      </c>
      <c r="AP36" s="34">
        <v>514</v>
      </c>
      <c r="AQ36" s="34">
        <v>528</v>
      </c>
      <c r="AR36" s="34">
        <v>507</v>
      </c>
      <c r="AS36" s="34">
        <v>544</v>
      </c>
      <c r="AT36" s="34">
        <v>526</v>
      </c>
    </row>
    <row r="37" spans="2:46">
      <c r="B37" s="260" t="s">
        <v>284</v>
      </c>
      <c r="C37" s="295" t="s">
        <v>0</v>
      </c>
      <c r="D37" s="106" t="s">
        <v>0</v>
      </c>
      <c r="E37" s="106" t="s">
        <v>0</v>
      </c>
      <c r="F37" s="106">
        <v>1362</v>
      </c>
      <c r="G37" s="106">
        <v>1326</v>
      </c>
      <c r="H37" s="106">
        <v>1299</v>
      </c>
      <c r="I37" s="106">
        <v>1267</v>
      </c>
      <c r="J37" s="106">
        <v>1240</v>
      </c>
      <c r="K37" s="106">
        <v>1205</v>
      </c>
      <c r="L37" s="106">
        <v>1171</v>
      </c>
      <c r="M37" s="106">
        <v>1137</v>
      </c>
      <c r="N37" s="106">
        <v>1110</v>
      </c>
      <c r="O37" s="106">
        <v>1076</v>
      </c>
      <c r="P37" s="106">
        <v>1052</v>
      </c>
      <c r="Q37" s="106">
        <v>1035</v>
      </c>
      <c r="R37" s="106">
        <v>1015</v>
      </c>
      <c r="S37" s="106">
        <v>1001</v>
      </c>
      <c r="T37" s="106">
        <v>982</v>
      </c>
      <c r="U37" s="106">
        <v>963</v>
      </c>
      <c r="V37" s="106">
        <v>951</v>
      </c>
      <c r="W37" s="106">
        <v>937</v>
      </c>
      <c r="X37" s="106">
        <v>917</v>
      </c>
      <c r="Y37" s="106">
        <v>897</v>
      </c>
      <c r="Z37" s="106">
        <v>886</v>
      </c>
      <c r="AA37" s="106">
        <v>870</v>
      </c>
      <c r="AB37" s="106">
        <v>855</v>
      </c>
      <c r="AC37" s="34">
        <v>843</v>
      </c>
      <c r="AD37" s="34">
        <v>827</v>
      </c>
      <c r="AE37" s="34">
        <v>1042</v>
      </c>
      <c r="AF37" s="34">
        <v>1019</v>
      </c>
      <c r="AG37" s="34">
        <v>1010</v>
      </c>
      <c r="AH37" s="34">
        <v>994</v>
      </c>
      <c r="AI37" s="34">
        <v>981</v>
      </c>
      <c r="AJ37" s="34">
        <v>957</v>
      </c>
      <c r="AK37" s="34">
        <v>936</v>
      </c>
      <c r="AL37" s="34">
        <v>905</v>
      </c>
      <c r="AM37" s="34">
        <v>882</v>
      </c>
      <c r="AN37" s="34">
        <v>859</v>
      </c>
      <c r="AO37" s="34">
        <v>830</v>
      </c>
      <c r="AP37" s="34">
        <v>799</v>
      </c>
      <c r="AQ37" s="34" t="s">
        <v>0</v>
      </c>
      <c r="AR37" s="34"/>
      <c r="AS37" s="34"/>
      <c r="AT37" s="34" t="s">
        <v>0</v>
      </c>
    </row>
    <row r="38" spans="2:46">
      <c r="B38" s="260" t="s">
        <v>285</v>
      </c>
      <c r="C38" s="295" t="s">
        <v>0</v>
      </c>
      <c r="D38" s="106" t="s">
        <v>0</v>
      </c>
      <c r="E38" s="106" t="s">
        <v>0</v>
      </c>
      <c r="F38" s="106" t="s">
        <v>0</v>
      </c>
      <c r="G38" s="106">
        <v>2566</v>
      </c>
      <c r="H38" s="106">
        <v>2541</v>
      </c>
      <c r="I38" s="106">
        <v>2513</v>
      </c>
      <c r="J38" s="106">
        <v>2459</v>
      </c>
      <c r="K38" s="106">
        <v>2401</v>
      </c>
      <c r="L38" s="106">
        <v>2344</v>
      </c>
      <c r="M38" s="106">
        <v>2333</v>
      </c>
      <c r="N38" s="106">
        <v>2280</v>
      </c>
      <c r="O38" s="106">
        <v>2228</v>
      </c>
      <c r="P38" s="106">
        <v>2174</v>
      </c>
      <c r="Q38" s="106">
        <v>2123</v>
      </c>
      <c r="R38" s="106">
        <v>2070</v>
      </c>
      <c r="S38" s="106">
        <v>2018</v>
      </c>
      <c r="T38" s="106">
        <v>1966</v>
      </c>
      <c r="U38" s="106">
        <v>1914</v>
      </c>
      <c r="V38" s="106">
        <v>1862</v>
      </c>
      <c r="W38" s="106">
        <v>1810</v>
      </c>
      <c r="X38" s="106">
        <v>1761</v>
      </c>
      <c r="Y38" s="106">
        <v>1720</v>
      </c>
      <c r="Z38" s="106">
        <v>1667</v>
      </c>
      <c r="AA38" s="106">
        <v>1634</v>
      </c>
      <c r="AB38" s="106">
        <v>1598</v>
      </c>
      <c r="AC38" s="34">
        <v>1569</v>
      </c>
      <c r="AD38" s="34">
        <v>1562</v>
      </c>
      <c r="AE38" s="34">
        <v>1580</v>
      </c>
      <c r="AF38" s="34">
        <v>1559</v>
      </c>
      <c r="AG38" s="34">
        <v>1573</v>
      </c>
      <c r="AH38" s="34">
        <v>1534</v>
      </c>
      <c r="AI38" s="34">
        <v>1554</v>
      </c>
      <c r="AJ38" s="34">
        <v>1533</v>
      </c>
      <c r="AK38" s="34">
        <v>1496</v>
      </c>
      <c r="AL38" s="34">
        <v>1456</v>
      </c>
      <c r="AM38" s="34">
        <v>1504</v>
      </c>
      <c r="AN38" s="34">
        <v>1470</v>
      </c>
      <c r="AO38" s="34">
        <v>1602</v>
      </c>
      <c r="AP38" s="34">
        <v>1557</v>
      </c>
      <c r="AQ38" s="34">
        <v>1539</v>
      </c>
      <c r="AR38" s="34">
        <v>1493</v>
      </c>
      <c r="AS38" s="34">
        <v>1500</v>
      </c>
      <c r="AT38" s="34">
        <v>1449</v>
      </c>
    </row>
    <row r="39" spans="2:46">
      <c r="B39" s="260" t="s">
        <v>286</v>
      </c>
      <c r="C39" s="295" t="s">
        <v>0</v>
      </c>
      <c r="D39" s="106" t="s">
        <v>0</v>
      </c>
      <c r="E39" s="106" t="s">
        <v>0</v>
      </c>
      <c r="F39" s="106" t="s">
        <v>0</v>
      </c>
      <c r="G39" s="106">
        <v>1579</v>
      </c>
      <c r="H39" s="106">
        <v>1708</v>
      </c>
      <c r="I39" s="106">
        <v>1667</v>
      </c>
      <c r="J39" s="106">
        <v>1625</v>
      </c>
      <c r="K39" s="106">
        <v>1585</v>
      </c>
      <c r="L39" s="106">
        <v>1545</v>
      </c>
      <c r="M39" s="106">
        <v>1505</v>
      </c>
      <c r="N39" s="106">
        <v>1466</v>
      </c>
      <c r="O39" s="106">
        <v>1426</v>
      </c>
      <c r="P39" s="106">
        <v>1389</v>
      </c>
      <c r="Q39" s="106">
        <v>1349</v>
      </c>
      <c r="R39" s="106">
        <v>1313</v>
      </c>
      <c r="S39" s="106">
        <v>1273</v>
      </c>
      <c r="T39" s="106">
        <v>1234</v>
      </c>
      <c r="U39" s="106">
        <v>1204</v>
      </c>
      <c r="V39" s="106">
        <v>1185</v>
      </c>
      <c r="W39" s="106">
        <v>1159</v>
      </c>
      <c r="X39" s="106">
        <v>1135</v>
      </c>
      <c r="Y39" s="106">
        <v>1114</v>
      </c>
      <c r="Z39" s="106">
        <v>1091</v>
      </c>
      <c r="AA39" s="106">
        <v>3801</v>
      </c>
      <c r="AB39" s="106">
        <v>3733</v>
      </c>
      <c r="AC39" s="34">
        <v>3780</v>
      </c>
      <c r="AD39" s="34">
        <v>3696</v>
      </c>
      <c r="AE39" s="34">
        <v>3679</v>
      </c>
      <c r="AF39" s="34">
        <v>3594</v>
      </c>
      <c r="AG39" s="34">
        <v>3570</v>
      </c>
      <c r="AH39" s="34">
        <v>3494</v>
      </c>
      <c r="AI39" s="34">
        <v>3490</v>
      </c>
      <c r="AJ39" s="34">
        <v>3408</v>
      </c>
      <c r="AK39" s="34">
        <v>3338</v>
      </c>
      <c r="AL39" s="34">
        <v>3258</v>
      </c>
      <c r="AM39" s="34">
        <v>3178</v>
      </c>
      <c r="AN39" s="34">
        <v>3160</v>
      </c>
      <c r="AO39" s="34">
        <v>3071</v>
      </c>
      <c r="AP39" s="34">
        <v>3000</v>
      </c>
      <c r="AQ39" s="34">
        <v>3041</v>
      </c>
      <c r="AR39" s="34">
        <v>3114</v>
      </c>
      <c r="AS39" s="34">
        <v>3029</v>
      </c>
      <c r="AT39" s="34">
        <v>2924</v>
      </c>
    </row>
    <row r="40" spans="2:46">
      <c r="B40" s="260" t="s">
        <v>464</v>
      </c>
      <c r="C40" s="295" t="s">
        <v>0</v>
      </c>
      <c r="D40" s="106" t="s">
        <v>0</v>
      </c>
      <c r="E40" s="106" t="s">
        <v>0</v>
      </c>
      <c r="F40" s="106" t="s">
        <v>0</v>
      </c>
      <c r="G40" s="106">
        <v>1173</v>
      </c>
      <c r="H40" s="106">
        <v>1172</v>
      </c>
      <c r="I40" s="106">
        <v>1139</v>
      </c>
      <c r="J40" s="106">
        <v>1116</v>
      </c>
      <c r="K40" s="106">
        <v>1221</v>
      </c>
      <c r="L40" s="106">
        <v>1187</v>
      </c>
      <c r="M40" s="106">
        <v>1165</v>
      </c>
      <c r="N40" s="106">
        <v>1143</v>
      </c>
      <c r="O40" s="106">
        <v>1270</v>
      </c>
      <c r="P40" s="106">
        <v>1245</v>
      </c>
      <c r="Q40" s="106">
        <v>1314</v>
      </c>
      <c r="R40" s="106">
        <v>1283</v>
      </c>
      <c r="S40" s="106">
        <v>1345</v>
      </c>
      <c r="T40" s="106">
        <v>1307</v>
      </c>
      <c r="U40" s="106">
        <v>1290</v>
      </c>
      <c r="V40" s="106">
        <v>1266</v>
      </c>
      <c r="W40" s="106">
        <v>1295</v>
      </c>
      <c r="X40" s="106">
        <v>1269</v>
      </c>
      <c r="Y40" s="106">
        <v>1232</v>
      </c>
      <c r="Z40" s="106">
        <v>0</v>
      </c>
      <c r="AA40" s="106">
        <v>0</v>
      </c>
      <c r="AB40" s="106">
        <v>0</v>
      </c>
      <c r="AC40" s="34">
        <v>0</v>
      </c>
      <c r="AD40" s="34">
        <v>0</v>
      </c>
      <c r="AE40" s="34">
        <v>0</v>
      </c>
      <c r="AF40" s="34">
        <v>0</v>
      </c>
      <c r="AG40" s="34">
        <v>0</v>
      </c>
      <c r="AH40" s="34">
        <v>0</v>
      </c>
      <c r="AI40" s="34">
        <v>0</v>
      </c>
      <c r="AJ40" s="34">
        <v>0</v>
      </c>
      <c r="AK40" s="34">
        <v>0</v>
      </c>
      <c r="AL40" s="34">
        <v>0</v>
      </c>
      <c r="AM40" s="34">
        <v>0</v>
      </c>
      <c r="AN40" s="34">
        <v>6524</v>
      </c>
      <c r="AO40" s="34">
        <v>6433</v>
      </c>
      <c r="AP40" s="34">
        <v>6302</v>
      </c>
      <c r="AQ40" s="34">
        <v>6171</v>
      </c>
      <c r="AR40" s="34">
        <v>6076</v>
      </c>
      <c r="AS40" s="34">
        <v>5944</v>
      </c>
      <c r="AT40" s="34">
        <v>5811</v>
      </c>
    </row>
    <row r="41" spans="2:46" ht="24">
      <c r="B41" s="260" t="s">
        <v>287</v>
      </c>
      <c r="C41" s="295" t="s">
        <v>0</v>
      </c>
      <c r="D41" s="106" t="s">
        <v>0</v>
      </c>
      <c r="E41" s="106" t="s">
        <v>0</v>
      </c>
      <c r="F41" s="106" t="s">
        <v>0</v>
      </c>
      <c r="G41" s="106">
        <v>974</v>
      </c>
      <c r="H41" s="106">
        <v>990</v>
      </c>
      <c r="I41" s="106">
        <v>997</v>
      </c>
      <c r="J41" s="106">
        <v>976</v>
      </c>
      <c r="K41" s="106">
        <v>958</v>
      </c>
      <c r="L41" s="106">
        <v>937</v>
      </c>
      <c r="M41" s="106">
        <v>916</v>
      </c>
      <c r="N41" s="106">
        <v>895</v>
      </c>
      <c r="O41" s="106">
        <v>1849</v>
      </c>
      <c r="P41" s="106">
        <v>1847</v>
      </c>
      <c r="Q41" s="106">
        <v>1814</v>
      </c>
      <c r="R41" s="106">
        <v>1778</v>
      </c>
      <c r="S41" s="106">
        <v>1751</v>
      </c>
      <c r="T41" s="106">
        <v>1720</v>
      </c>
      <c r="U41" s="106">
        <v>1714</v>
      </c>
      <c r="V41" s="106">
        <v>1686</v>
      </c>
      <c r="W41" s="106">
        <v>1698</v>
      </c>
      <c r="X41" s="106">
        <v>1667</v>
      </c>
      <c r="Y41" s="106">
        <v>1679</v>
      </c>
      <c r="Z41" s="106">
        <v>1649</v>
      </c>
      <c r="AA41" s="106">
        <v>1775</v>
      </c>
      <c r="AB41" s="106">
        <v>1938</v>
      </c>
      <c r="AC41" s="34">
        <v>2036</v>
      </c>
      <c r="AD41" s="34">
        <v>1999</v>
      </c>
      <c r="AE41" s="34">
        <v>2145</v>
      </c>
      <c r="AF41" s="34">
        <v>2113</v>
      </c>
      <c r="AG41" s="34">
        <v>2154</v>
      </c>
      <c r="AH41" s="34">
        <v>2113</v>
      </c>
      <c r="AI41" s="34">
        <v>2103</v>
      </c>
      <c r="AJ41" s="34">
        <v>2055</v>
      </c>
      <c r="AK41" s="34">
        <v>2093</v>
      </c>
      <c r="AL41" s="34">
        <v>2041</v>
      </c>
      <c r="AM41" s="34">
        <v>2068</v>
      </c>
      <c r="AN41" s="34">
        <v>2108</v>
      </c>
      <c r="AO41" s="34">
        <v>2115</v>
      </c>
      <c r="AP41" s="34">
        <v>2151</v>
      </c>
      <c r="AQ41" s="34">
        <v>2107</v>
      </c>
      <c r="AR41" s="34">
        <v>2064</v>
      </c>
      <c r="AS41" s="34">
        <v>2281</v>
      </c>
      <c r="AT41" s="34">
        <v>2229</v>
      </c>
    </row>
    <row r="42" spans="2:46">
      <c r="B42" s="260" t="s">
        <v>288</v>
      </c>
      <c r="C42" s="295" t="s">
        <v>0</v>
      </c>
      <c r="D42" s="106" t="s">
        <v>0</v>
      </c>
      <c r="E42" s="106" t="s">
        <v>0</v>
      </c>
      <c r="F42" s="106" t="s">
        <v>0</v>
      </c>
      <c r="G42" s="106" t="s">
        <v>0</v>
      </c>
      <c r="H42" s="106">
        <v>3984</v>
      </c>
      <c r="I42" s="106">
        <v>3906</v>
      </c>
      <c r="J42" s="106">
        <v>3827</v>
      </c>
      <c r="K42" s="106">
        <v>3749</v>
      </c>
      <c r="L42" s="106">
        <v>3671</v>
      </c>
      <c r="M42" s="106">
        <v>3593</v>
      </c>
      <c r="N42" s="106">
        <v>3515</v>
      </c>
      <c r="O42" s="106">
        <v>3442</v>
      </c>
      <c r="P42" s="106">
        <v>3364</v>
      </c>
      <c r="Q42" s="106">
        <v>3286</v>
      </c>
      <c r="R42" s="106">
        <v>3210</v>
      </c>
      <c r="S42" s="106">
        <v>3132</v>
      </c>
      <c r="T42" s="106">
        <v>3056</v>
      </c>
      <c r="U42" s="106">
        <v>2978</v>
      </c>
      <c r="V42" s="106">
        <v>2909</v>
      </c>
      <c r="W42" s="106">
        <v>2841</v>
      </c>
      <c r="X42" s="106">
        <v>2776</v>
      </c>
      <c r="Y42" s="106">
        <v>2708</v>
      </c>
      <c r="Z42" s="106">
        <v>2641</v>
      </c>
      <c r="AA42" s="106">
        <v>2573</v>
      </c>
      <c r="AB42" s="106">
        <v>2507</v>
      </c>
      <c r="AC42" s="34">
        <v>2439</v>
      </c>
      <c r="AD42" s="34">
        <v>2371</v>
      </c>
      <c r="AE42" s="34">
        <v>2303</v>
      </c>
      <c r="AF42" s="34">
        <v>2241</v>
      </c>
      <c r="AG42" s="34">
        <v>2173</v>
      </c>
      <c r="AH42" s="34">
        <v>2109</v>
      </c>
      <c r="AI42" s="34">
        <v>2050</v>
      </c>
      <c r="AJ42" s="34">
        <v>2023</v>
      </c>
      <c r="AK42" s="34">
        <v>1988</v>
      </c>
      <c r="AL42" s="34">
        <v>1945</v>
      </c>
      <c r="AM42" s="34">
        <v>1920</v>
      </c>
      <c r="AN42" s="34">
        <v>1880</v>
      </c>
      <c r="AO42" s="34">
        <v>1841</v>
      </c>
      <c r="AP42" s="34">
        <v>1803</v>
      </c>
      <c r="AQ42" s="34">
        <v>1772</v>
      </c>
      <c r="AR42" s="34">
        <v>1764</v>
      </c>
      <c r="AS42" s="34">
        <v>1723</v>
      </c>
      <c r="AT42" s="34">
        <v>1701</v>
      </c>
    </row>
    <row r="43" spans="2:46">
      <c r="B43" s="260" t="s">
        <v>289</v>
      </c>
      <c r="C43" s="295" t="s">
        <v>0</v>
      </c>
      <c r="D43" s="106" t="s">
        <v>0</v>
      </c>
      <c r="E43" s="106" t="s">
        <v>0</v>
      </c>
      <c r="F43" s="106" t="s">
        <v>0</v>
      </c>
      <c r="G43" s="106" t="s">
        <v>0</v>
      </c>
      <c r="H43" s="106">
        <v>1721</v>
      </c>
      <c r="I43" s="106">
        <v>1706</v>
      </c>
      <c r="J43" s="106">
        <v>1672</v>
      </c>
      <c r="K43" s="106">
        <v>1638</v>
      </c>
      <c r="L43" s="106">
        <v>1606</v>
      </c>
      <c r="M43" s="106">
        <v>1855</v>
      </c>
      <c r="N43" s="106">
        <v>1819</v>
      </c>
      <c r="O43" s="106">
        <v>1802</v>
      </c>
      <c r="P43" s="106">
        <v>1770</v>
      </c>
      <c r="Q43" s="106">
        <v>1739</v>
      </c>
      <c r="R43" s="106">
        <v>1708</v>
      </c>
      <c r="S43" s="106">
        <v>1677</v>
      </c>
      <c r="T43" s="106">
        <v>1647</v>
      </c>
      <c r="U43" s="106">
        <v>1619</v>
      </c>
      <c r="V43" s="106">
        <v>1592</v>
      </c>
      <c r="W43" s="106">
        <v>1564</v>
      </c>
      <c r="X43" s="106">
        <v>1541</v>
      </c>
      <c r="Y43" s="106">
        <v>1517</v>
      </c>
      <c r="Z43" s="106">
        <v>1488</v>
      </c>
      <c r="AA43" s="106">
        <v>1458</v>
      </c>
      <c r="AB43" s="106">
        <v>1428</v>
      </c>
      <c r="AC43" s="34">
        <v>1397</v>
      </c>
      <c r="AD43" s="34">
        <v>1368</v>
      </c>
      <c r="AE43" s="34">
        <v>1337</v>
      </c>
      <c r="AF43" s="34">
        <v>1309</v>
      </c>
      <c r="AG43" s="34">
        <v>1284</v>
      </c>
      <c r="AH43" s="34">
        <v>1253</v>
      </c>
      <c r="AI43" s="34">
        <v>1241</v>
      </c>
      <c r="AJ43" s="34">
        <v>1214</v>
      </c>
      <c r="AK43" s="34">
        <v>1193</v>
      </c>
      <c r="AL43" s="34">
        <v>1208</v>
      </c>
      <c r="AM43" s="34">
        <v>1178</v>
      </c>
      <c r="AN43" s="34">
        <v>1148</v>
      </c>
      <c r="AO43" s="34">
        <v>1115</v>
      </c>
      <c r="AP43" s="34">
        <v>1100</v>
      </c>
      <c r="AQ43" s="34">
        <v>1067</v>
      </c>
      <c r="AR43" s="34">
        <v>1063</v>
      </c>
      <c r="AS43" s="34">
        <v>1037</v>
      </c>
      <c r="AT43" s="34">
        <v>1011</v>
      </c>
    </row>
    <row r="44" spans="2:46">
      <c r="B44" s="260" t="s">
        <v>290</v>
      </c>
      <c r="C44" s="295" t="s">
        <v>0</v>
      </c>
      <c r="D44" s="106" t="s">
        <v>0</v>
      </c>
      <c r="E44" s="106" t="s">
        <v>0</v>
      </c>
      <c r="F44" s="106" t="s">
        <v>0</v>
      </c>
      <c r="G44" s="106" t="s">
        <v>0</v>
      </c>
      <c r="H44" s="106">
        <v>1756</v>
      </c>
      <c r="I44" s="106">
        <v>1747</v>
      </c>
      <c r="J44" s="106">
        <v>1711</v>
      </c>
      <c r="K44" s="106">
        <v>1685</v>
      </c>
      <c r="L44" s="106">
        <v>1658</v>
      </c>
      <c r="M44" s="106">
        <v>1627</v>
      </c>
      <c r="N44" s="106">
        <v>1597</v>
      </c>
      <c r="O44" s="106">
        <v>1575</v>
      </c>
      <c r="P44" s="106">
        <v>1551</v>
      </c>
      <c r="Q44" s="106">
        <v>1530</v>
      </c>
      <c r="R44" s="106">
        <v>1505</v>
      </c>
      <c r="S44" s="106">
        <v>1482</v>
      </c>
      <c r="T44" s="106">
        <v>1460</v>
      </c>
      <c r="U44" s="106">
        <v>1445</v>
      </c>
      <c r="V44" s="106">
        <v>1422</v>
      </c>
      <c r="W44" s="106">
        <v>1399</v>
      </c>
      <c r="X44" s="106">
        <v>1376</v>
      </c>
      <c r="Y44" s="106">
        <v>1359</v>
      </c>
      <c r="Z44" s="106">
        <v>1352</v>
      </c>
      <c r="AA44" s="106">
        <v>1374</v>
      </c>
      <c r="AB44" s="106">
        <v>1363</v>
      </c>
      <c r="AC44" s="34">
        <v>1339</v>
      </c>
      <c r="AD44" s="34">
        <v>1316</v>
      </c>
      <c r="AE44" s="34">
        <v>1291</v>
      </c>
      <c r="AF44" s="34">
        <v>1283</v>
      </c>
      <c r="AG44" s="34">
        <v>1401</v>
      </c>
      <c r="AH44" s="34">
        <v>1483</v>
      </c>
      <c r="AI44" s="34">
        <v>1597</v>
      </c>
      <c r="AJ44" s="34">
        <v>1580</v>
      </c>
      <c r="AK44" s="34">
        <v>1608</v>
      </c>
      <c r="AL44" s="34">
        <v>1591</v>
      </c>
      <c r="AM44" s="34">
        <v>1567</v>
      </c>
      <c r="AN44" s="34">
        <v>1536</v>
      </c>
      <c r="AO44" s="34">
        <v>1513</v>
      </c>
      <c r="AP44" s="34">
        <v>1502</v>
      </c>
      <c r="AQ44" s="34">
        <v>1476</v>
      </c>
      <c r="AR44" s="34">
        <v>1444</v>
      </c>
      <c r="AS44" s="34">
        <v>1447</v>
      </c>
      <c r="AT44" s="34">
        <v>1429</v>
      </c>
    </row>
    <row r="45" spans="2:46">
      <c r="B45" s="260" t="s">
        <v>291</v>
      </c>
      <c r="C45" s="295" t="s">
        <v>0</v>
      </c>
      <c r="D45" s="106" t="s">
        <v>0</v>
      </c>
      <c r="E45" s="106" t="s">
        <v>0</v>
      </c>
      <c r="F45" s="106" t="s">
        <v>0</v>
      </c>
      <c r="G45" s="106" t="s">
        <v>0</v>
      </c>
      <c r="H45" s="106" t="s">
        <v>0</v>
      </c>
      <c r="I45" s="106">
        <v>2464</v>
      </c>
      <c r="J45" s="106">
        <v>2428</v>
      </c>
      <c r="K45" s="106">
        <v>2381</v>
      </c>
      <c r="L45" s="106">
        <v>2335</v>
      </c>
      <c r="M45" s="106">
        <v>2288</v>
      </c>
      <c r="N45" s="106">
        <v>2242</v>
      </c>
      <c r="O45" s="106">
        <v>2195</v>
      </c>
      <c r="P45" s="106">
        <v>2151</v>
      </c>
      <c r="Q45" s="106">
        <v>2105</v>
      </c>
      <c r="R45" s="106">
        <v>2058</v>
      </c>
      <c r="S45" s="106">
        <v>2012</v>
      </c>
      <c r="T45" s="106">
        <v>1966</v>
      </c>
      <c r="U45" s="106">
        <v>1920</v>
      </c>
      <c r="V45" s="106">
        <v>1878</v>
      </c>
      <c r="W45" s="106">
        <v>1834</v>
      </c>
      <c r="X45" s="106">
        <v>1791</v>
      </c>
      <c r="Y45" s="106">
        <v>1749</v>
      </c>
      <c r="Z45" s="106">
        <v>1705</v>
      </c>
      <c r="AA45" s="106">
        <v>1662</v>
      </c>
      <c r="AB45" s="106">
        <v>1618</v>
      </c>
      <c r="AC45" s="34">
        <v>1575</v>
      </c>
      <c r="AD45" s="34">
        <v>1534</v>
      </c>
      <c r="AE45" s="34">
        <v>1490</v>
      </c>
      <c r="AF45" s="34">
        <v>1448</v>
      </c>
      <c r="AG45" s="34">
        <v>1416</v>
      </c>
      <c r="AH45" s="34">
        <v>1373</v>
      </c>
      <c r="AI45" s="34">
        <v>1337</v>
      </c>
      <c r="AJ45" s="34">
        <v>1296</v>
      </c>
      <c r="AK45" s="34">
        <v>1269</v>
      </c>
      <c r="AL45" s="34">
        <v>1243</v>
      </c>
      <c r="AM45" s="34">
        <v>1217</v>
      </c>
      <c r="AN45" s="34">
        <v>1190</v>
      </c>
      <c r="AO45" s="34">
        <v>1164</v>
      </c>
      <c r="AP45" s="34">
        <v>1139</v>
      </c>
      <c r="AQ45" s="34">
        <v>1114</v>
      </c>
      <c r="AR45" s="34">
        <v>1092</v>
      </c>
      <c r="AS45" s="34">
        <v>1073</v>
      </c>
      <c r="AT45" s="34">
        <v>1147</v>
      </c>
    </row>
    <row r="46" spans="2:46">
      <c r="B46" s="260" t="s">
        <v>292</v>
      </c>
      <c r="C46" s="295" t="s">
        <v>0</v>
      </c>
      <c r="D46" s="106" t="s">
        <v>0</v>
      </c>
      <c r="E46" s="106" t="s">
        <v>0</v>
      </c>
      <c r="F46" s="106" t="s">
        <v>0</v>
      </c>
      <c r="G46" s="106" t="s">
        <v>0</v>
      </c>
      <c r="H46" s="106" t="s">
        <v>0</v>
      </c>
      <c r="I46" s="106">
        <v>1212</v>
      </c>
      <c r="J46" s="106">
        <v>1262</v>
      </c>
      <c r="K46" s="106">
        <v>1388</v>
      </c>
      <c r="L46" s="106">
        <v>2689</v>
      </c>
      <c r="M46" s="106">
        <v>2864</v>
      </c>
      <c r="N46" s="106">
        <v>2805</v>
      </c>
      <c r="O46" s="106">
        <v>2809</v>
      </c>
      <c r="P46" s="106">
        <v>2739</v>
      </c>
      <c r="Q46" s="106">
        <v>2694</v>
      </c>
      <c r="R46" s="106">
        <v>2680</v>
      </c>
      <c r="S46" s="106">
        <v>2637</v>
      </c>
      <c r="T46" s="106">
        <v>2567</v>
      </c>
      <c r="U46" s="106">
        <v>2514</v>
      </c>
      <c r="V46" s="106">
        <v>2466</v>
      </c>
      <c r="W46" s="106">
        <v>2453</v>
      </c>
      <c r="X46" s="106">
        <v>2392</v>
      </c>
      <c r="Y46" s="106">
        <v>2332</v>
      </c>
      <c r="Z46" s="106">
        <v>2307</v>
      </c>
      <c r="AA46" s="106">
        <v>2282</v>
      </c>
      <c r="AB46" s="106">
        <v>2251</v>
      </c>
      <c r="AC46" s="34">
        <v>2249</v>
      </c>
      <c r="AD46" s="34">
        <v>2198</v>
      </c>
      <c r="AE46" s="34">
        <v>2293</v>
      </c>
      <c r="AF46" s="34">
        <v>2259</v>
      </c>
      <c r="AG46" s="34">
        <v>2391</v>
      </c>
      <c r="AH46" s="34">
        <v>2324</v>
      </c>
      <c r="AI46" s="34">
        <v>2367</v>
      </c>
      <c r="AJ46" s="34">
        <v>2335</v>
      </c>
      <c r="AK46" s="34">
        <v>2333</v>
      </c>
      <c r="AL46" s="34">
        <v>2256</v>
      </c>
      <c r="AM46" s="34">
        <v>2179</v>
      </c>
      <c r="AN46" s="34">
        <v>2103</v>
      </c>
      <c r="AO46" s="34">
        <v>2043</v>
      </c>
      <c r="AP46" s="34">
        <v>2005</v>
      </c>
      <c r="AQ46" s="34">
        <v>1939</v>
      </c>
      <c r="AR46" s="34">
        <v>1878</v>
      </c>
      <c r="AS46" s="34">
        <v>1828</v>
      </c>
      <c r="AT46" s="34">
        <v>1834</v>
      </c>
    </row>
    <row r="47" spans="2:46">
      <c r="B47" s="260" t="s">
        <v>293</v>
      </c>
      <c r="C47" s="295" t="s">
        <v>0</v>
      </c>
      <c r="D47" s="106" t="s">
        <v>0</v>
      </c>
      <c r="E47" s="106" t="s">
        <v>0</v>
      </c>
      <c r="F47" s="106" t="s">
        <v>0</v>
      </c>
      <c r="G47" s="106" t="s">
        <v>0</v>
      </c>
      <c r="H47" s="106" t="s">
        <v>0</v>
      </c>
      <c r="I47" s="106">
        <v>590</v>
      </c>
      <c r="J47" s="106">
        <v>584</v>
      </c>
      <c r="K47" s="106">
        <v>578</v>
      </c>
      <c r="L47" s="106">
        <v>565</v>
      </c>
      <c r="M47" s="106">
        <v>554</v>
      </c>
      <c r="N47" s="106">
        <v>561</v>
      </c>
      <c r="O47" s="106">
        <v>562</v>
      </c>
      <c r="P47" s="106">
        <v>564</v>
      </c>
      <c r="Q47" s="106">
        <v>556</v>
      </c>
      <c r="R47" s="106">
        <v>548</v>
      </c>
      <c r="S47" s="106">
        <v>539</v>
      </c>
      <c r="T47" s="106">
        <v>531</v>
      </c>
      <c r="U47" s="106">
        <v>523</v>
      </c>
      <c r="V47" s="106">
        <v>514</v>
      </c>
      <c r="W47" s="106">
        <v>506</v>
      </c>
      <c r="X47" s="106">
        <v>498</v>
      </c>
      <c r="Y47" s="106">
        <v>522</v>
      </c>
      <c r="Z47" s="106">
        <v>513</v>
      </c>
      <c r="AA47" s="106">
        <v>539</v>
      </c>
      <c r="AB47" s="106">
        <v>534</v>
      </c>
      <c r="AC47" s="34">
        <v>553</v>
      </c>
      <c r="AD47" s="34">
        <v>549</v>
      </c>
      <c r="AE47" s="34">
        <v>548</v>
      </c>
      <c r="AF47" s="34">
        <v>537</v>
      </c>
      <c r="AG47" s="34">
        <v>546</v>
      </c>
      <c r="AH47" s="34">
        <v>536</v>
      </c>
      <c r="AI47" s="34">
        <v>540</v>
      </c>
      <c r="AJ47" s="34">
        <v>528</v>
      </c>
      <c r="AK47" s="34">
        <v>519</v>
      </c>
      <c r="AL47" s="34">
        <v>507</v>
      </c>
      <c r="AM47" s="34">
        <v>500</v>
      </c>
      <c r="AN47" s="34">
        <v>488</v>
      </c>
      <c r="AO47" s="34">
        <v>482</v>
      </c>
      <c r="AP47" s="34">
        <v>471</v>
      </c>
      <c r="AQ47" s="34">
        <v>462</v>
      </c>
      <c r="AR47" s="34">
        <v>450</v>
      </c>
      <c r="AS47" s="34">
        <v>464</v>
      </c>
      <c r="AT47" s="34">
        <v>452</v>
      </c>
    </row>
    <row r="48" spans="2:46">
      <c r="B48" s="260" t="s">
        <v>294</v>
      </c>
      <c r="C48" s="295" t="s">
        <v>0</v>
      </c>
      <c r="D48" s="106" t="s">
        <v>0</v>
      </c>
      <c r="E48" s="106" t="s">
        <v>0</v>
      </c>
      <c r="F48" s="106" t="s">
        <v>0</v>
      </c>
      <c r="G48" s="106" t="s">
        <v>0</v>
      </c>
      <c r="H48" s="106" t="s">
        <v>0</v>
      </c>
      <c r="I48" s="106">
        <v>4379</v>
      </c>
      <c r="J48" s="106">
        <v>4296</v>
      </c>
      <c r="K48" s="106">
        <v>4255</v>
      </c>
      <c r="L48" s="106">
        <v>4166</v>
      </c>
      <c r="M48" s="106">
        <v>4078</v>
      </c>
      <c r="N48" s="106">
        <v>3994</v>
      </c>
      <c r="O48" s="106">
        <v>3910</v>
      </c>
      <c r="P48" s="106">
        <v>3825</v>
      </c>
      <c r="Q48" s="106">
        <v>3741</v>
      </c>
      <c r="R48" s="106">
        <v>3664</v>
      </c>
      <c r="S48" s="106">
        <v>3588</v>
      </c>
      <c r="T48" s="106">
        <v>3504</v>
      </c>
      <c r="U48" s="106">
        <v>3422</v>
      </c>
      <c r="V48" s="106">
        <v>3344</v>
      </c>
      <c r="W48" s="106">
        <v>3261</v>
      </c>
      <c r="X48" s="106">
        <v>3179</v>
      </c>
      <c r="Y48" s="106">
        <v>3299</v>
      </c>
      <c r="Z48" s="106">
        <v>3266</v>
      </c>
      <c r="AA48" s="106">
        <v>3217</v>
      </c>
      <c r="AB48" s="106">
        <v>3167</v>
      </c>
      <c r="AC48" s="34">
        <v>3721</v>
      </c>
      <c r="AD48" s="34">
        <v>3687</v>
      </c>
      <c r="AE48" s="34">
        <v>3630</v>
      </c>
      <c r="AF48" s="34">
        <v>3577</v>
      </c>
      <c r="AG48" s="34">
        <v>3523</v>
      </c>
      <c r="AH48" s="34">
        <v>3469</v>
      </c>
      <c r="AI48" s="34">
        <v>3416</v>
      </c>
      <c r="AJ48" s="34">
        <v>3366</v>
      </c>
      <c r="AK48" s="34">
        <v>3316</v>
      </c>
      <c r="AL48" s="34">
        <v>3266</v>
      </c>
      <c r="AM48" s="34">
        <v>3216</v>
      </c>
      <c r="AN48" s="34">
        <v>3165</v>
      </c>
      <c r="AO48" s="34">
        <v>3115</v>
      </c>
      <c r="AP48" s="34">
        <v>3065</v>
      </c>
      <c r="AQ48" s="34">
        <v>3015</v>
      </c>
      <c r="AR48" s="34">
        <v>2967</v>
      </c>
      <c r="AS48" s="34">
        <v>2917</v>
      </c>
      <c r="AT48" s="34">
        <v>2866</v>
      </c>
    </row>
    <row r="49" spans="2:46">
      <c r="B49" s="260" t="s">
        <v>295</v>
      </c>
      <c r="C49" s="295" t="s">
        <v>0</v>
      </c>
      <c r="D49" s="106" t="s">
        <v>0</v>
      </c>
      <c r="E49" s="106" t="s">
        <v>0</v>
      </c>
      <c r="F49" s="106" t="s">
        <v>0</v>
      </c>
      <c r="G49" s="106" t="s">
        <v>0</v>
      </c>
      <c r="H49" s="106" t="s">
        <v>0</v>
      </c>
      <c r="I49" s="106">
        <v>773</v>
      </c>
      <c r="J49" s="106">
        <v>757</v>
      </c>
      <c r="K49" s="106">
        <v>785</v>
      </c>
      <c r="L49" s="106">
        <v>765</v>
      </c>
      <c r="M49" s="106">
        <v>751</v>
      </c>
      <c r="N49" s="106">
        <v>734</v>
      </c>
      <c r="O49" s="106">
        <v>720</v>
      </c>
      <c r="P49" s="106">
        <v>713</v>
      </c>
      <c r="Q49" s="106">
        <v>706</v>
      </c>
      <c r="R49" s="106">
        <v>696</v>
      </c>
      <c r="S49" s="106">
        <v>684</v>
      </c>
      <c r="T49" s="106">
        <v>677</v>
      </c>
      <c r="U49" s="106">
        <v>669</v>
      </c>
      <c r="V49" s="106">
        <v>668</v>
      </c>
      <c r="W49" s="106">
        <v>714</v>
      </c>
      <c r="X49" s="106">
        <v>765</v>
      </c>
      <c r="Y49" s="106">
        <v>808</v>
      </c>
      <c r="Z49" s="106">
        <v>808</v>
      </c>
      <c r="AA49" s="106">
        <v>828</v>
      </c>
      <c r="AB49" s="106">
        <v>813</v>
      </c>
      <c r="AC49" s="34">
        <v>796</v>
      </c>
      <c r="AD49" s="34">
        <v>784</v>
      </c>
      <c r="AE49" s="34">
        <v>803</v>
      </c>
      <c r="AF49" s="34">
        <v>847</v>
      </c>
      <c r="AG49" s="34">
        <v>860</v>
      </c>
      <c r="AH49" s="34">
        <v>885</v>
      </c>
      <c r="AI49" s="34">
        <v>863</v>
      </c>
      <c r="AJ49" s="34">
        <v>852</v>
      </c>
      <c r="AK49" s="34">
        <v>831</v>
      </c>
      <c r="AL49" s="34">
        <v>820</v>
      </c>
      <c r="AM49" s="34">
        <v>803</v>
      </c>
      <c r="AN49" s="34">
        <v>793</v>
      </c>
      <c r="AO49" s="34">
        <v>769</v>
      </c>
      <c r="AP49" s="34">
        <v>758</v>
      </c>
      <c r="AQ49" s="34">
        <v>745</v>
      </c>
      <c r="AR49" s="34">
        <v>722</v>
      </c>
      <c r="AS49" s="34">
        <v>724</v>
      </c>
      <c r="AT49" s="34">
        <v>710</v>
      </c>
    </row>
    <row r="50" spans="2:46">
      <c r="B50" s="260" t="s">
        <v>296</v>
      </c>
      <c r="C50" s="295" t="s">
        <v>0</v>
      </c>
      <c r="D50" s="106" t="s">
        <v>0</v>
      </c>
      <c r="E50" s="106" t="s">
        <v>0</v>
      </c>
      <c r="F50" s="106" t="s">
        <v>0</v>
      </c>
      <c r="G50" s="106" t="s">
        <v>0</v>
      </c>
      <c r="H50" s="106" t="s">
        <v>0</v>
      </c>
      <c r="I50" s="106">
        <v>1840</v>
      </c>
      <c r="J50" s="106">
        <v>1801</v>
      </c>
      <c r="K50" s="106">
        <v>1765</v>
      </c>
      <c r="L50" s="106">
        <v>1725</v>
      </c>
      <c r="M50" s="106">
        <v>1684</v>
      </c>
      <c r="N50" s="106">
        <v>1645</v>
      </c>
      <c r="O50" s="106">
        <v>1607</v>
      </c>
      <c r="P50" s="106">
        <v>1568</v>
      </c>
      <c r="Q50" s="106">
        <v>1528</v>
      </c>
      <c r="R50" s="106">
        <v>1490</v>
      </c>
      <c r="S50" s="106">
        <v>1454</v>
      </c>
      <c r="T50" s="106">
        <v>2158</v>
      </c>
      <c r="U50" s="106">
        <v>2107</v>
      </c>
      <c r="V50" s="106">
        <v>2069</v>
      </c>
      <c r="W50" s="106">
        <v>2019</v>
      </c>
      <c r="X50" s="106">
        <v>1967</v>
      </c>
      <c r="Y50" s="106">
        <v>1918</v>
      </c>
      <c r="Z50" s="106">
        <v>1865</v>
      </c>
      <c r="AA50" s="106">
        <v>1819</v>
      </c>
      <c r="AB50" s="106">
        <v>1783</v>
      </c>
      <c r="AC50" s="34">
        <v>1824</v>
      </c>
      <c r="AD50" s="34">
        <v>1787</v>
      </c>
      <c r="AE50" s="34">
        <v>1828</v>
      </c>
      <c r="AF50" s="34">
        <v>1789</v>
      </c>
      <c r="AG50" s="34">
        <v>1757</v>
      </c>
      <c r="AH50" s="34">
        <v>1720</v>
      </c>
      <c r="AI50" s="34">
        <v>1690</v>
      </c>
      <c r="AJ50" s="34">
        <v>1651</v>
      </c>
      <c r="AK50" s="34">
        <v>1624</v>
      </c>
      <c r="AL50" s="34">
        <v>1584</v>
      </c>
      <c r="AM50" s="34">
        <v>1544</v>
      </c>
      <c r="AN50" s="34">
        <v>1504</v>
      </c>
      <c r="AO50" s="34">
        <v>1472</v>
      </c>
      <c r="AP50" s="34">
        <v>1432</v>
      </c>
      <c r="AQ50" s="34">
        <v>1398</v>
      </c>
      <c r="AR50" s="34">
        <v>1393</v>
      </c>
      <c r="AS50" s="34">
        <v>1366</v>
      </c>
      <c r="AT50" s="34">
        <v>1347</v>
      </c>
    </row>
    <row r="51" spans="2:46">
      <c r="B51" s="260" t="s">
        <v>297</v>
      </c>
      <c r="C51" s="295" t="s">
        <v>0</v>
      </c>
      <c r="D51" s="106" t="s">
        <v>0</v>
      </c>
      <c r="E51" s="106" t="s">
        <v>0</v>
      </c>
      <c r="F51" s="106" t="s">
        <v>0</v>
      </c>
      <c r="G51" s="106" t="s">
        <v>0</v>
      </c>
      <c r="H51" s="106" t="s">
        <v>0</v>
      </c>
      <c r="I51" s="106">
        <v>1491</v>
      </c>
      <c r="J51" s="106">
        <v>1474</v>
      </c>
      <c r="K51" s="106">
        <v>1454</v>
      </c>
      <c r="L51" s="106">
        <v>1418</v>
      </c>
      <c r="M51" s="106">
        <v>1380</v>
      </c>
      <c r="N51" s="106">
        <v>1344</v>
      </c>
      <c r="O51" s="106">
        <v>2054</v>
      </c>
      <c r="P51" s="106">
        <v>2013</v>
      </c>
      <c r="Q51" s="106">
        <v>1977</v>
      </c>
      <c r="R51" s="106">
        <v>1922</v>
      </c>
      <c r="S51" s="106">
        <v>1870</v>
      </c>
      <c r="T51" s="106">
        <v>1816</v>
      </c>
      <c r="U51" s="106">
        <v>1761</v>
      </c>
      <c r="V51" s="106">
        <v>1711</v>
      </c>
      <c r="W51" s="106">
        <v>1663</v>
      </c>
      <c r="X51" s="106">
        <v>1627</v>
      </c>
      <c r="Y51" s="106">
        <v>1593</v>
      </c>
      <c r="Z51" s="106">
        <v>1564</v>
      </c>
      <c r="AA51" s="106">
        <v>1543</v>
      </c>
      <c r="AB51" s="106">
        <v>1507</v>
      </c>
      <c r="AC51" s="34">
        <v>1528</v>
      </c>
      <c r="AD51" s="34">
        <v>1504</v>
      </c>
      <c r="AE51" s="34">
        <v>1472</v>
      </c>
      <c r="AF51" s="34">
        <v>1460</v>
      </c>
      <c r="AG51" s="34">
        <v>1436</v>
      </c>
      <c r="AH51" s="34">
        <v>1420</v>
      </c>
      <c r="AI51" s="34">
        <v>1389</v>
      </c>
      <c r="AJ51" s="34">
        <v>1365</v>
      </c>
      <c r="AK51" s="34">
        <v>1337</v>
      </c>
      <c r="AL51" s="34">
        <v>1316</v>
      </c>
      <c r="AM51" s="34">
        <v>1297</v>
      </c>
      <c r="AN51" s="34">
        <v>1268</v>
      </c>
      <c r="AO51" s="34">
        <v>1237</v>
      </c>
      <c r="AP51" s="34">
        <v>1216</v>
      </c>
      <c r="AQ51" s="34">
        <v>1209</v>
      </c>
      <c r="AR51" s="34">
        <v>1176</v>
      </c>
      <c r="AS51" s="34">
        <v>1156</v>
      </c>
      <c r="AT51" s="34">
        <v>1120</v>
      </c>
    </row>
    <row r="52" spans="2:46">
      <c r="B52" s="260" t="s">
        <v>298</v>
      </c>
      <c r="C52" s="295" t="s">
        <v>0</v>
      </c>
      <c r="D52" s="106" t="s">
        <v>0</v>
      </c>
      <c r="E52" s="106" t="s">
        <v>0</v>
      </c>
      <c r="F52" s="106" t="s">
        <v>0</v>
      </c>
      <c r="G52" s="106" t="s">
        <v>0</v>
      </c>
      <c r="H52" s="106" t="s">
        <v>0</v>
      </c>
      <c r="I52" s="106" t="s">
        <v>0</v>
      </c>
      <c r="J52" s="106">
        <v>5504</v>
      </c>
      <c r="K52" s="106">
        <v>5402</v>
      </c>
      <c r="L52" s="106">
        <v>5297</v>
      </c>
      <c r="M52" s="106">
        <v>5192</v>
      </c>
      <c r="N52" s="106">
        <v>5089</v>
      </c>
      <c r="O52" s="106">
        <v>4984</v>
      </c>
      <c r="P52" s="106">
        <v>4882</v>
      </c>
      <c r="Q52" s="106">
        <v>4777</v>
      </c>
      <c r="R52" s="106">
        <v>4672</v>
      </c>
      <c r="S52" s="106">
        <v>4568</v>
      </c>
      <c r="T52" s="106">
        <v>4463</v>
      </c>
      <c r="U52" s="106">
        <v>4359</v>
      </c>
      <c r="V52" s="106">
        <v>4257</v>
      </c>
      <c r="W52" s="106">
        <v>4155</v>
      </c>
      <c r="X52" s="106">
        <v>4065</v>
      </c>
      <c r="Y52" s="106">
        <v>3978</v>
      </c>
      <c r="Z52" s="106">
        <v>3893</v>
      </c>
      <c r="AA52" s="106">
        <v>3810</v>
      </c>
      <c r="AB52" s="106">
        <v>3719</v>
      </c>
      <c r="AC52" s="34">
        <v>3628</v>
      </c>
      <c r="AD52" s="34">
        <v>3537</v>
      </c>
      <c r="AE52" s="34">
        <v>3455</v>
      </c>
      <c r="AF52" s="34">
        <v>3367</v>
      </c>
      <c r="AG52" s="34">
        <v>3283</v>
      </c>
      <c r="AH52" s="34">
        <v>3194</v>
      </c>
      <c r="AI52" s="34">
        <v>3117</v>
      </c>
      <c r="AJ52" s="34">
        <v>3027</v>
      </c>
      <c r="AK52" s="34">
        <v>2951</v>
      </c>
      <c r="AL52" s="34">
        <v>2891</v>
      </c>
      <c r="AM52" s="34">
        <v>2847</v>
      </c>
      <c r="AN52" s="34">
        <v>2787</v>
      </c>
      <c r="AO52" s="34">
        <v>2734</v>
      </c>
      <c r="AP52" s="34">
        <v>2678</v>
      </c>
      <c r="AQ52" s="34">
        <v>2648</v>
      </c>
      <c r="AR52" s="34">
        <v>2597</v>
      </c>
      <c r="AS52" s="34">
        <v>2581</v>
      </c>
      <c r="AT52" s="34">
        <v>2523</v>
      </c>
    </row>
    <row r="53" spans="2:46">
      <c r="B53" s="260" t="s">
        <v>299</v>
      </c>
      <c r="C53" s="295" t="s">
        <v>0</v>
      </c>
      <c r="D53" s="106" t="s">
        <v>0</v>
      </c>
      <c r="E53" s="106" t="s">
        <v>0</v>
      </c>
      <c r="F53" s="106" t="s">
        <v>0</v>
      </c>
      <c r="G53" s="106" t="s">
        <v>0</v>
      </c>
      <c r="H53" s="106" t="s">
        <v>0</v>
      </c>
      <c r="I53" s="106" t="s">
        <v>0</v>
      </c>
      <c r="J53" s="106">
        <v>3325</v>
      </c>
      <c r="K53" s="106">
        <v>3269</v>
      </c>
      <c r="L53" s="106">
        <v>3182</v>
      </c>
      <c r="M53" s="106">
        <v>3109</v>
      </c>
      <c r="N53" s="106">
        <v>3025</v>
      </c>
      <c r="O53" s="106">
        <v>2995</v>
      </c>
      <c r="P53" s="106">
        <v>2913</v>
      </c>
      <c r="Q53" s="106">
        <v>2831</v>
      </c>
      <c r="R53" s="106">
        <v>2755</v>
      </c>
      <c r="S53" s="106">
        <v>2682</v>
      </c>
      <c r="T53" s="106">
        <v>2623</v>
      </c>
      <c r="U53" s="106">
        <v>2654</v>
      </c>
      <c r="V53" s="106">
        <v>2600</v>
      </c>
      <c r="W53" s="106">
        <v>2602</v>
      </c>
      <c r="X53" s="106">
        <v>2546</v>
      </c>
      <c r="Y53" s="106">
        <v>2582</v>
      </c>
      <c r="Z53" s="106">
        <v>2523</v>
      </c>
      <c r="AA53" s="106">
        <v>2550</v>
      </c>
      <c r="AB53" s="106">
        <v>2490</v>
      </c>
      <c r="AC53" s="34">
        <v>2434</v>
      </c>
      <c r="AD53" s="34">
        <v>2375</v>
      </c>
      <c r="AE53" s="34">
        <v>2321</v>
      </c>
      <c r="AF53" s="34">
        <v>2259</v>
      </c>
      <c r="AG53" s="34">
        <v>2202</v>
      </c>
      <c r="AH53" s="34">
        <v>2143</v>
      </c>
      <c r="AI53" s="34">
        <v>2108</v>
      </c>
      <c r="AJ53" s="34">
        <v>2053</v>
      </c>
      <c r="AK53" s="34">
        <v>1989</v>
      </c>
      <c r="AL53" s="34">
        <v>1928</v>
      </c>
      <c r="AM53" s="34">
        <v>1871</v>
      </c>
      <c r="AN53" s="34">
        <v>1810</v>
      </c>
      <c r="AO53" s="34">
        <v>1746</v>
      </c>
      <c r="AP53" s="34">
        <v>1685</v>
      </c>
      <c r="AQ53" s="34">
        <v>1661</v>
      </c>
      <c r="AR53" s="34">
        <v>1619</v>
      </c>
      <c r="AS53" s="34">
        <v>1585</v>
      </c>
      <c r="AT53" s="34">
        <v>1554</v>
      </c>
    </row>
    <row r="54" spans="2:46">
      <c r="B54" s="260" t="s">
        <v>300</v>
      </c>
      <c r="C54" s="295" t="s">
        <v>0</v>
      </c>
      <c r="D54" s="106" t="s">
        <v>0</v>
      </c>
      <c r="E54" s="106" t="s">
        <v>0</v>
      </c>
      <c r="F54" s="106" t="s">
        <v>0</v>
      </c>
      <c r="G54" s="106" t="s">
        <v>0</v>
      </c>
      <c r="H54" s="106" t="s">
        <v>0</v>
      </c>
      <c r="I54" s="106" t="s">
        <v>0</v>
      </c>
      <c r="J54" s="106">
        <v>3389</v>
      </c>
      <c r="K54" s="106">
        <v>3334</v>
      </c>
      <c r="L54" s="106">
        <v>3267</v>
      </c>
      <c r="M54" s="106">
        <v>3200</v>
      </c>
      <c r="N54" s="106">
        <v>3134</v>
      </c>
      <c r="O54" s="106">
        <v>3067</v>
      </c>
      <c r="P54" s="106">
        <v>3000</v>
      </c>
      <c r="Q54" s="106">
        <v>2933</v>
      </c>
      <c r="R54" s="106">
        <v>2866</v>
      </c>
      <c r="S54" s="106">
        <v>2801</v>
      </c>
      <c r="T54" s="106">
        <v>2735</v>
      </c>
      <c r="U54" s="106">
        <v>2670</v>
      </c>
      <c r="V54" s="106">
        <v>2604</v>
      </c>
      <c r="W54" s="106">
        <v>2537</v>
      </c>
      <c r="X54" s="106">
        <v>2474</v>
      </c>
      <c r="Y54" s="106">
        <v>2413</v>
      </c>
      <c r="Z54" s="106">
        <v>2352</v>
      </c>
      <c r="AA54" s="106">
        <v>2306</v>
      </c>
      <c r="AB54" s="106">
        <v>2244</v>
      </c>
      <c r="AC54" s="34">
        <v>2184</v>
      </c>
      <c r="AD54" s="34">
        <v>2122</v>
      </c>
      <c r="AE54" s="34">
        <v>2074</v>
      </c>
      <c r="AF54" s="34">
        <v>2012</v>
      </c>
      <c r="AG54" s="34">
        <v>1964</v>
      </c>
      <c r="AH54" s="34">
        <v>1903</v>
      </c>
      <c r="AI54" s="34">
        <v>1842</v>
      </c>
      <c r="AJ54" s="34">
        <v>1784</v>
      </c>
      <c r="AK54" s="34">
        <v>1721</v>
      </c>
      <c r="AL54" s="34">
        <v>1680</v>
      </c>
      <c r="AM54" s="34">
        <v>1645</v>
      </c>
      <c r="AN54" s="34">
        <v>1611</v>
      </c>
      <c r="AO54" s="34">
        <v>1651</v>
      </c>
      <c r="AP54" s="34">
        <v>1617</v>
      </c>
      <c r="AQ54" s="34">
        <v>1584</v>
      </c>
      <c r="AR54" s="34">
        <v>1550</v>
      </c>
      <c r="AS54" s="34">
        <v>1523</v>
      </c>
      <c r="AT54" s="34">
        <v>1488</v>
      </c>
    </row>
    <row r="55" spans="2:46">
      <c r="B55" s="260" t="s">
        <v>301</v>
      </c>
      <c r="C55" s="295" t="s">
        <v>0</v>
      </c>
      <c r="D55" s="106" t="s">
        <v>0</v>
      </c>
      <c r="E55" s="106" t="s">
        <v>0</v>
      </c>
      <c r="F55" s="106" t="s">
        <v>0</v>
      </c>
      <c r="G55" s="106" t="s">
        <v>0</v>
      </c>
      <c r="H55" s="106" t="s">
        <v>0</v>
      </c>
      <c r="I55" s="106" t="s">
        <v>0</v>
      </c>
      <c r="J55" s="106">
        <v>5418</v>
      </c>
      <c r="K55" s="106">
        <v>5336</v>
      </c>
      <c r="L55" s="106">
        <v>5216</v>
      </c>
      <c r="M55" s="106">
        <v>5084</v>
      </c>
      <c r="N55" s="106">
        <v>4954</v>
      </c>
      <c r="O55" s="106">
        <v>4838</v>
      </c>
      <c r="P55" s="106">
        <v>4753</v>
      </c>
      <c r="Q55" s="106">
        <v>4642</v>
      </c>
      <c r="R55" s="106">
        <v>4527</v>
      </c>
      <c r="S55" s="106">
        <v>13799</v>
      </c>
      <c r="T55" s="106">
        <v>13830</v>
      </c>
      <c r="U55" s="106">
        <v>13601</v>
      </c>
      <c r="V55" s="106">
        <v>13344</v>
      </c>
      <c r="W55" s="106">
        <v>13097</v>
      </c>
      <c r="X55" s="106">
        <v>12820</v>
      </c>
      <c r="Y55" s="106">
        <v>12616</v>
      </c>
      <c r="Z55" s="106">
        <v>12413</v>
      </c>
      <c r="AA55" s="106">
        <v>12184</v>
      </c>
      <c r="AB55" s="106">
        <v>11963</v>
      </c>
      <c r="AC55" s="34">
        <v>11821</v>
      </c>
      <c r="AD55" s="34">
        <v>11568</v>
      </c>
      <c r="AE55" s="34">
        <v>11321</v>
      </c>
      <c r="AF55" s="34">
        <v>11098</v>
      </c>
      <c r="AG55" s="34">
        <v>10931</v>
      </c>
      <c r="AH55" s="34">
        <v>10741</v>
      </c>
      <c r="AI55" s="34">
        <v>10774</v>
      </c>
      <c r="AJ55" s="34">
        <v>10677</v>
      </c>
      <c r="AK55" s="34">
        <v>10634</v>
      </c>
      <c r="AL55" s="34">
        <v>10416</v>
      </c>
      <c r="AM55" s="34">
        <v>10563</v>
      </c>
      <c r="AN55" s="34">
        <v>10388</v>
      </c>
      <c r="AO55" s="34">
        <v>10586</v>
      </c>
      <c r="AP55" s="34">
        <v>10500</v>
      </c>
      <c r="AQ55" s="34">
        <v>10601</v>
      </c>
      <c r="AR55" s="34">
        <v>10335</v>
      </c>
      <c r="AS55" s="34">
        <v>10289</v>
      </c>
      <c r="AT55" s="34">
        <v>10065</v>
      </c>
    </row>
    <row r="56" spans="2:46">
      <c r="B56" s="260" t="s">
        <v>302</v>
      </c>
      <c r="C56" s="295" t="s">
        <v>0</v>
      </c>
      <c r="D56" s="106" t="s">
        <v>0</v>
      </c>
      <c r="E56" s="106" t="s">
        <v>0</v>
      </c>
      <c r="F56" s="106" t="s">
        <v>0</v>
      </c>
      <c r="G56" s="106" t="s">
        <v>0</v>
      </c>
      <c r="H56" s="106" t="s">
        <v>0</v>
      </c>
      <c r="I56" s="106" t="s">
        <v>0</v>
      </c>
      <c r="J56" s="106" t="s">
        <v>0</v>
      </c>
      <c r="K56" s="106">
        <v>3801</v>
      </c>
      <c r="L56" s="106">
        <v>3776</v>
      </c>
      <c r="M56" s="106">
        <v>3704</v>
      </c>
      <c r="N56" s="106">
        <v>3633</v>
      </c>
      <c r="O56" s="106">
        <v>3562</v>
      </c>
      <c r="P56" s="106">
        <v>3490</v>
      </c>
      <c r="Q56" s="106">
        <v>3420</v>
      </c>
      <c r="R56" s="106">
        <v>3348</v>
      </c>
      <c r="S56" s="106">
        <v>3276</v>
      </c>
      <c r="T56" s="106">
        <v>3204</v>
      </c>
      <c r="U56" s="106">
        <v>3132</v>
      </c>
      <c r="V56" s="106">
        <v>3062</v>
      </c>
      <c r="W56" s="106">
        <v>2990</v>
      </c>
      <c r="X56" s="106">
        <v>2920</v>
      </c>
      <c r="Y56" s="106">
        <v>2849</v>
      </c>
      <c r="Z56" s="106">
        <v>2784</v>
      </c>
      <c r="AA56" s="106">
        <v>2718</v>
      </c>
      <c r="AB56" s="106">
        <v>2652</v>
      </c>
      <c r="AC56" s="34">
        <v>2590</v>
      </c>
      <c r="AD56" s="34">
        <v>2525</v>
      </c>
      <c r="AE56" s="34">
        <v>2462</v>
      </c>
      <c r="AF56" s="34">
        <v>2396</v>
      </c>
      <c r="AG56" s="34">
        <v>2331</v>
      </c>
      <c r="AH56" s="34">
        <v>2267</v>
      </c>
      <c r="AI56" s="34">
        <v>2201</v>
      </c>
      <c r="AJ56" s="34">
        <v>1877</v>
      </c>
      <c r="AK56" s="34">
        <v>1819</v>
      </c>
      <c r="AL56" s="34">
        <v>1761</v>
      </c>
      <c r="AM56" s="34">
        <v>1715</v>
      </c>
      <c r="AN56" s="34">
        <v>1679</v>
      </c>
      <c r="AO56" s="34">
        <v>1644</v>
      </c>
      <c r="AP56" s="34">
        <v>1608</v>
      </c>
      <c r="AQ56" s="34">
        <v>1579</v>
      </c>
      <c r="AR56" s="34">
        <v>1547</v>
      </c>
      <c r="AS56" s="34">
        <v>1515</v>
      </c>
      <c r="AT56" s="34">
        <v>1483</v>
      </c>
    </row>
    <row r="57" spans="2:46">
      <c r="B57" s="260" t="s">
        <v>303</v>
      </c>
      <c r="C57" s="295" t="s">
        <v>0</v>
      </c>
      <c r="D57" s="106" t="s">
        <v>0</v>
      </c>
      <c r="E57" s="106" t="s">
        <v>0</v>
      </c>
      <c r="F57" s="106" t="s">
        <v>0</v>
      </c>
      <c r="G57" s="106" t="s">
        <v>0</v>
      </c>
      <c r="H57" s="106" t="s">
        <v>0</v>
      </c>
      <c r="I57" s="106" t="s">
        <v>0</v>
      </c>
      <c r="J57" s="106" t="s">
        <v>0</v>
      </c>
      <c r="K57" s="106">
        <v>24269</v>
      </c>
      <c r="L57" s="106">
        <v>23869</v>
      </c>
      <c r="M57" s="106">
        <v>23511</v>
      </c>
      <c r="N57" s="106">
        <v>23068</v>
      </c>
      <c r="O57" s="106">
        <v>22630</v>
      </c>
      <c r="P57" s="106">
        <v>22183</v>
      </c>
      <c r="Q57" s="106">
        <v>21737</v>
      </c>
      <c r="R57" s="106">
        <v>21293</v>
      </c>
      <c r="S57" s="106">
        <v>20859</v>
      </c>
      <c r="T57" s="106">
        <v>20417</v>
      </c>
      <c r="U57" s="106">
        <v>19972</v>
      </c>
      <c r="V57" s="106">
        <v>19533</v>
      </c>
      <c r="W57" s="106">
        <v>19092</v>
      </c>
      <c r="X57" s="106">
        <v>18663</v>
      </c>
      <c r="Y57" s="106">
        <v>18224</v>
      </c>
      <c r="Z57" s="106">
        <v>17787</v>
      </c>
      <c r="AA57" s="106">
        <v>17371</v>
      </c>
      <c r="AB57" s="106">
        <v>16969</v>
      </c>
      <c r="AC57" s="34">
        <v>16570</v>
      </c>
      <c r="AD57" s="34">
        <v>16163</v>
      </c>
      <c r="AE57" s="34">
        <v>15765</v>
      </c>
      <c r="AF57" s="34">
        <v>15366</v>
      </c>
      <c r="AG57" s="34">
        <v>14974</v>
      </c>
      <c r="AH57" s="34">
        <v>14572</v>
      </c>
      <c r="AI57" s="34">
        <v>14197</v>
      </c>
      <c r="AJ57" s="34">
        <v>13797</v>
      </c>
      <c r="AK57" s="34">
        <v>13441</v>
      </c>
      <c r="AL57" s="34">
        <v>13044</v>
      </c>
      <c r="AM57" s="34">
        <v>12653</v>
      </c>
      <c r="AN57" s="34">
        <v>12254</v>
      </c>
      <c r="AO57" s="34">
        <v>11878</v>
      </c>
      <c r="AP57" s="34">
        <v>11637</v>
      </c>
      <c r="AQ57" s="34">
        <v>11455</v>
      </c>
      <c r="AR57" s="34">
        <v>11251</v>
      </c>
      <c r="AS57" s="34">
        <v>11075</v>
      </c>
      <c r="AT57" s="34">
        <v>10896</v>
      </c>
    </row>
    <row r="58" spans="2:46">
      <c r="B58" s="260" t="s">
        <v>304</v>
      </c>
      <c r="C58" s="295" t="s">
        <v>0</v>
      </c>
      <c r="D58" s="106" t="s">
        <v>0</v>
      </c>
      <c r="E58" s="106" t="s">
        <v>0</v>
      </c>
      <c r="F58" s="106" t="s">
        <v>0</v>
      </c>
      <c r="G58" s="106" t="s">
        <v>0</v>
      </c>
      <c r="H58" s="106" t="s">
        <v>0</v>
      </c>
      <c r="I58" s="106" t="s">
        <v>0</v>
      </c>
      <c r="J58" s="106" t="s">
        <v>0</v>
      </c>
      <c r="K58" s="106" t="s">
        <v>0</v>
      </c>
      <c r="L58" s="106">
        <v>468</v>
      </c>
      <c r="M58" s="106">
        <v>466</v>
      </c>
      <c r="N58" s="106">
        <v>469</v>
      </c>
      <c r="O58" s="106">
        <v>512</v>
      </c>
      <c r="P58" s="106">
        <v>501</v>
      </c>
      <c r="Q58" s="106">
        <v>490</v>
      </c>
      <c r="R58" s="106">
        <v>479</v>
      </c>
      <c r="S58" s="106">
        <v>471</v>
      </c>
      <c r="T58" s="106">
        <v>465</v>
      </c>
      <c r="U58" s="106">
        <v>457</v>
      </c>
      <c r="V58" s="106">
        <v>450</v>
      </c>
      <c r="W58" s="106">
        <v>469</v>
      </c>
      <c r="X58" s="106">
        <v>478</v>
      </c>
      <c r="Y58" s="106">
        <v>471</v>
      </c>
      <c r="Z58" s="106">
        <v>462</v>
      </c>
      <c r="AA58" s="106">
        <v>453</v>
      </c>
      <c r="AB58" s="106">
        <v>443</v>
      </c>
      <c r="AC58" s="34">
        <v>452</v>
      </c>
      <c r="AD58" s="34">
        <v>450</v>
      </c>
      <c r="AE58" s="34" t="s">
        <v>0</v>
      </c>
      <c r="AF58" s="34" t="s">
        <v>0</v>
      </c>
      <c r="AG58" s="34" t="s">
        <v>0</v>
      </c>
      <c r="AH58" s="34" t="s">
        <v>0</v>
      </c>
      <c r="AI58" s="34" t="s">
        <v>0</v>
      </c>
      <c r="AJ58" s="34" t="s">
        <v>0</v>
      </c>
      <c r="AK58" s="34" t="s">
        <v>0</v>
      </c>
      <c r="AL58" s="34" t="s">
        <v>0</v>
      </c>
      <c r="AM58" s="34" t="s">
        <v>0</v>
      </c>
      <c r="AN58" s="34" t="s">
        <v>0</v>
      </c>
      <c r="AO58" s="34" t="s">
        <v>0</v>
      </c>
      <c r="AP58" s="34" t="s">
        <v>0</v>
      </c>
      <c r="AQ58" s="34" t="s">
        <v>0</v>
      </c>
      <c r="AR58" s="34"/>
      <c r="AS58" s="34"/>
      <c r="AT58" s="34" t="s">
        <v>0</v>
      </c>
    </row>
    <row r="59" spans="2:46">
      <c r="B59" s="258" t="s">
        <v>305</v>
      </c>
      <c r="C59" s="285" t="s">
        <v>0</v>
      </c>
      <c r="D59" s="106" t="s">
        <v>0</v>
      </c>
      <c r="E59" s="106" t="s">
        <v>0</v>
      </c>
      <c r="F59" s="106" t="s">
        <v>0</v>
      </c>
      <c r="G59" s="106" t="s">
        <v>0</v>
      </c>
      <c r="H59" s="106" t="s">
        <v>0</v>
      </c>
      <c r="I59" s="106" t="s">
        <v>0</v>
      </c>
      <c r="J59" s="106" t="s">
        <v>0</v>
      </c>
      <c r="K59" s="106" t="s">
        <v>0</v>
      </c>
      <c r="L59" s="106" t="s">
        <v>0</v>
      </c>
      <c r="M59" s="106">
        <v>2634</v>
      </c>
      <c r="N59" s="106">
        <v>2610</v>
      </c>
      <c r="O59" s="106">
        <v>2540</v>
      </c>
      <c r="P59" s="106">
        <v>2475</v>
      </c>
      <c r="Q59" s="106">
        <v>2409</v>
      </c>
      <c r="R59" s="106">
        <v>2345</v>
      </c>
      <c r="S59" s="106">
        <v>2281</v>
      </c>
      <c r="T59" s="106">
        <v>2226</v>
      </c>
      <c r="U59" s="106">
        <v>2164</v>
      </c>
      <c r="V59" s="106">
        <v>2101</v>
      </c>
      <c r="W59" s="106">
        <v>2068</v>
      </c>
      <c r="X59" s="106">
        <v>2024</v>
      </c>
      <c r="Y59" s="106">
        <v>1981</v>
      </c>
      <c r="Z59" s="106">
        <v>1949</v>
      </c>
      <c r="AA59" s="106">
        <v>1912</v>
      </c>
      <c r="AB59" s="106">
        <v>2167</v>
      </c>
      <c r="AC59" s="34">
        <v>2139</v>
      </c>
      <c r="AD59" s="34">
        <v>2095</v>
      </c>
      <c r="AE59" s="34">
        <v>2126</v>
      </c>
      <c r="AF59" s="34">
        <v>2133</v>
      </c>
      <c r="AG59" s="34">
        <v>2141</v>
      </c>
      <c r="AH59" s="34">
        <v>2086</v>
      </c>
      <c r="AI59" s="34">
        <v>2053</v>
      </c>
      <c r="AJ59" s="34">
        <v>1998</v>
      </c>
      <c r="AK59" s="34">
        <v>1995</v>
      </c>
      <c r="AL59" s="34">
        <v>1939</v>
      </c>
      <c r="AM59" s="34">
        <v>1924</v>
      </c>
      <c r="AN59" s="34">
        <v>1869</v>
      </c>
      <c r="AO59" s="34">
        <v>1833</v>
      </c>
      <c r="AP59" s="34">
        <v>1794</v>
      </c>
      <c r="AQ59" s="34">
        <v>1783</v>
      </c>
      <c r="AR59" s="34">
        <v>1736</v>
      </c>
      <c r="AS59" s="34">
        <v>1717</v>
      </c>
      <c r="AT59" s="34">
        <v>1663</v>
      </c>
    </row>
    <row r="60" spans="2:46" ht="24">
      <c r="B60" s="260" t="s">
        <v>306</v>
      </c>
      <c r="C60" s="285" t="s">
        <v>0</v>
      </c>
      <c r="D60" s="106" t="s">
        <v>0</v>
      </c>
      <c r="E60" s="106" t="s">
        <v>0</v>
      </c>
      <c r="F60" s="106" t="s">
        <v>0</v>
      </c>
      <c r="G60" s="106" t="s">
        <v>0</v>
      </c>
      <c r="H60" s="106" t="s">
        <v>0</v>
      </c>
      <c r="I60" s="106" t="s">
        <v>0</v>
      </c>
      <c r="J60" s="106" t="s">
        <v>0</v>
      </c>
      <c r="K60" s="106" t="s">
        <v>0</v>
      </c>
      <c r="L60" s="106" t="s">
        <v>0</v>
      </c>
      <c r="M60" s="106">
        <v>5566</v>
      </c>
      <c r="N60" s="106">
        <v>5536</v>
      </c>
      <c r="O60" s="106">
        <v>5418</v>
      </c>
      <c r="P60" s="106">
        <v>5298</v>
      </c>
      <c r="Q60" s="106">
        <v>5180</v>
      </c>
      <c r="R60" s="106">
        <v>5064</v>
      </c>
      <c r="S60" s="106">
        <v>4961</v>
      </c>
      <c r="T60" s="106">
        <v>4852</v>
      </c>
      <c r="U60" s="106">
        <v>4749</v>
      </c>
      <c r="V60" s="106">
        <v>4648</v>
      </c>
      <c r="W60" s="106">
        <v>4654</v>
      </c>
      <c r="X60" s="106">
        <v>4550</v>
      </c>
      <c r="Y60" s="106">
        <v>4490</v>
      </c>
      <c r="Z60" s="106">
        <v>4386</v>
      </c>
      <c r="AA60" s="106">
        <v>4333</v>
      </c>
      <c r="AB60" s="106">
        <v>4233</v>
      </c>
      <c r="AC60" s="34">
        <v>4197</v>
      </c>
      <c r="AD60" s="34">
        <v>4095</v>
      </c>
      <c r="AE60" s="34">
        <v>4018</v>
      </c>
      <c r="AF60" s="34">
        <v>3983</v>
      </c>
      <c r="AG60" s="34">
        <v>3908</v>
      </c>
      <c r="AH60" s="34">
        <v>3795</v>
      </c>
      <c r="AI60" s="34">
        <v>3723</v>
      </c>
      <c r="AJ60" s="34">
        <v>3665</v>
      </c>
      <c r="AK60" s="34">
        <v>3614</v>
      </c>
      <c r="AL60" s="34">
        <v>3532</v>
      </c>
      <c r="AM60" s="34">
        <v>3514</v>
      </c>
      <c r="AN60" s="34">
        <v>3535</v>
      </c>
      <c r="AO60" s="34">
        <v>3569</v>
      </c>
      <c r="AP60" s="34">
        <v>3481</v>
      </c>
      <c r="AQ60" s="34">
        <v>3462</v>
      </c>
      <c r="AR60" s="34">
        <v>3381</v>
      </c>
      <c r="AS60" s="34">
        <v>3364</v>
      </c>
      <c r="AT60" s="34">
        <v>3279</v>
      </c>
    </row>
    <row r="61" spans="2:46">
      <c r="B61" s="262" t="s">
        <v>307</v>
      </c>
      <c r="C61" s="286" t="s">
        <v>0</v>
      </c>
      <c r="D61" s="160" t="s">
        <v>0</v>
      </c>
      <c r="E61" s="160" t="s">
        <v>0</v>
      </c>
      <c r="F61" s="160" t="s">
        <v>0</v>
      </c>
      <c r="G61" s="160" t="s">
        <v>0</v>
      </c>
      <c r="H61" s="160" t="s">
        <v>0</v>
      </c>
      <c r="I61" s="160" t="s">
        <v>0</v>
      </c>
      <c r="J61" s="160" t="s">
        <v>0</v>
      </c>
      <c r="K61" s="160" t="s">
        <v>0</v>
      </c>
      <c r="L61" s="160" t="s">
        <v>0</v>
      </c>
      <c r="M61" s="160" t="s">
        <v>0</v>
      </c>
      <c r="N61" s="158">
        <v>4408</v>
      </c>
      <c r="O61" s="158">
        <v>4329</v>
      </c>
      <c r="P61" s="106">
        <v>4249</v>
      </c>
      <c r="Q61" s="106">
        <v>4170</v>
      </c>
      <c r="R61" s="106">
        <v>4091</v>
      </c>
      <c r="S61" s="106">
        <v>4011</v>
      </c>
      <c r="T61" s="106">
        <v>3932</v>
      </c>
      <c r="U61" s="106">
        <v>3853</v>
      </c>
      <c r="V61" s="106">
        <v>3773</v>
      </c>
      <c r="W61" s="106">
        <v>3700</v>
      </c>
      <c r="X61" s="106">
        <v>3621</v>
      </c>
      <c r="Y61" s="106">
        <v>3542</v>
      </c>
      <c r="Z61" s="106">
        <v>3464</v>
      </c>
      <c r="AA61" s="106">
        <v>3385</v>
      </c>
      <c r="AB61" s="106">
        <v>3349</v>
      </c>
      <c r="AC61" s="34">
        <v>3285</v>
      </c>
      <c r="AD61" s="34">
        <v>3215</v>
      </c>
      <c r="AE61" s="34">
        <v>3150</v>
      </c>
      <c r="AF61" s="34">
        <v>3080</v>
      </c>
      <c r="AG61" s="34">
        <v>3015</v>
      </c>
      <c r="AH61" s="34">
        <v>2950</v>
      </c>
      <c r="AI61" s="34">
        <v>2882</v>
      </c>
      <c r="AJ61" s="34">
        <v>2816</v>
      </c>
      <c r="AK61" s="34">
        <v>2746</v>
      </c>
      <c r="AL61" s="34">
        <v>2680</v>
      </c>
      <c r="AM61" s="34">
        <v>2611</v>
      </c>
      <c r="AN61" s="34">
        <v>2548</v>
      </c>
      <c r="AO61" s="34">
        <v>2481</v>
      </c>
      <c r="AP61" s="34">
        <v>2444</v>
      </c>
      <c r="AQ61" s="34">
        <v>2418</v>
      </c>
      <c r="AR61" s="34">
        <v>2411</v>
      </c>
      <c r="AS61" s="34">
        <v>2395</v>
      </c>
      <c r="AT61" s="34">
        <v>2362</v>
      </c>
    </row>
    <row r="62" spans="2:46">
      <c r="B62" s="276" t="s">
        <v>106</v>
      </c>
      <c r="C62" s="295" t="s">
        <v>0</v>
      </c>
      <c r="D62" s="106" t="s">
        <v>0</v>
      </c>
      <c r="E62" s="106" t="s">
        <v>0</v>
      </c>
      <c r="F62" s="106" t="s">
        <v>0</v>
      </c>
      <c r="G62" s="106" t="s">
        <v>0</v>
      </c>
      <c r="H62" s="106" t="s">
        <v>0</v>
      </c>
      <c r="I62" s="106" t="s">
        <v>0</v>
      </c>
      <c r="J62" s="106" t="s">
        <v>0</v>
      </c>
      <c r="K62" s="106" t="s">
        <v>0</v>
      </c>
      <c r="L62" s="106" t="s">
        <v>0</v>
      </c>
      <c r="M62" s="106" t="s">
        <v>0</v>
      </c>
      <c r="N62" s="106" t="s">
        <v>0</v>
      </c>
      <c r="O62" s="106">
        <v>12215</v>
      </c>
      <c r="P62" s="106">
        <v>11952</v>
      </c>
      <c r="Q62" s="106">
        <v>11689</v>
      </c>
      <c r="R62" s="106">
        <v>11426</v>
      </c>
      <c r="S62" s="106">
        <v>11163</v>
      </c>
      <c r="T62" s="106">
        <v>10900</v>
      </c>
      <c r="U62" s="106">
        <v>10637</v>
      </c>
      <c r="V62" s="106">
        <v>10377</v>
      </c>
      <c r="W62" s="106">
        <v>10119</v>
      </c>
      <c r="X62" s="106">
        <v>9858</v>
      </c>
      <c r="Y62" s="106">
        <v>9605</v>
      </c>
      <c r="Z62" s="106">
        <v>9349</v>
      </c>
      <c r="AA62" s="106">
        <v>9125</v>
      </c>
      <c r="AB62" s="106">
        <v>8913</v>
      </c>
      <c r="AC62" s="34">
        <v>8700</v>
      </c>
      <c r="AD62" s="34">
        <v>8488</v>
      </c>
      <c r="AE62" s="34">
        <v>8278</v>
      </c>
      <c r="AF62" s="34">
        <v>8067</v>
      </c>
      <c r="AG62" s="34">
        <v>7857</v>
      </c>
      <c r="AH62" s="34">
        <v>7666</v>
      </c>
      <c r="AI62" s="34">
        <v>7468</v>
      </c>
      <c r="AJ62" s="34">
        <v>7274</v>
      </c>
      <c r="AK62" s="34">
        <v>7072</v>
      </c>
      <c r="AL62" s="34">
        <v>6870</v>
      </c>
      <c r="AM62" s="34">
        <v>6673</v>
      </c>
      <c r="AN62" s="34">
        <v>6484</v>
      </c>
      <c r="AO62" s="34">
        <v>6346</v>
      </c>
      <c r="AP62" s="34">
        <v>6232</v>
      </c>
      <c r="AQ62" s="34">
        <v>6109</v>
      </c>
      <c r="AR62" s="34"/>
      <c r="AS62" s="34"/>
      <c r="AT62" s="34" t="s">
        <v>0</v>
      </c>
    </row>
    <row r="63" spans="2:46">
      <c r="B63" s="276" t="s">
        <v>308</v>
      </c>
      <c r="C63" s="295" t="s">
        <v>0</v>
      </c>
      <c r="D63" s="106" t="s">
        <v>0</v>
      </c>
      <c r="E63" s="106" t="s">
        <v>0</v>
      </c>
      <c r="F63" s="106" t="s">
        <v>0</v>
      </c>
      <c r="G63" s="106" t="s">
        <v>0</v>
      </c>
      <c r="H63" s="106" t="s">
        <v>0</v>
      </c>
      <c r="I63" s="106" t="s">
        <v>0</v>
      </c>
      <c r="J63" s="106" t="s">
        <v>0</v>
      </c>
      <c r="K63" s="106" t="s">
        <v>0</v>
      </c>
      <c r="L63" s="106" t="s">
        <v>0</v>
      </c>
      <c r="M63" s="106" t="s">
        <v>0</v>
      </c>
      <c r="N63" s="106" t="s">
        <v>0</v>
      </c>
      <c r="O63" s="106">
        <v>16581</v>
      </c>
      <c r="P63" s="106">
        <v>16251</v>
      </c>
      <c r="Q63" s="106">
        <v>16039</v>
      </c>
      <c r="R63" s="106">
        <v>15755</v>
      </c>
      <c r="S63" s="106">
        <v>15436</v>
      </c>
      <c r="T63" s="106">
        <v>15117</v>
      </c>
      <c r="U63" s="106">
        <v>14784</v>
      </c>
      <c r="V63" s="106">
        <v>14457</v>
      </c>
      <c r="W63" s="106">
        <v>14120</v>
      </c>
      <c r="X63" s="106">
        <v>13791</v>
      </c>
      <c r="Y63" s="106">
        <v>13472</v>
      </c>
      <c r="Z63" s="106">
        <v>13137</v>
      </c>
      <c r="AA63" s="106">
        <v>12825</v>
      </c>
      <c r="AB63" s="106">
        <v>12519</v>
      </c>
      <c r="AC63" s="34">
        <v>12200</v>
      </c>
      <c r="AD63" s="34">
        <v>11910</v>
      </c>
      <c r="AE63" s="34">
        <v>11650</v>
      </c>
      <c r="AF63" s="34">
        <v>11371</v>
      </c>
      <c r="AG63" s="34">
        <v>11078</v>
      </c>
      <c r="AH63" s="34">
        <v>10802</v>
      </c>
      <c r="AI63" s="34">
        <v>10519</v>
      </c>
      <c r="AJ63" s="34">
        <v>10229</v>
      </c>
      <c r="AK63" s="34">
        <v>9943</v>
      </c>
      <c r="AL63" s="34">
        <v>9689</v>
      </c>
      <c r="AM63" s="34">
        <v>9426</v>
      </c>
      <c r="AN63" s="34">
        <v>9193</v>
      </c>
      <c r="AO63" s="34">
        <v>8933</v>
      </c>
      <c r="AP63" s="34">
        <v>8661</v>
      </c>
      <c r="AQ63" s="34">
        <v>8505</v>
      </c>
      <c r="AR63" s="34">
        <v>8373</v>
      </c>
      <c r="AS63" s="34">
        <v>8198</v>
      </c>
      <c r="AT63" s="34">
        <v>8056</v>
      </c>
    </row>
    <row r="64" spans="2:46">
      <c r="B64" s="276" t="s">
        <v>107</v>
      </c>
      <c r="C64" s="295" t="s">
        <v>0</v>
      </c>
      <c r="D64" s="106" t="s">
        <v>0</v>
      </c>
      <c r="E64" s="106" t="s">
        <v>0</v>
      </c>
      <c r="F64" s="106" t="s">
        <v>0</v>
      </c>
      <c r="G64" s="106" t="s">
        <v>0</v>
      </c>
      <c r="H64" s="106" t="s">
        <v>0</v>
      </c>
      <c r="I64" s="106" t="s">
        <v>0</v>
      </c>
      <c r="J64" s="106" t="s">
        <v>0</v>
      </c>
      <c r="K64" s="106" t="s">
        <v>0</v>
      </c>
      <c r="L64" s="106" t="s">
        <v>0</v>
      </c>
      <c r="M64" s="106" t="s">
        <v>0</v>
      </c>
      <c r="N64" s="106" t="s">
        <v>0</v>
      </c>
      <c r="O64" s="106">
        <v>1496</v>
      </c>
      <c r="P64" s="106">
        <v>1482</v>
      </c>
      <c r="Q64" s="106">
        <v>1448</v>
      </c>
      <c r="R64" s="106">
        <v>1416</v>
      </c>
      <c r="S64" s="106">
        <v>1386</v>
      </c>
      <c r="T64" s="106">
        <v>1358</v>
      </c>
      <c r="U64" s="106">
        <v>1330</v>
      </c>
      <c r="V64" s="106">
        <v>1313</v>
      </c>
      <c r="W64" s="106">
        <v>1300</v>
      </c>
      <c r="X64" s="106">
        <v>1283</v>
      </c>
      <c r="Y64" s="106">
        <v>1305</v>
      </c>
      <c r="Z64" s="106">
        <v>1288</v>
      </c>
      <c r="AA64" s="106">
        <v>1352</v>
      </c>
      <c r="AB64" s="106">
        <v>1329</v>
      </c>
      <c r="AC64" s="34">
        <v>1401</v>
      </c>
      <c r="AD64" s="34">
        <v>1374</v>
      </c>
      <c r="AE64" s="34">
        <v>1350</v>
      </c>
      <c r="AF64" s="34">
        <v>1324</v>
      </c>
      <c r="AG64" s="34">
        <v>1301</v>
      </c>
      <c r="AH64" s="34">
        <v>1277</v>
      </c>
      <c r="AI64" s="34">
        <v>1253</v>
      </c>
      <c r="AJ64" s="34">
        <v>1230</v>
      </c>
      <c r="AK64" s="34">
        <v>1203</v>
      </c>
      <c r="AL64" s="34">
        <v>1181</v>
      </c>
      <c r="AM64" s="34">
        <v>1162</v>
      </c>
      <c r="AN64" s="34">
        <v>1137</v>
      </c>
      <c r="AO64" s="34">
        <v>1124</v>
      </c>
      <c r="AP64" s="34">
        <v>1097</v>
      </c>
      <c r="AQ64" s="34">
        <v>1091</v>
      </c>
      <c r="AR64" s="34">
        <v>1068</v>
      </c>
      <c r="AS64" s="34">
        <v>1071</v>
      </c>
      <c r="AT64" s="34">
        <v>1044</v>
      </c>
    </row>
    <row r="65" spans="2:46">
      <c r="B65" s="277" t="s">
        <v>309</v>
      </c>
      <c r="C65" s="286" t="s">
        <v>0</v>
      </c>
      <c r="D65" s="160" t="s">
        <v>0</v>
      </c>
      <c r="E65" s="160" t="s">
        <v>0</v>
      </c>
      <c r="F65" s="160" t="s">
        <v>0</v>
      </c>
      <c r="G65" s="160" t="s">
        <v>0</v>
      </c>
      <c r="H65" s="160" t="s">
        <v>0</v>
      </c>
      <c r="I65" s="160" t="s">
        <v>0</v>
      </c>
      <c r="J65" s="160" t="s">
        <v>0</v>
      </c>
      <c r="K65" s="160" t="s">
        <v>0</v>
      </c>
      <c r="L65" s="160" t="s">
        <v>0</v>
      </c>
      <c r="M65" s="160" t="s">
        <v>0</v>
      </c>
      <c r="N65" s="160" t="s">
        <v>0</v>
      </c>
      <c r="O65" s="106" t="s">
        <v>0</v>
      </c>
      <c r="P65" s="106">
        <v>11099</v>
      </c>
      <c r="Q65" s="106">
        <v>10775</v>
      </c>
      <c r="R65" s="106">
        <v>10450</v>
      </c>
      <c r="S65" s="106">
        <v>10146</v>
      </c>
      <c r="T65" s="106">
        <v>9831</v>
      </c>
      <c r="U65" s="106">
        <v>9538</v>
      </c>
      <c r="V65" s="106">
        <v>9288</v>
      </c>
      <c r="W65" s="106">
        <v>9095</v>
      </c>
      <c r="X65" s="106">
        <v>8946</v>
      </c>
      <c r="Y65" s="106">
        <v>8906</v>
      </c>
      <c r="Z65" s="106">
        <v>8783</v>
      </c>
      <c r="AA65" s="106">
        <v>8811</v>
      </c>
      <c r="AB65" s="106">
        <v>8776</v>
      </c>
      <c r="AC65" s="34">
        <v>8766</v>
      </c>
      <c r="AD65" s="34">
        <v>8717</v>
      </c>
      <c r="AE65" s="34">
        <v>8658</v>
      </c>
      <c r="AF65" s="34">
        <v>8571</v>
      </c>
      <c r="AG65" s="34">
        <v>8512</v>
      </c>
      <c r="AH65" s="34">
        <v>8432</v>
      </c>
      <c r="AI65" s="34">
        <v>8319</v>
      </c>
      <c r="AJ65" s="34">
        <v>8120</v>
      </c>
      <c r="AK65" s="34">
        <v>7986</v>
      </c>
      <c r="AL65" s="34">
        <v>7870</v>
      </c>
      <c r="AM65" s="34">
        <v>7740</v>
      </c>
      <c r="AN65" s="34">
        <v>7571</v>
      </c>
      <c r="AO65" s="34">
        <v>7369</v>
      </c>
      <c r="AP65" s="34">
        <v>7158</v>
      </c>
      <c r="AQ65" s="34">
        <v>6954</v>
      </c>
      <c r="AR65" s="34">
        <v>6724</v>
      </c>
      <c r="AS65" s="34">
        <v>6679</v>
      </c>
      <c r="AT65" s="34">
        <v>6462</v>
      </c>
    </row>
    <row r="66" spans="2:46">
      <c r="B66" s="278" t="s">
        <v>310</v>
      </c>
      <c r="C66" s="287" t="s">
        <v>0</v>
      </c>
      <c r="D66" s="161" t="s">
        <v>0</v>
      </c>
      <c r="E66" s="161" t="s">
        <v>0</v>
      </c>
      <c r="F66" s="161" t="s">
        <v>0</v>
      </c>
      <c r="G66" s="161" t="s">
        <v>0</v>
      </c>
      <c r="H66" s="161" t="s">
        <v>0</v>
      </c>
      <c r="I66" s="161" t="s">
        <v>0</v>
      </c>
      <c r="J66" s="161" t="s">
        <v>0</v>
      </c>
      <c r="K66" s="161" t="s">
        <v>0</v>
      </c>
      <c r="L66" s="161" t="s">
        <v>0</v>
      </c>
      <c r="M66" s="161" t="s">
        <v>0</v>
      </c>
      <c r="N66" s="161" t="s">
        <v>0</v>
      </c>
      <c r="O66" s="106" t="s">
        <v>0</v>
      </c>
      <c r="P66" s="106" t="s">
        <v>0</v>
      </c>
      <c r="Q66" s="106">
        <v>3619</v>
      </c>
      <c r="R66" s="106">
        <v>3548</v>
      </c>
      <c r="S66" s="106">
        <v>14946</v>
      </c>
      <c r="T66" s="106">
        <v>14763</v>
      </c>
      <c r="U66" s="106">
        <v>14473</v>
      </c>
      <c r="V66" s="106">
        <v>14183</v>
      </c>
      <c r="W66" s="106">
        <v>13893</v>
      </c>
      <c r="X66" s="106">
        <v>13603</v>
      </c>
      <c r="Y66" s="106">
        <v>13313</v>
      </c>
      <c r="Z66" s="106">
        <v>13026</v>
      </c>
      <c r="AA66" s="106">
        <v>12736</v>
      </c>
      <c r="AB66" s="106">
        <v>12448</v>
      </c>
      <c r="AC66" s="34">
        <v>12156</v>
      </c>
      <c r="AD66" s="34">
        <v>13888</v>
      </c>
      <c r="AE66" s="34">
        <v>13563</v>
      </c>
      <c r="AF66" s="34">
        <v>13258</v>
      </c>
      <c r="AG66" s="34">
        <v>14742</v>
      </c>
      <c r="AH66" s="34">
        <v>16115</v>
      </c>
      <c r="AI66" s="34">
        <v>15732</v>
      </c>
      <c r="AJ66" s="34">
        <v>15349</v>
      </c>
      <c r="AK66" s="34">
        <v>14990</v>
      </c>
      <c r="AL66" s="34">
        <v>14635</v>
      </c>
      <c r="AM66" s="34">
        <v>14255</v>
      </c>
      <c r="AN66" s="34">
        <v>13885</v>
      </c>
      <c r="AO66" s="34">
        <v>13531</v>
      </c>
      <c r="AP66" s="34">
        <v>13181</v>
      </c>
      <c r="AQ66" s="34">
        <v>12862</v>
      </c>
      <c r="AR66" s="34">
        <v>12521</v>
      </c>
      <c r="AS66" s="34">
        <v>12225</v>
      </c>
      <c r="AT66" s="34">
        <v>11897</v>
      </c>
    </row>
    <row r="67" spans="2:46">
      <c r="B67" s="276" t="s">
        <v>143</v>
      </c>
      <c r="C67" s="285" t="s">
        <v>0</v>
      </c>
      <c r="D67" s="106" t="s">
        <v>0</v>
      </c>
      <c r="E67" s="106" t="s">
        <v>0</v>
      </c>
      <c r="F67" s="106" t="s">
        <v>0</v>
      </c>
      <c r="G67" s="106" t="s">
        <v>0</v>
      </c>
      <c r="H67" s="106" t="s">
        <v>0</v>
      </c>
      <c r="I67" s="106" t="s">
        <v>0</v>
      </c>
      <c r="J67" s="106" t="s">
        <v>0</v>
      </c>
      <c r="K67" s="106" t="s">
        <v>0</v>
      </c>
      <c r="L67" s="106" t="s">
        <v>0</v>
      </c>
      <c r="M67" s="106" t="s">
        <v>0</v>
      </c>
      <c r="N67" s="106" t="s">
        <v>0</v>
      </c>
      <c r="O67" s="158" t="s">
        <v>0</v>
      </c>
      <c r="P67" s="158" t="s">
        <v>0</v>
      </c>
      <c r="Q67" s="106" t="s">
        <v>0</v>
      </c>
      <c r="R67" s="106" t="s">
        <v>0</v>
      </c>
      <c r="S67" s="106" t="s">
        <v>0</v>
      </c>
      <c r="T67" s="106" t="s">
        <v>0</v>
      </c>
      <c r="U67" s="106">
        <v>11255</v>
      </c>
      <c r="V67" s="106">
        <v>11047</v>
      </c>
      <c r="W67" s="106">
        <v>10829</v>
      </c>
      <c r="X67" s="106">
        <v>10573</v>
      </c>
      <c r="Y67" s="106">
        <v>10392</v>
      </c>
      <c r="Z67" s="106">
        <v>10132</v>
      </c>
      <c r="AA67" s="106">
        <v>9878</v>
      </c>
      <c r="AB67" s="106">
        <v>9642</v>
      </c>
      <c r="AC67" s="34">
        <v>9410</v>
      </c>
      <c r="AD67" s="34">
        <v>9173</v>
      </c>
      <c r="AE67" s="34">
        <v>8935</v>
      </c>
      <c r="AF67" s="34">
        <v>8697</v>
      </c>
      <c r="AG67" s="34">
        <v>8464</v>
      </c>
      <c r="AH67" s="34">
        <v>8228</v>
      </c>
      <c r="AI67" s="34">
        <v>7995</v>
      </c>
      <c r="AJ67" s="34">
        <v>7764</v>
      </c>
      <c r="AK67" s="34">
        <v>7529</v>
      </c>
      <c r="AL67" s="34">
        <v>7295</v>
      </c>
      <c r="AM67" s="34">
        <v>7059</v>
      </c>
      <c r="AN67" s="34">
        <v>6824</v>
      </c>
      <c r="AO67" s="34">
        <v>6623</v>
      </c>
      <c r="AP67" s="34">
        <v>6482</v>
      </c>
      <c r="AQ67" s="34">
        <v>6346</v>
      </c>
      <c r="AR67" s="34">
        <v>6202</v>
      </c>
      <c r="AS67" s="34">
        <v>6075</v>
      </c>
      <c r="AT67" s="34">
        <v>5975</v>
      </c>
    </row>
    <row r="68" spans="2:46">
      <c r="B68" s="276" t="s">
        <v>144</v>
      </c>
      <c r="C68" s="285" t="s">
        <v>0</v>
      </c>
      <c r="D68" s="106" t="s">
        <v>0</v>
      </c>
      <c r="E68" s="106" t="s">
        <v>0</v>
      </c>
      <c r="F68" s="106" t="s">
        <v>0</v>
      </c>
      <c r="G68" s="106" t="s">
        <v>0</v>
      </c>
      <c r="H68" s="106" t="s">
        <v>0</v>
      </c>
      <c r="I68" s="106" t="s">
        <v>0</v>
      </c>
      <c r="J68" s="106" t="s">
        <v>0</v>
      </c>
      <c r="K68" s="106" t="s">
        <v>0</v>
      </c>
      <c r="L68" s="106" t="s">
        <v>0</v>
      </c>
      <c r="M68" s="106" t="s">
        <v>0</v>
      </c>
      <c r="N68" s="106" t="s">
        <v>0</v>
      </c>
      <c r="O68" s="106" t="s">
        <v>0</v>
      </c>
      <c r="P68" s="106" t="s">
        <v>0</v>
      </c>
      <c r="Q68" s="106" t="s">
        <v>0</v>
      </c>
      <c r="R68" s="106" t="s">
        <v>0</v>
      </c>
      <c r="S68" s="106" t="s">
        <v>0</v>
      </c>
      <c r="T68" s="106" t="s">
        <v>0</v>
      </c>
      <c r="U68" s="106">
        <v>1131</v>
      </c>
      <c r="V68" s="106">
        <v>1117</v>
      </c>
      <c r="W68" s="106">
        <v>1093</v>
      </c>
      <c r="X68" s="106">
        <v>1070</v>
      </c>
      <c r="Y68" s="106">
        <v>1047</v>
      </c>
      <c r="Z68" s="106">
        <v>1028</v>
      </c>
      <c r="AA68" s="106">
        <v>1005</v>
      </c>
      <c r="AB68" s="106">
        <v>989</v>
      </c>
      <c r="AC68" s="34">
        <v>973</v>
      </c>
      <c r="AD68" s="34">
        <v>952</v>
      </c>
      <c r="AE68" s="34">
        <v>934</v>
      </c>
      <c r="AF68" s="34">
        <v>915</v>
      </c>
      <c r="AG68" s="34">
        <v>896</v>
      </c>
      <c r="AH68" s="34">
        <v>882</v>
      </c>
      <c r="AI68" s="34">
        <v>865</v>
      </c>
      <c r="AJ68" s="34">
        <v>857</v>
      </c>
      <c r="AK68" s="34">
        <v>841</v>
      </c>
      <c r="AL68" s="34">
        <v>819</v>
      </c>
      <c r="AM68" s="34">
        <v>797</v>
      </c>
      <c r="AN68" s="34">
        <v>775</v>
      </c>
      <c r="AO68" s="34">
        <v>753</v>
      </c>
      <c r="AP68" s="34">
        <v>733</v>
      </c>
      <c r="AQ68" s="34">
        <v>739</v>
      </c>
      <c r="AR68" s="34">
        <v>718</v>
      </c>
      <c r="AS68" s="34">
        <v>717</v>
      </c>
      <c r="AT68" s="34">
        <v>700</v>
      </c>
    </row>
    <row r="69" spans="2:46">
      <c r="B69" s="276" t="s">
        <v>226</v>
      </c>
      <c r="C69" s="285" t="s">
        <v>0</v>
      </c>
      <c r="D69" s="106" t="s">
        <v>0</v>
      </c>
      <c r="E69" s="106" t="s">
        <v>0</v>
      </c>
      <c r="F69" s="106" t="s">
        <v>0</v>
      </c>
      <c r="G69" s="106" t="s">
        <v>0</v>
      </c>
      <c r="H69" s="106" t="s">
        <v>0</v>
      </c>
      <c r="I69" s="106" t="s">
        <v>0</v>
      </c>
      <c r="J69" s="106" t="s">
        <v>0</v>
      </c>
      <c r="K69" s="106" t="s">
        <v>0</v>
      </c>
      <c r="L69" s="106" t="s">
        <v>0</v>
      </c>
      <c r="M69" s="106" t="s">
        <v>0</v>
      </c>
      <c r="N69" s="106" t="s">
        <v>0</v>
      </c>
      <c r="O69" s="106" t="s">
        <v>0</v>
      </c>
      <c r="P69" s="106" t="s">
        <v>0</v>
      </c>
      <c r="Q69" s="106" t="s">
        <v>0</v>
      </c>
      <c r="R69" s="106" t="s">
        <v>0</v>
      </c>
      <c r="S69" s="106" t="s">
        <v>0</v>
      </c>
      <c r="T69" s="106" t="s">
        <v>0</v>
      </c>
      <c r="U69" s="106" t="s">
        <v>0</v>
      </c>
      <c r="V69" s="106" t="s">
        <v>0</v>
      </c>
      <c r="W69" s="106">
        <v>14060</v>
      </c>
      <c r="X69" s="106">
        <v>13671</v>
      </c>
      <c r="Y69" s="106">
        <v>13548</v>
      </c>
      <c r="Z69" s="106">
        <v>13324</v>
      </c>
      <c r="AA69" s="106">
        <v>13236</v>
      </c>
      <c r="AB69" s="106">
        <v>13161</v>
      </c>
      <c r="AC69" s="34">
        <v>13175</v>
      </c>
      <c r="AD69" s="34">
        <v>12843</v>
      </c>
      <c r="AE69" s="34">
        <v>12961</v>
      </c>
      <c r="AF69" s="34">
        <v>12596</v>
      </c>
      <c r="AG69" s="34">
        <v>12455</v>
      </c>
      <c r="AH69" s="34">
        <v>12118</v>
      </c>
      <c r="AI69" s="34">
        <v>11907</v>
      </c>
      <c r="AJ69" s="34">
        <v>11616</v>
      </c>
      <c r="AK69" s="34">
        <v>11277</v>
      </c>
      <c r="AL69" s="34">
        <v>10972</v>
      </c>
      <c r="AM69" s="34">
        <v>10607</v>
      </c>
      <c r="AN69" s="34">
        <v>10354</v>
      </c>
      <c r="AO69" s="34">
        <v>10155</v>
      </c>
      <c r="AP69" s="34">
        <v>9828</v>
      </c>
      <c r="AQ69" s="34">
        <v>9530</v>
      </c>
      <c r="AR69" s="34">
        <v>9194</v>
      </c>
      <c r="AS69" s="34">
        <v>9037</v>
      </c>
      <c r="AT69" s="34">
        <v>8823</v>
      </c>
    </row>
    <row r="70" spans="2:46">
      <c r="B70" s="277" t="s">
        <v>311</v>
      </c>
      <c r="C70" s="286" t="s">
        <v>0</v>
      </c>
      <c r="D70" s="160" t="s">
        <v>0</v>
      </c>
      <c r="E70" s="160" t="s">
        <v>0</v>
      </c>
      <c r="F70" s="160" t="s">
        <v>0</v>
      </c>
      <c r="G70" s="160" t="s">
        <v>0</v>
      </c>
      <c r="H70" s="160" t="s">
        <v>0</v>
      </c>
      <c r="I70" s="160" t="s">
        <v>0</v>
      </c>
      <c r="J70" s="160" t="s">
        <v>0</v>
      </c>
      <c r="K70" s="160" t="s">
        <v>0</v>
      </c>
      <c r="L70" s="160" t="s">
        <v>0</v>
      </c>
      <c r="M70" s="160" t="s">
        <v>0</v>
      </c>
      <c r="N70" s="160" t="s">
        <v>0</v>
      </c>
      <c r="O70" s="160" t="s">
        <v>0</v>
      </c>
      <c r="P70" s="160" t="s">
        <v>0</v>
      </c>
      <c r="Q70" s="160" t="s">
        <v>0</v>
      </c>
      <c r="R70" s="160" t="s">
        <v>0</v>
      </c>
      <c r="S70" s="160" t="s">
        <v>0</v>
      </c>
      <c r="T70" s="160" t="s">
        <v>0</v>
      </c>
      <c r="U70" s="160" t="s">
        <v>0</v>
      </c>
      <c r="V70" s="160" t="s">
        <v>0</v>
      </c>
      <c r="W70" s="160" t="s">
        <v>0</v>
      </c>
      <c r="X70" s="160">
        <v>11237</v>
      </c>
      <c r="Y70" s="160">
        <v>11000</v>
      </c>
      <c r="Z70" s="160">
        <v>10762</v>
      </c>
      <c r="AA70" s="160">
        <v>10525</v>
      </c>
      <c r="AB70" s="160">
        <v>10288</v>
      </c>
      <c r="AC70" s="34">
        <v>10050</v>
      </c>
      <c r="AD70" s="34">
        <v>9813</v>
      </c>
      <c r="AE70" s="34">
        <v>9577</v>
      </c>
      <c r="AF70" s="34">
        <v>9347</v>
      </c>
      <c r="AG70" s="34">
        <v>9114</v>
      </c>
      <c r="AH70" s="34">
        <v>8885</v>
      </c>
      <c r="AI70" s="34">
        <v>8652</v>
      </c>
      <c r="AJ70" s="34">
        <v>8444</v>
      </c>
      <c r="AK70" s="34">
        <v>8243</v>
      </c>
      <c r="AL70" s="34">
        <v>8053</v>
      </c>
      <c r="AM70" s="34">
        <v>7853</v>
      </c>
      <c r="AN70" s="34">
        <v>7659</v>
      </c>
      <c r="AO70" s="34">
        <v>7480</v>
      </c>
      <c r="AP70" s="34">
        <v>7295</v>
      </c>
      <c r="AQ70" s="34">
        <v>7104</v>
      </c>
      <c r="AR70" s="34">
        <v>6938</v>
      </c>
      <c r="AS70" s="34">
        <v>6745</v>
      </c>
      <c r="AT70" s="34">
        <v>6552</v>
      </c>
    </row>
    <row r="71" spans="2:46">
      <c r="B71" s="276" t="s">
        <v>312</v>
      </c>
      <c r="C71" s="285" t="s">
        <v>0</v>
      </c>
      <c r="D71" s="106" t="s">
        <v>0</v>
      </c>
      <c r="E71" s="106" t="s">
        <v>0</v>
      </c>
      <c r="F71" s="106" t="s">
        <v>0</v>
      </c>
      <c r="G71" s="106" t="s">
        <v>0</v>
      </c>
      <c r="H71" s="106" t="s">
        <v>0</v>
      </c>
      <c r="I71" s="106" t="s">
        <v>0</v>
      </c>
      <c r="J71" s="106" t="s">
        <v>0</v>
      </c>
      <c r="K71" s="106" t="s">
        <v>0</v>
      </c>
      <c r="L71" s="106" t="s">
        <v>0</v>
      </c>
      <c r="M71" s="106" t="s">
        <v>0</v>
      </c>
      <c r="N71" s="106" t="s">
        <v>0</v>
      </c>
      <c r="O71" s="106" t="s">
        <v>0</v>
      </c>
      <c r="P71" s="106" t="s">
        <v>0</v>
      </c>
      <c r="Q71" s="106" t="s">
        <v>0</v>
      </c>
      <c r="R71" s="106" t="s">
        <v>0</v>
      </c>
      <c r="S71" s="106" t="s">
        <v>0</v>
      </c>
      <c r="T71" s="106" t="s">
        <v>0</v>
      </c>
      <c r="U71" s="106" t="s">
        <v>0</v>
      </c>
      <c r="V71" s="106" t="s">
        <v>0</v>
      </c>
      <c r="W71" s="106" t="s">
        <v>0</v>
      </c>
      <c r="X71" s="106" t="s">
        <v>0</v>
      </c>
      <c r="Y71" s="106">
        <v>17163</v>
      </c>
      <c r="Z71" s="106">
        <v>16914</v>
      </c>
      <c r="AA71" s="106">
        <v>16656</v>
      </c>
      <c r="AB71" s="106">
        <v>16296</v>
      </c>
      <c r="AC71" s="34">
        <v>15943</v>
      </c>
      <c r="AD71" s="34">
        <v>15584</v>
      </c>
      <c r="AE71" s="34">
        <v>15223</v>
      </c>
      <c r="AF71" s="34">
        <v>14863</v>
      </c>
      <c r="AG71" s="34">
        <v>14504</v>
      </c>
      <c r="AH71" s="34">
        <v>14152</v>
      </c>
      <c r="AI71" s="34">
        <v>13793</v>
      </c>
      <c r="AJ71" s="34">
        <v>13441</v>
      </c>
      <c r="AK71" s="34">
        <v>13094</v>
      </c>
      <c r="AL71" s="34">
        <v>12748</v>
      </c>
      <c r="AM71" s="34">
        <v>12419</v>
      </c>
      <c r="AN71" s="34">
        <v>12116</v>
      </c>
      <c r="AO71" s="34">
        <v>11812</v>
      </c>
      <c r="AP71" s="34">
        <v>11513</v>
      </c>
      <c r="AQ71" s="34">
        <v>11218</v>
      </c>
      <c r="AR71" s="34">
        <v>10945</v>
      </c>
      <c r="AS71" s="34">
        <v>7989</v>
      </c>
      <c r="AT71" s="34">
        <v>4654</v>
      </c>
    </row>
    <row r="72" spans="2:46">
      <c r="B72" s="277" t="s">
        <v>313</v>
      </c>
      <c r="C72" s="286" t="s">
        <v>0</v>
      </c>
      <c r="D72" s="160" t="s">
        <v>0</v>
      </c>
      <c r="E72" s="160" t="s">
        <v>0</v>
      </c>
      <c r="F72" s="160" t="s">
        <v>0</v>
      </c>
      <c r="G72" s="160" t="s">
        <v>0</v>
      </c>
      <c r="H72" s="160" t="s">
        <v>0</v>
      </c>
      <c r="I72" s="160" t="s">
        <v>0</v>
      </c>
      <c r="J72" s="160" t="s">
        <v>0</v>
      </c>
      <c r="K72" s="160" t="s">
        <v>0</v>
      </c>
      <c r="L72" s="160" t="s">
        <v>0</v>
      </c>
      <c r="M72" s="160" t="s">
        <v>0</v>
      </c>
      <c r="N72" s="160" t="s">
        <v>0</v>
      </c>
      <c r="O72" s="160" t="s">
        <v>0</v>
      </c>
      <c r="P72" s="160" t="s">
        <v>0</v>
      </c>
      <c r="Q72" s="160" t="s">
        <v>0</v>
      </c>
      <c r="R72" s="160" t="s">
        <v>0</v>
      </c>
      <c r="S72" s="160" t="s">
        <v>0</v>
      </c>
      <c r="T72" s="160" t="s">
        <v>0</v>
      </c>
      <c r="U72" s="160" t="s">
        <v>0</v>
      </c>
      <c r="V72" s="160" t="s">
        <v>0</v>
      </c>
      <c r="W72" s="160" t="s">
        <v>0</v>
      </c>
      <c r="X72" s="160" t="s">
        <v>0</v>
      </c>
      <c r="Y72" s="160">
        <v>5167</v>
      </c>
      <c r="Z72" s="160">
        <v>5137</v>
      </c>
      <c r="AA72" s="160">
        <v>5009</v>
      </c>
      <c r="AB72" s="160">
        <v>4886</v>
      </c>
      <c r="AC72" s="34">
        <v>4761</v>
      </c>
      <c r="AD72" s="34">
        <v>4633</v>
      </c>
      <c r="AE72" s="34">
        <v>4506</v>
      </c>
      <c r="AF72" s="34">
        <v>4382</v>
      </c>
      <c r="AG72" s="34">
        <v>4268</v>
      </c>
      <c r="AH72" s="34">
        <v>4176</v>
      </c>
      <c r="AI72" s="34">
        <v>4073</v>
      </c>
      <c r="AJ72" s="34">
        <v>3975</v>
      </c>
      <c r="AK72" s="34">
        <v>3874</v>
      </c>
      <c r="AL72" s="34">
        <v>3774</v>
      </c>
      <c r="AM72" s="34">
        <v>3686</v>
      </c>
      <c r="AN72" s="34">
        <v>3607</v>
      </c>
      <c r="AO72" s="34">
        <v>3506</v>
      </c>
      <c r="AP72" s="34">
        <v>3408</v>
      </c>
      <c r="AQ72" s="34">
        <v>3308</v>
      </c>
      <c r="AR72" s="34">
        <v>3215</v>
      </c>
      <c r="AS72" s="34">
        <v>3116</v>
      </c>
      <c r="AT72" s="34">
        <v>3015</v>
      </c>
    </row>
    <row r="73" spans="2:46">
      <c r="B73" s="276" t="s">
        <v>314</v>
      </c>
      <c r="C73" s="285" t="s">
        <v>0</v>
      </c>
      <c r="D73" s="106" t="s">
        <v>0</v>
      </c>
      <c r="E73" s="106" t="s">
        <v>0</v>
      </c>
      <c r="F73" s="106" t="s">
        <v>0</v>
      </c>
      <c r="G73" s="106" t="s">
        <v>0</v>
      </c>
      <c r="H73" s="106" t="s">
        <v>0</v>
      </c>
      <c r="I73" s="106" t="s">
        <v>0</v>
      </c>
      <c r="J73" s="106" t="s">
        <v>0</v>
      </c>
      <c r="K73" s="106" t="s">
        <v>0</v>
      </c>
      <c r="L73" s="106" t="s">
        <v>0</v>
      </c>
      <c r="M73" s="106" t="s">
        <v>0</v>
      </c>
      <c r="N73" s="106" t="s">
        <v>0</v>
      </c>
      <c r="O73" s="106" t="s">
        <v>0</v>
      </c>
      <c r="P73" s="106" t="s">
        <v>0</v>
      </c>
      <c r="Q73" s="106" t="s">
        <v>0</v>
      </c>
      <c r="R73" s="106" t="s">
        <v>0</v>
      </c>
      <c r="S73" s="106" t="s">
        <v>0</v>
      </c>
      <c r="T73" s="106" t="s">
        <v>0</v>
      </c>
      <c r="U73" s="106" t="s">
        <v>0</v>
      </c>
      <c r="V73" s="106" t="s">
        <v>0</v>
      </c>
      <c r="W73" s="106" t="s">
        <v>0</v>
      </c>
      <c r="X73" s="106" t="s">
        <v>0</v>
      </c>
      <c r="Y73" s="106" t="s">
        <v>0</v>
      </c>
      <c r="Z73" s="106">
        <v>3237</v>
      </c>
      <c r="AA73" s="106">
        <v>3161</v>
      </c>
      <c r="AB73" s="106">
        <v>3085</v>
      </c>
      <c r="AC73" s="34">
        <v>3003</v>
      </c>
      <c r="AD73" s="34">
        <v>2925</v>
      </c>
      <c r="AE73" s="34">
        <v>2850</v>
      </c>
      <c r="AF73" s="34">
        <v>2776</v>
      </c>
      <c r="AG73" s="34">
        <v>2708</v>
      </c>
      <c r="AH73" s="34">
        <v>2635</v>
      </c>
      <c r="AI73" s="34">
        <v>2571</v>
      </c>
      <c r="AJ73" s="34">
        <v>2510</v>
      </c>
      <c r="AK73" s="34">
        <v>2439</v>
      </c>
      <c r="AL73" s="34">
        <v>2398</v>
      </c>
      <c r="AM73" s="34">
        <v>2333</v>
      </c>
      <c r="AN73" s="34">
        <v>2259</v>
      </c>
      <c r="AO73" s="34">
        <v>2205</v>
      </c>
      <c r="AP73" s="34">
        <v>2151</v>
      </c>
      <c r="AQ73" s="34">
        <v>2121</v>
      </c>
      <c r="AR73" s="34">
        <v>2086</v>
      </c>
      <c r="AS73" s="34">
        <v>2064</v>
      </c>
      <c r="AT73" s="34">
        <v>2029</v>
      </c>
    </row>
    <row r="74" spans="2:46">
      <c r="B74" s="277" t="s">
        <v>315</v>
      </c>
      <c r="C74" s="286" t="s">
        <v>0</v>
      </c>
      <c r="D74" s="160" t="s">
        <v>0</v>
      </c>
      <c r="E74" s="160" t="s">
        <v>0</v>
      </c>
      <c r="F74" s="160" t="s">
        <v>0</v>
      </c>
      <c r="G74" s="160" t="s">
        <v>0</v>
      </c>
      <c r="H74" s="160" t="s">
        <v>0</v>
      </c>
      <c r="I74" s="160" t="s">
        <v>0</v>
      </c>
      <c r="J74" s="160" t="s">
        <v>0</v>
      </c>
      <c r="K74" s="160" t="s">
        <v>0</v>
      </c>
      <c r="L74" s="160" t="s">
        <v>0</v>
      </c>
      <c r="M74" s="160" t="s">
        <v>0</v>
      </c>
      <c r="N74" s="160" t="s">
        <v>0</v>
      </c>
      <c r="O74" s="160" t="s">
        <v>0</v>
      </c>
      <c r="P74" s="160" t="s">
        <v>0</v>
      </c>
      <c r="Q74" s="160" t="s">
        <v>0</v>
      </c>
      <c r="R74" s="160" t="s">
        <v>0</v>
      </c>
      <c r="S74" s="160" t="s">
        <v>0</v>
      </c>
      <c r="T74" s="160" t="s">
        <v>0</v>
      </c>
      <c r="U74" s="160" t="s">
        <v>0</v>
      </c>
      <c r="V74" s="160" t="s">
        <v>0</v>
      </c>
      <c r="W74" s="160" t="s">
        <v>0</v>
      </c>
      <c r="X74" s="160" t="s">
        <v>0</v>
      </c>
      <c r="Y74" s="160" t="s">
        <v>0</v>
      </c>
      <c r="Z74" s="160">
        <v>2660</v>
      </c>
      <c r="AA74" s="160">
        <v>2617</v>
      </c>
      <c r="AB74" s="160">
        <v>2559</v>
      </c>
      <c r="AC74" s="34">
        <v>2502</v>
      </c>
      <c r="AD74" s="34">
        <v>2445</v>
      </c>
      <c r="AE74" s="34">
        <v>2385</v>
      </c>
      <c r="AF74" s="34">
        <v>2327</v>
      </c>
      <c r="AG74" s="34">
        <v>2270</v>
      </c>
      <c r="AH74" s="34">
        <v>2211</v>
      </c>
      <c r="AI74" s="34">
        <v>2157</v>
      </c>
      <c r="AJ74" s="34">
        <v>2101</v>
      </c>
      <c r="AK74" s="34">
        <v>2056</v>
      </c>
      <c r="AL74" s="34">
        <v>2011</v>
      </c>
      <c r="AM74" s="34">
        <v>1967</v>
      </c>
      <c r="AN74" s="34">
        <v>1917</v>
      </c>
      <c r="AO74" s="34">
        <v>1883</v>
      </c>
      <c r="AP74" s="34">
        <v>1846</v>
      </c>
      <c r="AQ74" s="34">
        <v>1805</v>
      </c>
      <c r="AR74" s="34">
        <v>1762</v>
      </c>
      <c r="AS74" s="34">
        <v>1731</v>
      </c>
      <c r="AT74" s="34">
        <v>1697</v>
      </c>
    </row>
    <row r="75" spans="2:46">
      <c r="B75" s="276" t="s">
        <v>316</v>
      </c>
      <c r="C75" s="285" t="s">
        <v>0</v>
      </c>
      <c r="D75" s="106" t="s">
        <v>0</v>
      </c>
      <c r="E75" s="106" t="s">
        <v>0</v>
      </c>
      <c r="F75" s="106" t="s">
        <v>0</v>
      </c>
      <c r="G75" s="106" t="s">
        <v>0</v>
      </c>
      <c r="H75" s="106" t="s">
        <v>0</v>
      </c>
      <c r="I75" s="106" t="s">
        <v>0</v>
      </c>
      <c r="J75" s="106" t="s">
        <v>0</v>
      </c>
      <c r="K75" s="106" t="s">
        <v>0</v>
      </c>
      <c r="L75" s="106" t="s">
        <v>0</v>
      </c>
      <c r="M75" s="106" t="s">
        <v>0</v>
      </c>
      <c r="N75" s="106" t="s">
        <v>0</v>
      </c>
      <c r="O75" s="106" t="s">
        <v>0</v>
      </c>
      <c r="P75" s="106" t="s">
        <v>0</v>
      </c>
      <c r="Q75" s="106" t="s">
        <v>0</v>
      </c>
      <c r="R75" s="106" t="s">
        <v>0</v>
      </c>
      <c r="S75" s="106" t="s">
        <v>0</v>
      </c>
      <c r="T75" s="106" t="s">
        <v>0</v>
      </c>
      <c r="U75" s="106" t="s">
        <v>0</v>
      </c>
      <c r="V75" s="106" t="s">
        <v>0</v>
      </c>
      <c r="W75" s="106" t="s">
        <v>0</v>
      </c>
      <c r="X75" s="106" t="s">
        <v>0</v>
      </c>
      <c r="Y75" s="106" t="s">
        <v>0</v>
      </c>
      <c r="Z75" s="106" t="s">
        <v>0</v>
      </c>
      <c r="AA75" s="106">
        <v>9838</v>
      </c>
      <c r="AB75" s="106">
        <v>9578</v>
      </c>
      <c r="AC75" s="34">
        <v>9386</v>
      </c>
      <c r="AD75" s="34">
        <v>9143</v>
      </c>
      <c r="AE75" s="34">
        <v>9024</v>
      </c>
      <c r="AF75" s="34">
        <v>8952</v>
      </c>
      <c r="AG75" s="34">
        <v>8897</v>
      </c>
      <c r="AH75" s="34">
        <v>8707</v>
      </c>
      <c r="AI75" s="34">
        <v>8707</v>
      </c>
      <c r="AJ75" s="34">
        <v>8628</v>
      </c>
      <c r="AK75" s="34">
        <v>8718</v>
      </c>
      <c r="AL75" s="34">
        <v>8631</v>
      </c>
      <c r="AM75" s="34">
        <v>8549</v>
      </c>
      <c r="AN75" s="34">
        <v>8434</v>
      </c>
      <c r="AO75" s="34">
        <v>8346</v>
      </c>
      <c r="AP75" s="34">
        <v>8228</v>
      </c>
      <c r="AQ75" s="34">
        <v>8109</v>
      </c>
      <c r="AR75" s="34">
        <v>7962</v>
      </c>
      <c r="AS75" s="34">
        <v>7849</v>
      </c>
      <c r="AT75" s="34">
        <v>7806</v>
      </c>
    </row>
    <row r="76" spans="2:46">
      <c r="B76" s="277" t="s">
        <v>317</v>
      </c>
      <c r="C76" s="286" t="s">
        <v>0</v>
      </c>
      <c r="D76" s="160" t="s">
        <v>0</v>
      </c>
      <c r="E76" s="160" t="s">
        <v>0</v>
      </c>
      <c r="F76" s="160" t="s">
        <v>0</v>
      </c>
      <c r="G76" s="160" t="s">
        <v>0</v>
      </c>
      <c r="H76" s="160" t="s">
        <v>0</v>
      </c>
      <c r="I76" s="160" t="s">
        <v>0</v>
      </c>
      <c r="J76" s="160" t="s">
        <v>0</v>
      </c>
      <c r="K76" s="160" t="s">
        <v>0</v>
      </c>
      <c r="L76" s="160" t="s">
        <v>0</v>
      </c>
      <c r="M76" s="160" t="s">
        <v>0</v>
      </c>
      <c r="N76" s="160" t="s">
        <v>0</v>
      </c>
      <c r="O76" s="160" t="s">
        <v>0</v>
      </c>
      <c r="P76" s="160" t="s">
        <v>0</v>
      </c>
      <c r="Q76" s="160" t="s">
        <v>0</v>
      </c>
      <c r="R76" s="160" t="s">
        <v>0</v>
      </c>
      <c r="S76" s="160" t="s">
        <v>0</v>
      </c>
      <c r="T76" s="160" t="s">
        <v>0</v>
      </c>
      <c r="U76" s="160" t="s">
        <v>0</v>
      </c>
      <c r="V76" s="160" t="s">
        <v>0</v>
      </c>
      <c r="W76" s="160" t="s">
        <v>0</v>
      </c>
      <c r="X76" s="160" t="s">
        <v>0</v>
      </c>
      <c r="Y76" s="160" t="s">
        <v>0</v>
      </c>
      <c r="Z76" s="160" t="s">
        <v>0</v>
      </c>
      <c r="AA76" s="160">
        <v>3390</v>
      </c>
      <c r="AB76" s="160">
        <v>3321</v>
      </c>
      <c r="AC76" s="37">
        <v>3254</v>
      </c>
      <c r="AD76" s="37">
        <v>3166</v>
      </c>
      <c r="AE76" s="37">
        <v>3081</v>
      </c>
      <c r="AF76" s="37">
        <v>2992</v>
      </c>
      <c r="AG76" s="37">
        <v>2906</v>
      </c>
      <c r="AH76" s="37">
        <v>2819</v>
      </c>
      <c r="AI76" s="37">
        <v>2732</v>
      </c>
      <c r="AJ76" s="37">
        <v>2647</v>
      </c>
      <c r="AK76" s="37">
        <v>2561</v>
      </c>
      <c r="AL76" s="37">
        <v>2475</v>
      </c>
      <c r="AM76" s="37">
        <v>2391</v>
      </c>
      <c r="AN76" s="37">
        <v>2317</v>
      </c>
      <c r="AO76" s="37">
        <v>2265</v>
      </c>
      <c r="AP76" s="37">
        <v>2190</v>
      </c>
      <c r="AQ76" s="37">
        <v>3135</v>
      </c>
      <c r="AR76" s="37">
        <v>3033</v>
      </c>
      <c r="AS76" s="37">
        <v>2941</v>
      </c>
      <c r="AT76" s="37">
        <v>2841</v>
      </c>
    </row>
    <row r="77" spans="2:46">
      <c r="B77" s="276" t="s">
        <v>318</v>
      </c>
      <c r="C77" s="285" t="s">
        <v>0</v>
      </c>
      <c r="D77" s="106" t="s">
        <v>0</v>
      </c>
      <c r="E77" s="106" t="s">
        <v>0</v>
      </c>
      <c r="F77" s="106" t="s">
        <v>0</v>
      </c>
      <c r="G77" s="106" t="s">
        <v>0</v>
      </c>
      <c r="H77" s="106" t="s">
        <v>0</v>
      </c>
      <c r="I77" s="106" t="s">
        <v>0</v>
      </c>
      <c r="J77" s="106" t="s">
        <v>0</v>
      </c>
      <c r="K77" s="106" t="s">
        <v>0</v>
      </c>
      <c r="L77" s="106" t="s">
        <v>0</v>
      </c>
      <c r="M77" s="106" t="s">
        <v>0</v>
      </c>
      <c r="N77" s="106" t="s">
        <v>0</v>
      </c>
      <c r="O77" s="106" t="s">
        <v>0</v>
      </c>
      <c r="P77" s="106" t="s">
        <v>0</v>
      </c>
      <c r="Q77" s="106" t="s">
        <v>0</v>
      </c>
      <c r="R77" s="106" t="s">
        <v>0</v>
      </c>
      <c r="S77" s="106" t="s">
        <v>0</v>
      </c>
      <c r="T77" s="106" t="s">
        <v>0</v>
      </c>
      <c r="U77" s="106" t="s">
        <v>0</v>
      </c>
      <c r="V77" s="106" t="s">
        <v>0</v>
      </c>
      <c r="W77" s="106" t="s">
        <v>0</v>
      </c>
      <c r="X77" s="106" t="s">
        <v>0</v>
      </c>
      <c r="Y77" s="106" t="s">
        <v>0</v>
      </c>
      <c r="Z77" s="106" t="s">
        <v>0</v>
      </c>
      <c r="AA77" s="106" t="s">
        <v>0</v>
      </c>
      <c r="AB77" s="106" t="s">
        <v>0</v>
      </c>
      <c r="AC77" s="34">
        <v>5722</v>
      </c>
      <c r="AD77" s="34">
        <v>5595</v>
      </c>
      <c r="AE77" s="34">
        <v>5463</v>
      </c>
      <c r="AF77" s="34">
        <v>5330</v>
      </c>
      <c r="AG77" s="34">
        <v>6652</v>
      </c>
      <c r="AH77" s="34">
        <v>6510</v>
      </c>
      <c r="AI77" s="34">
        <v>11330</v>
      </c>
      <c r="AJ77" s="34">
        <v>11108</v>
      </c>
      <c r="AK77" s="34">
        <v>10845</v>
      </c>
      <c r="AL77" s="34">
        <v>10602</v>
      </c>
      <c r="AM77" s="34">
        <v>11653</v>
      </c>
      <c r="AN77" s="34">
        <v>11369</v>
      </c>
      <c r="AO77" s="34">
        <v>11071</v>
      </c>
      <c r="AP77" s="34">
        <v>10804</v>
      </c>
      <c r="AQ77" s="34">
        <v>10553</v>
      </c>
      <c r="AR77" s="34">
        <v>10280</v>
      </c>
      <c r="AS77" s="34">
        <v>11260</v>
      </c>
      <c r="AT77" s="34">
        <v>10982</v>
      </c>
    </row>
    <row r="78" spans="2:46">
      <c r="B78" s="276" t="s">
        <v>319</v>
      </c>
      <c r="C78" s="285" t="s">
        <v>0</v>
      </c>
      <c r="D78" s="106" t="s">
        <v>0</v>
      </c>
      <c r="E78" s="106" t="s">
        <v>0</v>
      </c>
      <c r="F78" s="106" t="s">
        <v>0</v>
      </c>
      <c r="G78" s="106" t="s">
        <v>0</v>
      </c>
      <c r="H78" s="106" t="s">
        <v>0</v>
      </c>
      <c r="I78" s="106" t="s">
        <v>0</v>
      </c>
      <c r="J78" s="106" t="s">
        <v>0</v>
      </c>
      <c r="K78" s="106" t="s">
        <v>0</v>
      </c>
      <c r="L78" s="106" t="s">
        <v>0</v>
      </c>
      <c r="M78" s="106" t="s">
        <v>0</v>
      </c>
      <c r="N78" s="106" t="s">
        <v>0</v>
      </c>
      <c r="O78" s="106" t="s">
        <v>0</v>
      </c>
      <c r="P78" s="106" t="s">
        <v>0</v>
      </c>
      <c r="Q78" s="106" t="s">
        <v>0</v>
      </c>
      <c r="R78" s="106" t="s">
        <v>0</v>
      </c>
      <c r="S78" s="106" t="s">
        <v>0</v>
      </c>
      <c r="T78" s="106" t="s">
        <v>0</v>
      </c>
      <c r="U78" s="106" t="s">
        <v>0</v>
      </c>
      <c r="V78" s="106" t="s">
        <v>0</v>
      </c>
      <c r="W78" s="106" t="s">
        <v>0</v>
      </c>
      <c r="X78" s="106" t="s">
        <v>0</v>
      </c>
      <c r="Y78" s="106" t="s">
        <v>0</v>
      </c>
      <c r="Z78" s="106" t="s">
        <v>0</v>
      </c>
      <c r="AA78" s="106" t="s">
        <v>0</v>
      </c>
      <c r="AB78" s="106" t="s">
        <v>0</v>
      </c>
      <c r="AC78" s="34">
        <v>1128</v>
      </c>
      <c r="AD78" s="34">
        <v>1104</v>
      </c>
      <c r="AE78" s="34">
        <v>1086</v>
      </c>
      <c r="AF78" s="34">
        <v>1063</v>
      </c>
      <c r="AG78" s="34">
        <v>1042</v>
      </c>
      <c r="AH78" s="34">
        <v>1019</v>
      </c>
      <c r="AI78" s="34">
        <v>998</v>
      </c>
      <c r="AJ78" s="34">
        <v>978</v>
      </c>
      <c r="AK78" s="34">
        <v>956</v>
      </c>
      <c r="AL78" s="34">
        <v>934</v>
      </c>
      <c r="AM78" s="34">
        <v>913</v>
      </c>
      <c r="AN78" s="34">
        <v>891</v>
      </c>
      <c r="AO78" s="34">
        <v>870</v>
      </c>
      <c r="AP78" s="34">
        <v>847</v>
      </c>
      <c r="AQ78" s="34">
        <v>829</v>
      </c>
      <c r="AR78" s="34">
        <v>817</v>
      </c>
      <c r="AS78" s="34">
        <v>815</v>
      </c>
      <c r="AT78" s="34">
        <v>802</v>
      </c>
    </row>
    <row r="79" spans="2:46">
      <c r="B79" s="276" t="s">
        <v>320</v>
      </c>
      <c r="C79" s="285" t="s">
        <v>0</v>
      </c>
      <c r="D79" s="106" t="s">
        <v>0</v>
      </c>
      <c r="E79" s="106" t="s">
        <v>0</v>
      </c>
      <c r="F79" s="106" t="s">
        <v>0</v>
      </c>
      <c r="G79" s="106" t="s">
        <v>0</v>
      </c>
      <c r="H79" s="106" t="s">
        <v>0</v>
      </c>
      <c r="I79" s="106" t="s">
        <v>0</v>
      </c>
      <c r="J79" s="106" t="s">
        <v>0</v>
      </c>
      <c r="K79" s="106" t="s">
        <v>0</v>
      </c>
      <c r="L79" s="106" t="s">
        <v>0</v>
      </c>
      <c r="M79" s="106" t="s">
        <v>0</v>
      </c>
      <c r="N79" s="106" t="s">
        <v>0</v>
      </c>
      <c r="O79" s="106" t="s">
        <v>0</v>
      </c>
      <c r="P79" s="106" t="s">
        <v>0</v>
      </c>
      <c r="Q79" s="106" t="s">
        <v>0</v>
      </c>
      <c r="R79" s="106" t="s">
        <v>0</v>
      </c>
      <c r="S79" s="106" t="s">
        <v>0</v>
      </c>
      <c r="T79" s="106" t="s">
        <v>0</v>
      </c>
      <c r="U79" s="106" t="s">
        <v>0</v>
      </c>
      <c r="V79" s="106" t="s">
        <v>0</v>
      </c>
      <c r="W79" s="106" t="s">
        <v>0</v>
      </c>
      <c r="X79" s="106" t="s">
        <v>0</v>
      </c>
      <c r="Y79" s="106" t="s">
        <v>0</v>
      </c>
      <c r="Z79" s="106" t="s">
        <v>0</v>
      </c>
      <c r="AA79" s="106" t="s">
        <v>0</v>
      </c>
      <c r="AB79" s="106" t="s">
        <v>0</v>
      </c>
      <c r="AC79" s="34">
        <v>2335</v>
      </c>
      <c r="AD79" s="34">
        <v>2278</v>
      </c>
      <c r="AE79" s="34">
        <v>2229</v>
      </c>
      <c r="AF79" s="34">
        <v>2169</v>
      </c>
      <c r="AG79" s="34">
        <v>2108</v>
      </c>
      <c r="AH79" s="34">
        <v>2053</v>
      </c>
      <c r="AI79" s="34">
        <v>1995</v>
      </c>
      <c r="AJ79" s="34">
        <v>1936</v>
      </c>
      <c r="AK79" s="34">
        <v>1880</v>
      </c>
      <c r="AL79" s="34">
        <v>1833</v>
      </c>
      <c r="AM79" s="34">
        <v>1791</v>
      </c>
      <c r="AN79" s="34">
        <v>1744</v>
      </c>
      <c r="AO79" s="34">
        <v>1697</v>
      </c>
      <c r="AP79" s="34">
        <v>1650</v>
      </c>
      <c r="AQ79" s="34">
        <v>1626</v>
      </c>
      <c r="AR79" s="34">
        <v>1578</v>
      </c>
      <c r="AS79" s="34">
        <v>1535</v>
      </c>
      <c r="AT79" s="34">
        <v>1492</v>
      </c>
    </row>
    <row r="80" spans="2:46">
      <c r="B80" s="278" t="s">
        <v>321</v>
      </c>
      <c r="C80" s="287" t="s">
        <v>0</v>
      </c>
      <c r="D80" s="161" t="s">
        <v>0</v>
      </c>
      <c r="E80" s="161" t="s">
        <v>0</v>
      </c>
      <c r="F80" s="161" t="s">
        <v>0</v>
      </c>
      <c r="G80" s="161" t="s">
        <v>0</v>
      </c>
      <c r="H80" s="161" t="s">
        <v>0</v>
      </c>
      <c r="I80" s="161" t="s">
        <v>0</v>
      </c>
      <c r="J80" s="161" t="s">
        <v>0</v>
      </c>
      <c r="K80" s="161" t="s">
        <v>0</v>
      </c>
      <c r="L80" s="161" t="s">
        <v>0</v>
      </c>
      <c r="M80" s="161" t="s">
        <v>0</v>
      </c>
      <c r="N80" s="161" t="s">
        <v>0</v>
      </c>
      <c r="O80" s="161" t="s">
        <v>0</v>
      </c>
      <c r="P80" s="161" t="s">
        <v>0</v>
      </c>
      <c r="Q80" s="161" t="s">
        <v>0</v>
      </c>
      <c r="R80" s="161" t="s">
        <v>0</v>
      </c>
      <c r="S80" s="161" t="s">
        <v>0</v>
      </c>
      <c r="T80" s="161" t="s">
        <v>0</v>
      </c>
      <c r="U80" s="161" t="s">
        <v>0</v>
      </c>
      <c r="V80" s="161" t="s">
        <v>0</v>
      </c>
      <c r="W80" s="161" t="s">
        <v>0</v>
      </c>
      <c r="X80" s="161" t="s">
        <v>0</v>
      </c>
      <c r="Y80" s="161" t="s">
        <v>0</v>
      </c>
      <c r="Z80" s="161" t="s">
        <v>0</v>
      </c>
      <c r="AA80" s="161" t="s">
        <v>0</v>
      </c>
      <c r="AB80" s="161" t="s">
        <v>0</v>
      </c>
      <c r="AC80" s="37">
        <v>4889</v>
      </c>
      <c r="AD80" s="37">
        <v>4770</v>
      </c>
      <c r="AE80" s="37">
        <v>4657</v>
      </c>
      <c r="AF80" s="37">
        <v>4536</v>
      </c>
      <c r="AG80" s="37">
        <v>4420</v>
      </c>
      <c r="AH80" s="37">
        <v>4322</v>
      </c>
      <c r="AI80" s="37">
        <v>4232</v>
      </c>
      <c r="AJ80" s="37">
        <v>4133</v>
      </c>
      <c r="AK80" s="37">
        <v>4046</v>
      </c>
      <c r="AL80" s="37">
        <v>3961</v>
      </c>
      <c r="AM80" s="37">
        <v>3876</v>
      </c>
      <c r="AN80" s="37">
        <v>3772</v>
      </c>
      <c r="AO80" s="37">
        <v>3677</v>
      </c>
      <c r="AP80" s="37">
        <v>3577</v>
      </c>
      <c r="AQ80" s="37">
        <v>3483</v>
      </c>
      <c r="AR80" s="37">
        <v>3385</v>
      </c>
      <c r="AS80" s="37">
        <v>3419</v>
      </c>
      <c r="AT80" s="37">
        <v>3325</v>
      </c>
    </row>
    <row r="81" spans="2:46">
      <c r="B81" s="276" t="s">
        <v>322</v>
      </c>
      <c r="C81" s="285" t="s">
        <v>0</v>
      </c>
      <c r="D81" s="106" t="s">
        <v>0</v>
      </c>
      <c r="E81" s="106" t="s">
        <v>0</v>
      </c>
      <c r="F81" s="106" t="s">
        <v>0</v>
      </c>
      <c r="G81" s="106" t="s">
        <v>0</v>
      </c>
      <c r="H81" s="106" t="s">
        <v>0</v>
      </c>
      <c r="I81" s="106" t="s">
        <v>0</v>
      </c>
      <c r="J81" s="106" t="s">
        <v>0</v>
      </c>
      <c r="K81" s="106" t="s">
        <v>0</v>
      </c>
      <c r="L81" s="106" t="s">
        <v>0</v>
      </c>
      <c r="M81" s="106" t="s">
        <v>0</v>
      </c>
      <c r="N81" s="106" t="s">
        <v>0</v>
      </c>
      <c r="O81" s="106" t="s">
        <v>0</v>
      </c>
      <c r="P81" s="106" t="s">
        <v>0</v>
      </c>
      <c r="Q81" s="106" t="s">
        <v>0</v>
      </c>
      <c r="R81" s="106" t="s">
        <v>0</v>
      </c>
      <c r="S81" s="106" t="s">
        <v>0</v>
      </c>
      <c r="T81" s="106" t="s">
        <v>0</v>
      </c>
      <c r="U81" s="106" t="s">
        <v>0</v>
      </c>
      <c r="V81" s="106" t="s">
        <v>0</v>
      </c>
      <c r="W81" s="106" t="s">
        <v>0</v>
      </c>
      <c r="X81" s="106" t="s">
        <v>0</v>
      </c>
      <c r="Y81" s="106" t="s">
        <v>0</v>
      </c>
      <c r="Z81" s="106" t="s">
        <v>0</v>
      </c>
      <c r="AA81" s="106" t="s">
        <v>0</v>
      </c>
      <c r="AB81" s="106" t="s">
        <v>0</v>
      </c>
      <c r="AC81" s="34" t="s">
        <v>0</v>
      </c>
      <c r="AD81" s="34">
        <v>2592</v>
      </c>
      <c r="AE81" s="34">
        <v>2521</v>
      </c>
      <c r="AF81" s="34">
        <v>2454</v>
      </c>
      <c r="AG81" s="34">
        <v>2507</v>
      </c>
      <c r="AH81" s="34">
        <v>2502</v>
      </c>
      <c r="AI81" s="34">
        <v>2650</v>
      </c>
      <c r="AJ81" s="34">
        <v>2672</v>
      </c>
      <c r="AK81" s="34">
        <v>2777</v>
      </c>
      <c r="AL81" s="34">
        <v>2743</v>
      </c>
      <c r="AM81" s="34">
        <v>2798</v>
      </c>
      <c r="AN81" s="34">
        <v>2720</v>
      </c>
      <c r="AO81" s="34">
        <v>2672</v>
      </c>
      <c r="AP81" s="34">
        <v>2663</v>
      </c>
      <c r="AQ81" s="34">
        <v>2598</v>
      </c>
      <c r="AR81" s="34">
        <v>2532</v>
      </c>
      <c r="AS81" s="34">
        <v>2464</v>
      </c>
      <c r="AT81" s="34">
        <v>2563</v>
      </c>
    </row>
    <row r="82" spans="2:46">
      <c r="B82" s="278" t="s">
        <v>323</v>
      </c>
      <c r="C82" s="287" t="s">
        <v>0</v>
      </c>
      <c r="D82" s="161" t="s">
        <v>0</v>
      </c>
      <c r="E82" s="161" t="s">
        <v>0</v>
      </c>
      <c r="F82" s="161" t="s">
        <v>0</v>
      </c>
      <c r="G82" s="161" t="s">
        <v>0</v>
      </c>
      <c r="H82" s="161" t="s">
        <v>0</v>
      </c>
      <c r="I82" s="161" t="s">
        <v>0</v>
      </c>
      <c r="J82" s="161" t="s">
        <v>0</v>
      </c>
      <c r="K82" s="161" t="s">
        <v>0</v>
      </c>
      <c r="L82" s="161" t="s">
        <v>0</v>
      </c>
      <c r="M82" s="161" t="s">
        <v>0</v>
      </c>
      <c r="N82" s="161" t="s">
        <v>0</v>
      </c>
      <c r="O82" s="161" t="s">
        <v>0</v>
      </c>
      <c r="P82" s="161" t="s">
        <v>0</v>
      </c>
      <c r="Q82" s="161" t="s">
        <v>0</v>
      </c>
      <c r="R82" s="161" t="s">
        <v>0</v>
      </c>
      <c r="S82" s="161" t="s">
        <v>0</v>
      </c>
      <c r="T82" s="161" t="s">
        <v>0</v>
      </c>
      <c r="U82" s="161" t="s">
        <v>0</v>
      </c>
      <c r="V82" s="161" t="s">
        <v>0</v>
      </c>
      <c r="W82" s="161" t="s">
        <v>0</v>
      </c>
      <c r="X82" s="161" t="s">
        <v>0</v>
      </c>
      <c r="Y82" s="161" t="s">
        <v>0</v>
      </c>
      <c r="Z82" s="161" t="s">
        <v>0</v>
      </c>
      <c r="AA82" s="161" t="s">
        <v>0</v>
      </c>
      <c r="AB82" s="161" t="s">
        <v>0</v>
      </c>
      <c r="AC82" s="37" t="s">
        <v>0</v>
      </c>
      <c r="AD82" s="37">
        <v>5498</v>
      </c>
      <c r="AE82" s="37">
        <v>5414</v>
      </c>
      <c r="AF82" s="37">
        <v>5279</v>
      </c>
      <c r="AG82" s="37">
        <v>5118</v>
      </c>
      <c r="AH82" s="37">
        <v>5014</v>
      </c>
      <c r="AI82" s="37">
        <v>4864</v>
      </c>
      <c r="AJ82" s="37">
        <v>4922</v>
      </c>
      <c r="AK82" s="37">
        <v>4811</v>
      </c>
      <c r="AL82" s="37">
        <v>4905</v>
      </c>
      <c r="AM82" s="37">
        <v>4902</v>
      </c>
      <c r="AN82" s="37">
        <v>4844</v>
      </c>
      <c r="AO82" s="37">
        <v>4720</v>
      </c>
      <c r="AP82" s="37">
        <v>4619</v>
      </c>
      <c r="AQ82" s="37">
        <v>4494</v>
      </c>
      <c r="AR82" s="37">
        <v>4394</v>
      </c>
      <c r="AS82" s="37">
        <v>4270</v>
      </c>
      <c r="AT82" s="37">
        <v>4176</v>
      </c>
    </row>
    <row r="83" spans="2:46">
      <c r="B83" s="276" t="s">
        <v>329</v>
      </c>
      <c r="C83" s="285" t="s">
        <v>0</v>
      </c>
      <c r="D83" s="106" t="s">
        <v>0</v>
      </c>
      <c r="E83" s="106" t="s">
        <v>0</v>
      </c>
      <c r="F83" s="106" t="s">
        <v>0</v>
      </c>
      <c r="G83" s="106" t="s">
        <v>0</v>
      </c>
      <c r="H83" s="106" t="s">
        <v>0</v>
      </c>
      <c r="I83" s="106" t="s">
        <v>0</v>
      </c>
      <c r="J83" s="106" t="s">
        <v>0</v>
      </c>
      <c r="K83" s="106" t="s">
        <v>0</v>
      </c>
      <c r="L83" s="106" t="s">
        <v>0</v>
      </c>
      <c r="M83" s="106" t="s">
        <v>0</v>
      </c>
      <c r="N83" s="106" t="s">
        <v>0</v>
      </c>
      <c r="O83" s="106" t="s">
        <v>0</v>
      </c>
      <c r="P83" s="106" t="s">
        <v>0</v>
      </c>
      <c r="Q83" s="106" t="s">
        <v>0</v>
      </c>
      <c r="R83" s="106" t="s">
        <v>0</v>
      </c>
      <c r="S83" s="106" t="s">
        <v>0</v>
      </c>
      <c r="T83" s="106" t="s">
        <v>0</v>
      </c>
      <c r="U83" s="106" t="s">
        <v>0</v>
      </c>
      <c r="V83" s="106" t="s">
        <v>0</v>
      </c>
      <c r="W83" s="106" t="s">
        <v>0</v>
      </c>
      <c r="X83" s="106" t="s">
        <v>0</v>
      </c>
      <c r="Y83" s="106" t="s">
        <v>0</v>
      </c>
      <c r="Z83" s="106" t="s">
        <v>0</v>
      </c>
      <c r="AA83" s="106" t="s">
        <v>0</v>
      </c>
      <c r="AB83" s="106" t="s">
        <v>0</v>
      </c>
      <c r="AC83" s="34" t="s">
        <v>0</v>
      </c>
      <c r="AD83" s="34" t="s">
        <v>0</v>
      </c>
      <c r="AE83" s="34" t="s">
        <v>0</v>
      </c>
      <c r="AF83" s="34" t="s">
        <v>0</v>
      </c>
      <c r="AG83" s="34">
        <v>1981</v>
      </c>
      <c r="AH83" s="34">
        <v>1930</v>
      </c>
      <c r="AI83" s="34">
        <v>1878</v>
      </c>
      <c r="AJ83" s="34">
        <v>1827</v>
      </c>
      <c r="AK83" s="34">
        <v>1783</v>
      </c>
      <c r="AL83" s="34">
        <v>1742</v>
      </c>
      <c r="AM83" s="34">
        <v>1697</v>
      </c>
      <c r="AN83" s="34">
        <v>1653</v>
      </c>
      <c r="AO83" s="34">
        <v>1613</v>
      </c>
      <c r="AP83" s="34">
        <v>1573</v>
      </c>
      <c r="AQ83" s="34">
        <v>1546</v>
      </c>
      <c r="AR83" s="34">
        <v>1505</v>
      </c>
      <c r="AS83" s="34">
        <v>1465</v>
      </c>
      <c r="AT83" s="34">
        <v>1456</v>
      </c>
    </row>
    <row r="84" spans="2:46">
      <c r="B84" s="278" t="s">
        <v>330</v>
      </c>
      <c r="C84" s="287" t="s">
        <v>0</v>
      </c>
      <c r="D84" s="161" t="s">
        <v>0</v>
      </c>
      <c r="E84" s="161" t="s">
        <v>0</v>
      </c>
      <c r="F84" s="161" t="s">
        <v>0</v>
      </c>
      <c r="G84" s="161" t="s">
        <v>0</v>
      </c>
      <c r="H84" s="161" t="s">
        <v>0</v>
      </c>
      <c r="I84" s="161" t="s">
        <v>0</v>
      </c>
      <c r="J84" s="161" t="s">
        <v>0</v>
      </c>
      <c r="K84" s="161" t="s">
        <v>0</v>
      </c>
      <c r="L84" s="161" t="s">
        <v>0</v>
      </c>
      <c r="M84" s="161" t="s">
        <v>0</v>
      </c>
      <c r="N84" s="161" t="s">
        <v>0</v>
      </c>
      <c r="O84" s="161" t="s">
        <v>0</v>
      </c>
      <c r="P84" s="161" t="s">
        <v>0</v>
      </c>
      <c r="Q84" s="161" t="s">
        <v>0</v>
      </c>
      <c r="R84" s="161" t="s">
        <v>0</v>
      </c>
      <c r="S84" s="161" t="s">
        <v>0</v>
      </c>
      <c r="T84" s="161" t="s">
        <v>0</v>
      </c>
      <c r="U84" s="161" t="s">
        <v>0</v>
      </c>
      <c r="V84" s="161" t="s">
        <v>0</v>
      </c>
      <c r="W84" s="161" t="s">
        <v>0</v>
      </c>
      <c r="X84" s="161" t="s">
        <v>0</v>
      </c>
      <c r="Y84" s="161" t="s">
        <v>0</v>
      </c>
      <c r="Z84" s="161" t="s">
        <v>0</v>
      </c>
      <c r="AA84" s="161" t="s">
        <v>0</v>
      </c>
      <c r="AB84" s="161" t="s">
        <v>0</v>
      </c>
      <c r="AC84" s="37" t="s">
        <v>0</v>
      </c>
      <c r="AD84" s="37" t="s">
        <v>0</v>
      </c>
      <c r="AE84" s="37" t="s">
        <v>0</v>
      </c>
      <c r="AF84" s="37" t="s">
        <v>0</v>
      </c>
      <c r="AG84" s="37">
        <v>1441</v>
      </c>
      <c r="AH84" s="37">
        <v>1434</v>
      </c>
      <c r="AI84" s="37">
        <v>1402</v>
      </c>
      <c r="AJ84" s="37">
        <v>1370</v>
      </c>
      <c r="AK84" s="37">
        <v>1338</v>
      </c>
      <c r="AL84" s="37">
        <v>1306</v>
      </c>
      <c r="AM84" s="37">
        <v>1276</v>
      </c>
      <c r="AN84" s="37">
        <v>1244</v>
      </c>
      <c r="AO84" s="37">
        <v>1212</v>
      </c>
      <c r="AP84" s="37">
        <v>1180</v>
      </c>
      <c r="AQ84" s="37">
        <v>1149</v>
      </c>
      <c r="AR84" s="37">
        <v>1124</v>
      </c>
      <c r="AS84" s="37">
        <v>1094</v>
      </c>
      <c r="AT84" s="37">
        <v>1064</v>
      </c>
    </row>
    <row r="85" spans="2:46">
      <c r="B85" s="278" t="s">
        <v>353</v>
      </c>
      <c r="C85" s="287"/>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37"/>
      <c r="AD85" s="37"/>
      <c r="AE85" s="37"/>
      <c r="AF85" s="37"/>
      <c r="AG85" s="37"/>
      <c r="AH85" s="37"/>
      <c r="AI85" s="37">
        <v>2601</v>
      </c>
      <c r="AJ85" s="37">
        <v>2589</v>
      </c>
      <c r="AK85" s="37">
        <v>2525</v>
      </c>
      <c r="AL85" s="37">
        <v>2462</v>
      </c>
      <c r="AM85" s="37">
        <v>2398</v>
      </c>
      <c r="AN85" s="37">
        <v>2335</v>
      </c>
      <c r="AO85" s="37">
        <v>2272</v>
      </c>
      <c r="AP85" s="37">
        <v>2209</v>
      </c>
      <c r="AQ85" s="37">
        <v>2151</v>
      </c>
      <c r="AR85" s="37">
        <v>2103</v>
      </c>
      <c r="AS85" s="37">
        <v>2049</v>
      </c>
      <c r="AT85" s="37">
        <v>2004</v>
      </c>
    </row>
    <row r="86" spans="2:46">
      <c r="B86" s="278" t="s">
        <v>436</v>
      </c>
      <c r="C86" s="287"/>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37"/>
      <c r="AD86" s="37"/>
      <c r="AE86" s="37"/>
      <c r="AF86" s="37"/>
      <c r="AG86" s="37"/>
      <c r="AH86" s="37"/>
      <c r="AI86" s="37" t="s">
        <v>0</v>
      </c>
      <c r="AJ86" s="37">
        <v>5557</v>
      </c>
      <c r="AK86" s="37">
        <v>5416</v>
      </c>
      <c r="AL86" s="37">
        <v>5275</v>
      </c>
      <c r="AM86" s="37">
        <v>6988</v>
      </c>
      <c r="AN86" s="37">
        <v>6842</v>
      </c>
      <c r="AO86" s="37">
        <v>6680</v>
      </c>
      <c r="AP86" s="37">
        <v>6523</v>
      </c>
      <c r="AQ86" s="37">
        <v>6381</v>
      </c>
      <c r="AR86" s="37">
        <v>6277</v>
      </c>
      <c r="AS86" s="37">
        <v>6114</v>
      </c>
      <c r="AT86" s="37">
        <v>5968</v>
      </c>
    </row>
    <row r="87" spans="2:46">
      <c r="B87" s="278" t="str">
        <f>+'Basic data'!B87</f>
        <v>Front Place Minami-Shinjuku</v>
      </c>
      <c r="C87" s="287"/>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37"/>
      <c r="AD87" s="37"/>
      <c r="AE87" s="37"/>
      <c r="AF87" s="37"/>
      <c r="AG87" s="37"/>
      <c r="AH87" s="37"/>
      <c r="AI87" s="37"/>
      <c r="AJ87" s="37"/>
      <c r="AK87" s="37">
        <v>1381</v>
      </c>
      <c r="AL87" s="37">
        <v>1379</v>
      </c>
      <c r="AM87" s="37">
        <v>1348</v>
      </c>
      <c r="AN87" s="37">
        <v>1317</v>
      </c>
      <c r="AO87" s="37">
        <v>1287</v>
      </c>
      <c r="AP87" s="37">
        <v>1256</v>
      </c>
      <c r="AQ87" s="37">
        <v>1228</v>
      </c>
      <c r="AR87" s="37">
        <v>1199</v>
      </c>
      <c r="AS87" s="37">
        <v>1171</v>
      </c>
      <c r="AT87" s="37">
        <v>1140</v>
      </c>
    </row>
    <row r="88" spans="2:46">
      <c r="B88" s="278" t="str">
        <f>+'Basic data'!B88</f>
        <v>Daido Seimei Niigata Building</v>
      </c>
      <c r="C88" s="287"/>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37"/>
      <c r="AD88" s="37"/>
      <c r="AE88" s="37"/>
      <c r="AF88" s="37"/>
      <c r="AG88" s="37"/>
      <c r="AH88" s="37"/>
      <c r="AI88" s="37"/>
      <c r="AJ88" s="37"/>
      <c r="AK88" s="37">
        <v>1106</v>
      </c>
      <c r="AL88" s="37">
        <v>1078</v>
      </c>
      <c r="AM88" s="37">
        <v>1040</v>
      </c>
      <c r="AN88" s="37">
        <v>1002</v>
      </c>
      <c r="AO88" s="37">
        <v>973</v>
      </c>
      <c r="AP88" s="37">
        <v>947</v>
      </c>
      <c r="AQ88" s="37">
        <v>918</v>
      </c>
      <c r="AR88" s="37">
        <v>899</v>
      </c>
      <c r="AS88" s="37">
        <v>906</v>
      </c>
      <c r="AT88" s="37">
        <v>878</v>
      </c>
    </row>
    <row r="89" spans="2:46">
      <c r="B89" s="276" t="str">
        <f>+'Basic data'!B89</f>
        <v>Seavans S Building</v>
      </c>
      <c r="C89" s="285"/>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34"/>
      <c r="AD89" s="34"/>
      <c r="AE89" s="34"/>
      <c r="AF89" s="34"/>
      <c r="AG89" s="34"/>
      <c r="AH89" s="34"/>
      <c r="AI89" s="34"/>
      <c r="AJ89" s="34"/>
      <c r="AK89" s="34"/>
      <c r="AL89" s="34"/>
      <c r="AM89" s="34">
        <v>849</v>
      </c>
      <c r="AN89" s="34">
        <v>842</v>
      </c>
      <c r="AO89" s="34">
        <v>833</v>
      </c>
      <c r="AP89" s="34">
        <v>810</v>
      </c>
      <c r="AQ89" s="34">
        <v>805</v>
      </c>
      <c r="AR89" s="34">
        <v>798</v>
      </c>
      <c r="AS89" s="34">
        <v>814</v>
      </c>
      <c r="AT89" s="34">
        <v>790</v>
      </c>
    </row>
    <row r="90" spans="2:46">
      <c r="B90" s="276" t="str">
        <f>+'Basic data'!B90</f>
        <v>Otemachi Park Building</v>
      </c>
      <c r="C90" s="285"/>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34"/>
      <c r="AD90" s="34"/>
      <c r="AE90" s="34"/>
      <c r="AF90" s="34"/>
      <c r="AG90" s="34"/>
      <c r="AH90" s="34"/>
      <c r="AI90" s="34"/>
      <c r="AJ90" s="34"/>
      <c r="AK90" s="34"/>
      <c r="AL90" s="34"/>
      <c r="AM90" s="34">
        <v>1614</v>
      </c>
      <c r="AN90" s="34">
        <v>1587</v>
      </c>
      <c r="AO90" s="34">
        <v>1550</v>
      </c>
      <c r="AP90" s="34">
        <v>1513</v>
      </c>
      <c r="AQ90" s="34">
        <v>1475</v>
      </c>
      <c r="AR90" s="34">
        <v>1438</v>
      </c>
      <c r="AS90" s="34">
        <v>1401</v>
      </c>
      <c r="AT90" s="34">
        <v>1364</v>
      </c>
    </row>
    <row r="91" spans="2:46">
      <c r="B91" s="278" t="str">
        <f>+'Basic data'!B91</f>
        <v>GRAND FRONT OSAKA (North Building)</v>
      </c>
      <c r="C91" s="287"/>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37"/>
      <c r="AD91" s="106"/>
      <c r="AE91" s="106"/>
      <c r="AF91" s="106"/>
      <c r="AG91" s="106"/>
      <c r="AH91" s="37"/>
      <c r="AI91" s="37"/>
      <c r="AJ91" s="37"/>
      <c r="AK91" s="37"/>
      <c r="AL91" s="37"/>
      <c r="AM91" s="37"/>
      <c r="AN91" s="37"/>
      <c r="AO91" s="37"/>
      <c r="AP91" s="37"/>
      <c r="AQ91" s="37">
        <v>2129</v>
      </c>
      <c r="AR91" s="37">
        <v>2083</v>
      </c>
      <c r="AS91" s="37">
        <v>2026</v>
      </c>
      <c r="AT91" s="37">
        <v>1961</v>
      </c>
    </row>
    <row r="92" spans="2:46">
      <c r="B92" s="278" t="str">
        <f>+'Basic data'!B92</f>
        <v>GRAND FRONT OSAKA (Umekita Plaza and South Building)</v>
      </c>
      <c r="C92" s="287"/>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37"/>
      <c r="AD92" s="106"/>
      <c r="AE92" s="106"/>
      <c r="AF92" s="106"/>
      <c r="AG92" s="106"/>
      <c r="AH92" s="37"/>
      <c r="AI92" s="37"/>
      <c r="AJ92" s="37"/>
      <c r="AK92" s="37"/>
      <c r="AL92" s="37"/>
      <c r="AM92" s="37"/>
      <c r="AN92" s="37"/>
      <c r="AO92" s="37"/>
      <c r="AP92" s="37"/>
      <c r="AQ92" s="37">
        <v>1975</v>
      </c>
      <c r="AR92" s="37">
        <v>1925</v>
      </c>
      <c r="AS92" s="37">
        <v>1878</v>
      </c>
      <c r="AT92" s="37">
        <v>1924</v>
      </c>
    </row>
    <row r="93" spans="2:46">
      <c r="B93" s="278" t="str">
        <f>+'Basic data'!B93</f>
        <v>Toyosu Front</v>
      </c>
      <c r="C93" s="287"/>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37"/>
      <c r="AD93" s="106"/>
      <c r="AE93" s="106"/>
      <c r="AF93" s="106"/>
      <c r="AG93" s="106"/>
      <c r="AH93" s="37"/>
      <c r="AI93" s="37"/>
      <c r="AJ93" s="37"/>
      <c r="AK93" s="37"/>
      <c r="AL93" s="37"/>
      <c r="AM93" s="37"/>
      <c r="AN93" s="37"/>
      <c r="AO93" s="37"/>
      <c r="AP93" s="37"/>
      <c r="AQ93" s="37">
        <v>6000</v>
      </c>
      <c r="AR93" s="37">
        <v>5868</v>
      </c>
      <c r="AS93" s="37">
        <v>5717</v>
      </c>
      <c r="AT93" s="37">
        <v>5546</v>
      </c>
    </row>
    <row r="94" spans="2:46">
      <c r="B94" s="278" t="str">
        <f>+'Basic data'!B94</f>
        <v>the ARGYLE aoyama</v>
      </c>
      <c r="C94" s="287"/>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37"/>
      <c r="AD94" s="106"/>
      <c r="AE94" s="106"/>
      <c r="AF94" s="106"/>
      <c r="AG94" s="106"/>
      <c r="AH94" s="37"/>
      <c r="AI94" s="37"/>
      <c r="AJ94" s="37"/>
      <c r="AK94" s="37"/>
      <c r="AL94" s="37"/>
      <c r="AM94" s="37"/>
      <c r="AN94" s="37"/>
      <c r="AO94" s="37"/>
      <c r="AP94" s="37"/>
      <c r="AQ94" s="37"/>
      <c r="AR94" s="37"/>
      <c r="AS94" s="37">
        <v>4729</v>
      </c>
      <c r="AT94" s="37">
        <v>4642</v>
      </c>
    </row>
    <row r="95" spans="2:46">
      <c r="B95" s="278" t="str">
        <f>+'Basic data'!B95</f>
        <v>Toyosu Foresia</v>
      </c>
      <c r="C95" s="287"/>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37"/>
      <c r="AD95" s="106"/>
      <c r="AE95" s="106"/>
      <c r="AF95" s="106"/>
      <c r="AG95" s="106"/>
      <c r="AH95" s="37"/>
      <c r="AI95" s="37"/>
      <c r="AJ95" s="37"/>
      <c r="AK95" s="37"/>
      <c r="AL95" s="37"/>
      <c r="AM95" s="37"/>
      <c r="AN95" s="37"/>
      <c r="AO95" s="37"/>
      <c r="AP95" s="37"/>
      <c r="AQ95" s="37"/>
      <c r="AR95" s="37"/>
      <c r="AS95" s="37">
        <v>2428</v>
      </c>
      <c r="AT95" s="37">
        <v>2371</v>
      </c>
    </row>
    <row r="96" spans="2:46">
      <c r="B96" s="278" t="str">
        <f>+'Basic data'!B96</f>
        <v>CIRCLES Hirakawacho</v>
      </c>
      <c r="C96" s="287"/>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37"/>
      <c r="AD96" s="106"/>
      <c r="AE96" s="106"/>
      <c r="AF96" s="106"/>
      <c r="AG96" s="106"/>
      <c r="AH96" s="37"/>
      <c r="AI96" s="37"/>
      <c r="AJ96" s="37"/>
      <c r="AK96" s="37"/>
      <c r="AL96" s="37"/>
      <c r="AM96" s="37"/>
      <c r="AN96" s="37"/>
      <c r="AO96" s="37"/>
      <c r="AP96" s="37"/>
      <c r="AQ96" s="37"/>
      <c r="AR96" s="37"/>
      <c r="AS96" s="37">
        <v>710</v>
      </c>
      <c r="AT96" s="37">
        <v>702</v>
      </c>
    </row>
    <row r="97" spans="2:46" ht="12.5" thickBot="1">
      <c r="B97" s="278" t="str">
        <f>+'Basic data'!B97</f>
        <v>Forecast Sakaisujihonmachi</v>
      </c>
      <c r="C97" s="287"/>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37"/>
      <c r="AD97" s="106"/>
      <c r="AE97" s="106"/>
      <c r="AF97" s="106"/>
      <c r="AG97" s="106"/>
      <c r="AH97" s="37"/>
      <c r="AI97" s="37"/>
      <c r="AJ97" s="37"/>
      <c r="AK97" s="37"/>
      <c r="AL97" s="37"/>
      <c r="AM97" s="37"/>
      <c r="AN97" s="37"/>
      <c r="AO97" s="37"/>
      <c r="AP97" s="37"/>
      <c r="AQ97" s="37"/>
      <c r="AR97" s="37"/>
      <c r="AS97" s="37"/>
      <c r="AT97" s="37">
        <v>4467</v>
      </c>
    </row>
    <row r="98" spans="2:46" ht="12.5" thickTop="1">
      <c r="B98" s="264" t="s">
        <v>1</v>
      </c>
      <c r="C98" s="288">
        <v>45521</v>
      </c>
      <c r="D98" s="279">
        <v>50917</v>
      </c>
      <c r="E98" s="279">
        <v>55565</v>
      </c>
      <c r="F98" s="279">
        <v>56645</v>
      </c>
      <c r="G98" s="279">
        <v>63867</v>
      </c>
      <c r="H98" s="279">
        <v>70841</v>
      </c>
      <c r="I98" s="279">
        <v>82759</v>
      </c>
      <c r="J98" s="279">
        <v>99468</v>
      </c>
      <c r="K98" s="279">
        <v>127535</v>
      </c>
      <c r="L98" s="279">
        <v>124259</v>
      </c>
      <c r="M98" s="279">
        <v>130207</v>
      </c>
      <c r="N98" s="279">
        <v>132242</v>
      </c>
      <c r="O98" s="279">
        <v>163546</v>
      </c>
      <c r="P98" s="279">
        <v>171934</v>
      </c>
      <c r="Q98" s="279">
        <v>173029</v>
      </c>
      <c r="R98" s="279">
        <v>169477</v>
      </c>
      <c r="S98" s="279">
        <v>187550</v>
      </c>
      <c r="T98" s="279">
        <v>185312</v>
      </c>
      <c r="U98" s="279">
        <v>194770</v>
      </c>
      <c r="V98" s="279">
        <v>190252</v>
      </c>
      <c r="W98" s="279">
        <v>201820</v>
      </c>
      <c r="X98" s="279">
        <v>209795</v>
      </c>
      <c r="Y98" s="279">
        <v>229447</v>
      </c>
      <c r="Z98" s="279">
        <v>230508</v>
      </c>
      <c r="AA98" s="279">
        <v>243720</v>
      </c>
      <c r="AB98" s="279">
        <v>239881</v>
      </c>
      <c r="AC98" s="280">
        <v>251683</v>
      </c>
      <c r="AD98" s="280">
        <v>256795</v>
      </c>
      <c r="AE98" s="280">
        <v>251836</v>
      </c>
      <c r="AF98" s="280">
        <v>247029</v>
      </c>
      <c r="AG98" s="280">
        <v>249261</v>
      </c>
      <c r="AH98" s="280">
        <v>245668</v>
      </c>
      <c r="AI98" s="280">
        <v>239717</v>
      </c>
      <c r="AJ98" s="280">
        <v>240493</v>
      </c>
      <c r="AK98" s="280">
        <v>238953</v>
      </c>
      <c r="AL98" s="280">
        <v>233437</v>
      </c>
      <c r="AM98" s="280">
        <v>233680</v>
      </c>
      <c r="AN98" s="280">
        <v>235072</v>
      </c>
      <c r="AO98" s="280">
        <v>230806</v>
      </c>
      <c r="AP98" s="280">
        <v>224179</v>
      </c>
      <c r="AQ98" s="280">
        <v>230390</v>
      </c>
      <c r="AR98" s="280">
        <v>219598</v>
      </c>
      <c r="AS98" s="280">
        <v>222682</v>
      </c>
      <c r="AT98" s="280">
        <v>219762</v>
      </c>
    </row>
  </sheetData>
  <mergeCells count="1">
    <mergeCell ref="B4:B5"/>
  </mergeCells>
  <phoneticPr fontId="2"/>
  <pageMargins left="0.74803149606299213" right="0.74803149606299213" top="0.98425196850393704" bottom="0.98425196850393704" header="0.51181102362204722" footer="0.51181102362204722"/>
  <pageSetup paperSize="8" scale="59" fitToWidth="0" orientation="landscape" horizontalDpi="300" verticalDpi="300" r:id="rId1"/>
  <headerFooter alignWithMargins="0">
    <oddHeader>&amp;L&amp;A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B3:AT98"/>
  <sheetViews>
    <sheetView showGridLines="0" view="pageBreakPreview" zoomScale="80" zoomScaleNormal="85" zoomScaleSheetLayoutView="80" workbookViewId="0">
      <pane xSplit="2" ySplit="5" topLeftCell="C6" activePane="bottomRight" state="frozen"/>
      <selection activeCell="A155" sqref="A98:XFD155"/>
      <selection pane="topRight" activeCell="A155" sqref="A98:XFD155"/>
      <selection pane="bottomLeft" activeCell="A155" sqref="A98:XFD155"/>
      <selection pane="bottomRight"/>
    </sheetView>
  </sheetViews>
  <sheetFormatPr defaultColWidth="9" defaultRowHeight="12"/>
  <cols>
    <col min="1" max="1" width="9" style="2"/>
    <col min="2" max="2" width="35.6328125" style="2" bestFit="1" customWidth="1"/>
    <col min="3" max="5" width="12.26953125" style="2" customWidth="1"/>
    <col min="6" max="7" width="12.26953125" style="70" customWidth="1"/>
    <col min="8" max="12" width="12.26953125" style="2" customWidth="1"/>
    <col min="13" max="15" width="12.36328125" style="2" customWidth="1"/>
    <col min="16" max="28" width="12.26953125" style="2" customWidth="1"/>
    <col min="29" max="46" width="12.36328125" style="2" customWidth="1"/>
    <col min="47" max="16384" width="9" style="2"/>
  </cols>
  <sheetData>
    <row r="3" spans="2:46">
      <c r="B3" s="2" t="s">
        <v>439</v>
      </c>
    </row>
    <row r="4" spans="2:46" ht="13.5" customHeight="1">
      <c r="B4" s="385" t="s">
        <v>2</v>
      </c>
      <c r="C4" s="282" t="s">
        <v>362</v>
      </c>
      <c r="D4" s="210" t="s">
        <v>363</v>
      </c>
      <c r="E4" s="210" t="s">
        <v>364</v>
      </c>
      <c r="F4" s="210" t="s">
        <v>365</v>
      </c>
      <c r="G4" s="210" t="s">
        <v>366</v>
      </c>
      <c r="H4" s="210" t="s">
        <v>367</v>
      </c>
      <c r="I4" s="210" t="s">
        <v>368</v>
      </c>
      <c r="J4" s="210" t="s">
        <v>369</v>
      </c>
      <c r="K4" s="210" t="s">
        <v>370</v>
      </c>
      <c r="L4" s="210" t="s">
        <v>371</v>
      </c>
      <c r="M4" s="210" t="s">
        <v>372</v>
      </c>
      <c r="N4" s="210" t="s">
        <v>373</v>
      </c>
      <c r="O4" s="210" t="s">
        <v>374</v>
      </c>
      <c r="P4" s="210" t="s">
        <v>375</v>
      </c>
      <c r="Q4" s="210" t="s">
        <v>376</v>
      </c>
      <c r="R4" s="210" t="s">
        <v>377</v>
      </c>
      <c r="S4" s="210" t="s">
        <v>378</v>
      </c>
      <c r="T4" s="210" t="s">
        <v>379</v>
      </c>
      <c r="U4" s="210" t="s">
        <v>380</v>
      </c>
      <c r="V4" s="210" t="s">
        <v>381</v>
      </c>
      <c r="W4" s="210" t="s">
        <v>382</v>
      </c>
      <c r="X4" s="210" t="s">
        <v>383</v>
      </c>
      <c r="Y4" s="210" t="s">
        <v>384</v>
      </c>
      <c r="Z4" s="210" t="s">
        <v>385</v>
      </c>
      <c r="AA4" s="210" t="s">
        <v>386</v>
      </c>
      <c r="AB4" s="210" t="s">
        <v>387</v>
      </c>
      <c r="AC4" s="275" t="s">
        <v>388</v>
      </c>
      <c r="AD4" s="275" t="s">
        <v>389</v>
      </c>
      <c r="AE4" s="275" t="s">
        <v>390</v>
      </c>
      <c r="AF4" s="275" t="s">
        <v>391</v>
      </c>
      <c r="AG4" s="275" t="s">
        <v>392</v>
      </c>
      <c r="AH4" s="275" t="s">
        <v>393</v>
      </c>
      <c r="AI4" s="275" t="s">
        <v>394</v>
      </c>
      <c r="AJ4" s="275" t="s">
        <v>395</v>
      </c>
      <c r="AK4" s="275" t="s">
        <v>396</v>
      </c>
      <c r="AL4" s="275" t="s">
        <v>397</v>
      </c>
      <c r="AM4" s="275" t="s">
        <v>398</v>
      </c>
      <c r="AN4" s="275" t="s">
        <v>399</v>
      </c>
      <c r="AO4" s="275" t="s">
        <v>400</v>
      </c>
      <c r="AP4" s="275" t="s">
        <v>401</v>
      </c>
      <c r="AQ4" s="275" t="s">
        <v>402</v>
      </c>
      <c r="AR4" s="275" t="s">
        <v>403</v>
      </c>
      <c r="AS4" s="275" t="s">
        <v>404</v>
      </c>
      <c r="AT4" s="275" t="s">
        <v>405</v>
      </c>
    </row>
    <row r="5" spans="2:46" s="109" customFormat="1" ht="14.25" customHeight="1" thickBot="1">
      <c r="B5" s="386"/>
      <c r="C5" s="283" t="s">
        <v>3</v>
      </c>
      <c r="D5" s="157" t="s">
        <v>4</v>
      </c>
      <c r="E5" s="157" t="s">
        <v>5</v>
      </c>
      <c r="F5" s="157" t="s">
        <v>6</v>
      </c>
      <c r="G5" s="157" t="s">
        <v>7</v>
      </c>
      <c r="H5" s="157" t="s">
        <v>8</v>
      </c>
      <c r="I5" s="157" t="s">
        <v>9</v>
      </c>
      <c r="J5" s="157" t="s">
        <v>10</v>
      </c>
      <c r="K5" s="157" t="s">
        <v>11</v>
      </c>
      <c r="L5" s="157" t="s">
        <v>12</v>
      </c>
      <c r="M5" s="157" t="s">
        <v>18</v>
      </c>
      <c r="N5" s="157" t="s">
        <v>19</v>
      </c>
      <c r="O5" s="157" t="s">
        <v>115</v>
      </c>
      <c r="P5" s="157" t="s">
        <v>108</v>
      </c>
      <c r="Q5" s="157" t="s">
        <v>131</v>
      </c>
      <c r="R5" s="157" t="s">
        <v>132</v>
      </c>
      <c r="S5" s="157" t="s">
        <v>140</v>
      </c>
      <c r="T5" s="157" t="s">
        <v>141</v>
      </c>
      <c r="U5" s="157" t="s">
        <v>145</v>
      </c>
      <c r="V5" s="157" t="s">
        <v>148</v>
      </c>
      <c r="W5" s="157" t="s">
        <v>152</v>
      </c>
      <c r="X5" s="157" t="s">
        <v>155</v>
      </c>
      <c r="Y5" s="157" t="s">
        <v>176</v>
      </c>
      <c r="Z5" s="157" t="s">
        <v>177</v>
      </c>
      <c r="AA5" s="157" t="s">
        <v>166</v>
      </c>
      <c r="AB5" s="157" t="s">
        <v>186</v>
      </c>
      <c r="AC5" s="193" t="s">
        <v>188</v>
      </c>
      <c r="AD5" s="193" t="s">
        <v>190</v>
      </c>
      <c r="AE5" s="193" t="s">
        <v>196</v>
      </c>
      <c r="AF5" s="193" t="s">
        <v>243</v>
      </c>
      <c r="AG5" s="193" t="s">
        <v>244</v>
      </c>
      <c r="AH5" s="193" t="s">
        <v>245</v>
      </c>
      <c r="AI5" s="193" t="s">
        <v>246</v>
      </c>
      <c r="AJ5" s="193" t="s">
        <v>247</v>
      </c>
      <c r="AK5" s="193" t="s">
        <v>248</v>
      </c>
      <c r="AL5" s="193" t="s">
        <v>249</v>
      </c>
      <c r="AM5" s="193" t="s">
        <v>250</v>
      </c>
      <c r="AN5" s="193" t="s">
        <v>251</v>
      </c>
      <c r="AO5" s="193" t="s">
        <v>252</v>
      </c>
      <c r="AP5" s="193" t="s">
        <v>253</v>
      </c>
      <c r="AQ5" s="193" t="s">
        <v>254</v>
      </c>
      <c r="AR5" s="193" t="s">
        <v>255</v>
      </c>
      <c r="AS5" s="193" t="s">
        <v>256</v>
      </c>
      <c r="AT5" s="193" t="s">
        <v>257</v>
      </c>
    </row>
    <row r="6" spans="2:46">
      <c r="B6" s="258" t="s">
        <v>227</v>
      </c>
      <c r="C6" s="294">
        <v>27800</v>
      </c>
      <c r="D6" s="158">
        <v>28100</v>
      </c>
      <c r="E6" s="158">
        <v>28000</v>
      </c>
      <c r="F6" s="158">
        <v>28000</v>
      </c>
      <c r="G6" s="158">
        <v>30400</v>
      </c>
      <c r="H6" s="158">
        <v>30400</v>
      </c>
      <c r="I6" s="158">
        <v>30400</v>
      </c>
      <c r="J6" s="158">
        <v>30400</v>
      </c>
      <c r="K6" s="158">
        <v>31000</v>
      </c>
      <c r="L6" s="158">
        <v>33000</v>
      </c>
      <c r="M6" s="158" t="s">
        <v>0</v>
      </c>
      <c r="N6" s="158" t="s">
        <v>0</v>
      </c>
      <c r="O6" s="158" t="s">
        <v>0</v>
      </c>
      <c r="P6" s="158" t="s">
        <v>0</v>
      </c>
      <c r="Q6" s="158" t="s">
        <v>0</v>
      </c>
      <c r="R6" s="158" t="s">
        <v>0</v>
      </c>
      <c r="S6" s="158" t="s">
        <v>0</v>
      </c>
      <c r="T6" s="158" t="s">
        <v>0</v>
      </c>
      <c r="U6" s="158" t="s">
        <v>0</v>
      </c>
      <c r="V6" s="158" t="s">
        <v>0</v>
      </c>
      <c r="W6" s="158" t="s">
        <v>0</v>
      </c>
      <c r="X6" s="158" t="s">
        <v>0</v>
      </c>
      <c r="Y6" s="158" t="s">
        <v>0</v>
      </c>
      <c r="Z6" s="158" t="s">
        <v>0</v>
      </c>
      <c r="AA6" s="158" t="s">
        <v>0</v>
      </c>
      <c r="AB6" s="158" t="s">
        <v>0</v>
      </c>
      <c r="AC6" s="31" t="s">
        <v>0</v>
      </c>
      <c r="AD6" s="31" t="s">
        <v>0</v>
      </c>
      <c r="AE6" s="31" t="s">
        <v>0</v>
      </c>
      <c r="AF6" s="31" t="s">
        <v>0</v>
      </c>
      <c r="AG6" s="31" t="s">
        <v>0</v>
      </c>
      <c r="AH6" s="31" t="s">
        <v>0</v>
      </c>
      <c r="AI6" s="31" t="s">
        <v>0</v>
      </c>
      <c r="AJ6" s="31" t="s">
        <v>0</v>
      </c>
      <c r="AK6" s="31" t="s">
        <v>0</v>
      </c>
      <c r="AL6" s="31" t="s">
        <v>0</v>
      </c>
      <c r="AM6" s="31" t="s">
        <v>0</v>
      </c>
      <c r="AN6" s="31" t="s">
        <v>0</v>
      </c>
      <c r="AO6" s="31" t="s">
        <v>0</v>
      </c>
      <c r="AP6" s="31" t="s">
        <v>0</v>
      </c>
      <c r="AQ6" s="31" t="s">
        <v>0</v>
      </c>
      <c r="AR6" s="31"/>
      <c r="AS6" s="31"/>
      <c r="AT6" s="31" t="s">
        <v>0</v>
      </c>
    </row>
    <row r="7" spans="2:46">
      <c r="B7" s="260" t="s">
        <v>258</v>
      </c>
      <c r="C7" s="295">
        <v>3550</v>
      </c>
      <c r="D7" s="106">
        <v>3480</v>
      </c>
      <c r="E7" s="106">
        <v>3530</v>
      </c>
      <c r="F7" s="106">
        <v>3480</v>
      </c>
      <c r="G7" s="106">
        <v>3370</v>
      </c>
      <c r="H7" s="106">
        <v>3410</v>
      </c>
      <c r="I7" s="106">
        <v>3410</v>
      </c>
      <c r="J7" s="106">
        <v>3410</v>
      </c>
      <c r="K7" s="106">
        <v>3410</v>
      </c>
      <c r="L7" s="106">
        <v>3480</v>
      </c>
      <c r="M7" s="106">
        <v>3500</v>
      </c>
      <c r="N7" s="106">
        <v>3920</v>
      </c>
      <c r="O7" s="106">
        <v>4000</v>
      </c>
      <c r="P7" s="106">
        <v>4000</v>
      </c>
      <c r="Q7" s="106">
        <v>3850</v>
      </c>
      <c r="R7" s="106">
        <v>3820</v>
      </c>
      <c r="S7" s="106">
        <v>3820</v>
      </c>
      <c r="T7" s="106">
        <v>3820</v>
      </c>
      <c r="U7" s="106">
        <v>3820</v>
      </c>
      <c r="V7" s="106">
        <v>3820</v>
      </c>
      <c r="W7" s="106">
        <v>3820</v>
      </c>
      <c r="X7" s="106">
        <v>3820</v>
      </c>
      <c r="Y7" s="106">
        <v>3820</v>
      </c>
      <c r="Z7" s="106">
        <v>3820</v>
      </c>
      <c r="AA7" s="106">
        <v>3960</v>
      </c>
      <c r="AB7" s="106">
        <v>4040</v>
      </c>
      <c r="AC7" s="34">
        <v>4120</v>
      </c>
      <c r="AD7" s="34">
        <v>4150</v>
      </c>
      <c r="AE7" s="34">
        <v>4430</v>
      </c>
      <c r="AF7" s="34">
        <v>4480</v>
      </c>
      <c r="AG7" s="34">
        <v>4530</v>
      </c>
      <c r="AH7" s="34">
        <v>4500</v>
      </c>
      <c r="AI7" s="34">
        <v>4590</v>
      </c>
      <c r="AJ7" s="34">
        <v>4590</v>
      </c>
      <c r="AK7" s="34">
        <v>4710</v>
      </c>
      <c r="AL7" s="34">
        <v>4820</v>
      </c>
      <c r="AM7" s="34">
        <v>4820</v>
      </c>
      <c r="AN7" s="34">
        <v>4850</v>
      </c>
      <c r="AO7" s="34">
        <v>4850</v>
      </c>
      <c r="AP7" s="34" t="s">
        <v>0</v>
      </c>
      <c r="AQ7" s="34" t="s">
        <v>0</v>
      </c>
      <c r="AR7" s="34"/>
      <c r="AS7" s="34"/>
      <c r="AT7" s="34" t="s">
        <v>0</v>
      </c>
    </row>
    <row r="8" spans="2:46">
      <c r="B8" s="260" t="s">
        <v>259</v>
      </c>
      <c r="C8" s="295">
        <v>1600</v>
      </c>
      <c r="D8" s="106">
        <v>1570</v>
      </c>
      <c r="E8" s="106">
        <v>1520</v>
      </c>
      <c r="F8" s="106">
        <v>1540</v>
      </c>
      <c r="G8" s="106">
        <v>1490</v>
      </c>
      <c r="H8" s="106">
        <v>1420</v>
      </c>
      <c r="I8" s="106">
        <v>1420</v>
      </c>
      <c r="J8" s="106">
        <v>1450</v>
      </c>
      <c r="K8" s="106">
        <v>1510</v>
      </c>
      <c r="L8" s="106">
        <v>1540</v>
      </c>
      <c r="M8" s="106">
        <v>1560</v>
      </c>
      <c r="N8" s="106">
        <v>1630</v>
      </c>
      <c r="O8" s="106">
        <v>1650</v>
      </c>
      <c r="P8" s="106">
        <v>1650</v>
      </c>
      <c r="Q8" s="106">
        <v>1580</v>
      </c>
      <c r="R8" s="106">
        <v>1600</v>
      </c>
      <c r="S8" s="106">
        <v>1600</v>
      </c>
      <c r="T8" s="106">
        <v>1600</v>
      </c>
      <c r="U8" s="106">
        <v>1580</v>
      </c>
      <c r="V8" s="106">
        <v>1580</v>
      </c>
      <c r="W8" s="106">
        <v>1610</v>
      </c>
      <c r="X8" s="106">
        <v>1620</v>
      </c>
      <c r="Y8" s="106">
        <v>1660</v>
      </c>
      <c r="Z8" s="106">
        <v>1640</v>
      </c>
      <c r="AA8" s="106">
        <v>1610</v>
      </c>
      <c r="AB8" s="106">
        <v>1600</v>
      </c>
      <c r="AC8" s="34">
        <v>1630</v>
      </c>
      <c r="AD8" s="34">
        <v>1650</v>
      </c>
      <c r="AE8" s="34">
        <v>1690</v>
      </c>
      <c r="AF8" s="34">
        <v>1700</v>
      </c>
      <c r="AG8" s="34">
        <v>1700</v>
      </c>
      <c r="AH8" s="34">
        <v>1750</v>
      </c>
      <c r="AI8" s="34">
        <v>1830</v>
      </c>
      <c r="AJ8" s="34">
        <v>1830</v>
      </c>
      <c r="AK8" s="34">
        <v>1830</v>
      </c>
      <c r="AL8" s="34">
        <v>1870</v>
      </c>
      <c r="AM8" s="34">
        <v>1920</v>
      </c>
      <c r="AN8" s="34">
        <v>1950</v>
      </c>
      <c r="AO8" s="34">
        <v>1950</v>
      </c>
      <c r="AP8" s="34">
        <v>1940</v>
      </c>
      <c r="AQ8" s="34">
        <v>1980</v>
      </c>
      <c r="AR8" s="34">
        <v>2000</v>
      </c>
      <c r="AS8" s="34">
        <v>1990</v>
      </c>
      <c r="AT8" s="34">
        <v>1990</v>
      </c>
    </row>
    <row r="9" spans="2:46">
      <c r="B9" s="260" t="s">
        <v>260</v>
      </c>
      <c r="C9" s="295">
        <v>2840</v>
      </c>
      <c r="D9" s="106">
        <v>2970</v>
      </c>
      <c r="E9" s="106">
        <v>2810</v>
      </c>
      <c r="F9" s="106">
        <v>2810</v>
      </c>
      <c r="G9" s="106">
        <v>2830</v>
      </c>
      <c r="H9" s="106">
        <v>2530</v>
      </c>
      <c r="I9" s="106">
        <v>2530</v>
      </c>
      <c r="J9" s="106">
        <v>2590</v>
      </c>
      <c r="K9" s="106">
        <v>2650</v>
      </c>
      <c r="L9" s="106">
        <v>2730</v>
      </c>
      <c r="M9" s="106">
        <v>2780</v>
      </c>
      <c r="N9" s="106">
        <v>2840</v>
      </c>
      <c r="O9" s="106">
        <v>2840</v>
      </c>
      <c r="P9" s="106">
        <v>2840</v>
      </c>
      <c r="Q9" s="106">
        <v>2600</v>
      </c>
      <c r="R9" s="106">
        <v>2370</v>
      </c>
      <c r="S9" s="106">
        <v>2150</v>
      </c>
      <c r="T9" s="106">
        <v>2050</v>
      </c>
      <c r="U9" s="106">
        <v>3160</v>
      </c>
      <c r="V9" s="106" t="s">
        <v>0</v>
      </c>
      <c r="W9" s="106" t="s">
        <v>0</v>
      </c>
      <c r="X9" s="106" t="s">
        <v>0</v>
      </c>
      <c r="Y9" s="106" t="s">
        <v>0</v>
      </c>
      <c r="Z9" s="106" t="s">
        <v>0</v>
      </c>
      <c r="AA9" s="106" t="s">
        <v>0</v>
      </c>
      <c r="AB9" s="106" t="s">
        <v>0</v>
      </c>
      <c r="AC9" s="34" t="s">
        <v>0</v>
      </c>
      <c r="AD9" s="34" t="s">
        <v>0</v>
      </c>
      <c r="AE9" s="34" t="s">
        <v>0</v>
      </c>
      <c r="AF9" s="34" t="s">
        <v>0</v>
      </c>
      <c r="AG9" s="34" t="s">
        <v>0</v>
      </c>
      <c r="AH9" s="34" t="s">
        <v>0</v>
      </c>
      <c r="AI9" s="34" t="s">
        <v>0</v>
      </c>
      <c r="AJ9" s="34" t="s">
        <v>0</v>
      </c>
      <c r="AK9" s="34" t="s">
        <v>0</v>
      </c>
      <c r="AL9" s="34" t="s">
        <v>0</v>
      </c>
      <c r="AM9" s="34" t="s">
        <v>0</v>
      </c>
      <c r="AN9" s="34" t="s">
        <v>0</v>
      </c>
      <c r="AO9" s="34" t="s">
        <v>0</v>
      </c>
      <c r="AP9" s="34" t="s">
        <v>0</v>
      </c>
      <c r="AQ9" s="34" t="s">
        <v>0</v>
      </c>
      <c r="AR9" s="34"/>
      <c r="AS9" s="34"/>
      <c r="AT9" s="34" t="s">
        <v>0</v>
      </c>
    </row>
    <row r="10" spans="2:46">
      <c r="B10" s="260" t="s">
        <v>261</v>
      </c>
      <c r="C10" s="295">
        <v>3320</v>
      </c>
      <c r="D10" s="106">
        <v>3370</v>
      </c>
      <c r="E10" s="106">
        <v>3190</v>
      </c>
      <c r="F10" s="106">
        <v>3160</v>
      </c>
      <c r="G10" s="106">
        <v>3110</v>
      </c>
      <c r="H10" s="106">
        <v>3140</v>
      </c>
      <c r="I10" s="106">
        <v>3150</v>
      </c>
      <c r="J10" s="106">
        <v>3210</v>
      </c>
      <c r="K10" s="106">
        <v>3290</v>
      </c>
      <c r="L10" s="106">
        <v>3360</v>
      </c>
      <c r="M10" s="106">
        <v>3360</v>
      </c>
      <c r="N10" s="106">
        <v>3360</v>
      </c>
      <c r="O10" s="106">
        <v>3360</v>
      </c>
      <c r="P10" s="106">
        <v>3360</v>
      </c>
      <c r="Q10" s="106">
        <v>3230</v>
      </c>
      <c r="R10" s="106">
        <v>3100</v>
      </c>
      <c r="S10" s="106">
        <v>2950</v>
      </c>
      <c r="T10" s="106">
        <v>2870</v>
      </c>
      <c r="U10" s="106">
        <v>2850</v>
      </c>
      <c r="V10" s="106">
        <v>2720</v>
      </c>
      <c r="W10" s="106">
        <v>2730</v>
      </c>
      <c r="X10" s="106">
        <v>2650</v>
      </c>
      <c r="Y10" s="106">
        <v>2470</v>
      </c>
      <c r="Z10" s="106">
        <v>2330</v>
      </c>
      <c r="AA10" s="106">
        <v>2390</v>
      </c>
      <c r="AB10" s="106">
        <v>2430</v>
      </c>
      <c r="AC10" s="34">
        <v>2470</v>
      </c>
      <c r="AD10" s="34">
        <v>2530</v>
      </c>
      <c r="AE10" s="34">
        <v>2560</v>
      </c>
      <c r="AF10" s="34">
        <v>2610</v>
      </c>
      <c r="AG10" s="34">
        <v>2680</v>
      </c>
      <c r="AH10" s="34">
        <v>2890</v>
      </c>
      <c r="AI10" s="34">
        <v>3160</v>
      </c>
      <c r="AJ10" s="34">
        <v>3170</v>
      </c>
      <c r="AK10" s="34">
        <v>3200</v>
      </c>
      <c r="AL10" s="34">
        <v>1590</v>
      </c>
      <c r="AM10" s="34" t="s">
        <v>0</v>
      </c>
      <c r="AN10" s="34" t="s">
        <v>0</v>
      </c>
      <c r="AO10" s="34" t="s">
        <v>0</v>
      </c>
      <c r="AP10" s="34" t="s">
        <v>0</v>
      </c>
      <c r="AQ10" s="34" t="s">
        <v>0</v>
      </c>
      <c r="AR10" s="34"/>
      <c r="AS10" s="34"/>
      <c r="AT10" s="34" t="s">
        <v>0</v>
      </c>
    </row>
    <row r="11" spans="2:46" ht="24">
      <c r="B11" s="260" t="s">
        <v>262</v>
      </c>
      <c r="C11" s="295">
        <v>970</v>
      </c>
      <c r="D11" s="106">
        <v>911</v>
      </c>
      <c r="E11" s="106">
        <v>854</v>
      </c>
      <c r="F11" s="106">
        <v>821</v>
      </c>
      <c r="G11" s="106">
        <v>771</v>
      </c>
      <c r="H11" s="106">
        <v>755</v>
      </c>
      <c r="I11" s="106">
        <v>741</v>
      </c>
      <c r="J11" s="106">
        <v>729</v>
      </c>
      <c r="K11" s="106">
        <v>729</v>
      </c>
      <c r="L11" s="106" t="s">
        <v>0</v>
      </c>
      <c r="M11" s="106" t="s">
        <v>0</v>
      </c>
      <c r="N11" s="106" t="s">
        <v>0</v>
      </c>
      <c r="O11" s="106" t="s">
        <v>0</v>
      </c>
      <c r="P11" s="106" t="s">
        <v>0</v>
      </c>
      <c r="Q11" s="106" t="s">
        <v>0</v>
      </c>
      <c r="R11" s="106" t="s">
        <v>0</v>
      </c>
      <c r="S11" s="106" t="s">
        <v>0</v>
      </c>
      <c r="T11" s="106" t="s">
        <v>0</v>
      </c>
      <c r="U11" s="106" t="s">
        <v>0</v>
      </c>
      <c r="V11" s="106" t="s">
        <v>0</v>
      </c>
      <c r="W11" s="106" t="s">
        <v>0</v>
      </c>
      <c r="X11" s="106" t="s">
        <v>0</v>
      </c>
      <c r="Y11" s="106" t="s">
        <v>0</v>
      </c>
      <c r="Z11" s="106" t="s">
        <v>0</v>
      </c>
      <c r="AA11" s="106" t="s">
        <v>0</v>
      </c>
      <c r="AB11" s="106" t="s">
        <v>0</v>
      </c>
      <c r="AC11" s="34" t="s">
        <v>0</v>
      </c>
      <c r="AD11" s="34" t="s">
        <v>0</v>
      </c>
      <c r="AE11" s="34" t="s">
        <v>0</v>
      </c>
      <c r="AF11" s="34" t="s">
        <v>0</v>
      </c>
      <c r="AG11" s="34" t="s">
        <v>0</v>
      </c>
      <c r="AH11" s="34" t="s">
        <v>0</v>
      </c>
      <c r="AI11" s="34" t="s">
        <v>0</v>
      </c>
      <c r="AJ11" s="34" t="s">
        <v>0</v>
      </c>
      <c r="AK11" s="34" t="s">
        <v>0</v>
      </c>
      <c r="AL11" s="34" t="s">
        <v>0</v>
      </c>
      <c r="AM11" s="34" t="s">
        <v>0</v>
      </c>
      <c r="AN11" s="34" t="s">
        <v>0</v>
      </c>
      <c r="AO11" s="34" t="s">
        <v>0</v>
      </c>
      <c r="AP11" s="34" t="s">
        <v>0</v>
      </c>
      <c r="AQ11" s="34" t="s">
        <v>0</v>
      </c>
      <c r="AR11" s="34"/>
      <c r="AS11" s="34"/>
      <c r="AT11" s="34" t="s">
        <v>0</v>
      </c>
    </row>
    <row r="12" spans="2:46">
      <c r="B12" s="260" t="s">
        <v>263</v>
      </c>
      <c r="C12" s="295">
        <v>1290</v>
      </c>
      <c r="D12" s="106">
        <v>1310</v>
      </c>
      <c r="E12" s="106">
        <v>1200</v>
      </c>
      <c r="F12" s="106">
        <v>1120</v>
      </c>
      <c r="G12" s="106">
        <v>1090</v>
      </c>
      <c r="H12" s="106">
        <v>1010</v>
      </c>
      <c r="I12" s="106">
        <v>992</v>
      </c>
      <c r="J12" s="106">
        <v>985</v>
      </c>
      <c r="K12" s="106">
        <v>985</v>
      </c>
      <c r="L12" s="106" t="s">
        <v>0</v>
      </c>
      <c r="M12" s="106" t="s">
        <v>0</v>
      </c>
      <c r="N12" s="106" t="s">
        <v>0</v>
      </c>
      <c r="O12" s="106" t="s">
        <v>0</v>
      </c>
      <c r="P12" s="106" t="s">
        <v>0</v>
      </c>
      <c r="Q12" s="106" t="s">
        <v>0</v>
      </c>
      <c r="R12" s="106" t="s">
        <v>0</v>
      </c>
      <c r="S12" s="106" t="s">
        <v>0</v>
      </c>
      <c r="T12" s="106" t="s">
        <v>0</v>
      </c>
      <c r="U12" s="106" t="s">
        <v>0</v>
      </c>
      <c r="V12" s="106" t="s">
        <v>0</v>
      </c>
      <c r="W12" s="106" t="s">
        <v>0</v>
      </c>
      <c r="X12" s="106" t="s">
        <v>0</v>
      </c>
      <c r="Y12" s="106" t="s">
        <v>0</v>
      </c>
      <c r="Z12" s="106" t="s">
        <v>0</v>
      </c>
      <c r="AA12" s="106" t="s">
        <v>0</v>
      </c>
      <c r="AB12" s="106" t="s">
        <v>0</v>
      </c>
      <c r="AC12" s="34" t="s">
        <v>0</v>
      </c>
      <c r="AD12" s="34" t="s">
        <v>0</v>
      </c>
      <c r="AE12" s="34" t="s">
        <v>0</v>
      </c>
      <c r="AF12" s="34" t="s">
        <v>0</v>
      </c>
      <c r="AG12" s="34" t="s">
        <v>0</v>
      </c>
      <c r="AH12" s="34" t="s">
        <v>0</v>
      </c>
      <c r="AI12" s="34" t="s">
        <v>0</v>
      </c>
      <c r="AJ12" s="34" t="s">
        <v>0</v>
      </c>
      <c r="AK12" s="34" t="s">
        <v>0</v>
      </c>
      <c r="AL12" s="34" t="s">
        <v>0</v>
      </c>
      <c r="AM12" s="34" t="s">
        <v>0</v>
      </c>
      <c r="AN12" s="34" t="s">
        <v>0</v>
      </c>
      <c r="AO12" s="34" t="s">
        <v>0</v>
      </c>
      <c r="AP12" s="34" t="s">
        <v>0</v>
      </c>
      <c r="AQ12" s="34" t="s">
        <v>0</v>
      </c>
      <c r="AR12" s="34"/>
      <c r="AS12" s="34"/>
      <c r="AT12" s="34" t="s">
        <v>0</v>
      </c>
    </row>
    <row r="13" spans="2:46">
      <c r="B13" s="260" t="s">
        <v>264</v>
      </c>
      <c r="C13" s="295">
        <v>1400</v>
      </c>
      <c r="D13" s="106">
        <v>1310</v>
      </c>
      <c r="E13" s="106">
        <v>1180</v>
      </c>
      <c r="F13" s="106">
        <v>1100</v>
      </c>
      <c r="G13" s="106">
        <v>999</v>
      </c>
      <c r="H13" s="106">
        <v>966</v>
      </c>
      <c r="I13" s="106">
        <v>949</v>
      </c>
      <c r="J13" s="106">
        <v>945</v>
      </c>
      <c r="K13" s="106">
        <v>945</v>
      </c>
      <c r="L13" s="106">
        <v>951</v>
      </c>
      <c r="M13" s="106">
        <v>951</v>
      </c>
      <c r="N13" s="106" t="s">
        <v>0</v>
      </c>
      <c r="O13" s="106" t="s">
        <v>0</v>
      </c>
      <c r="P13" s="106" t="s">
        <v>0</v>
      </c>
      <c r="Q13" s="106" t="s">
        <v>0</v>
      </c>
      <c r="R13" s="106" t="s">
        <v>0</v>
      </c>
      <c r="S13" s="106" t="s">
        <v>0</v>
      </c>
      <c r="T13" s="106" t="s">
        <v>0</v>
      </c>
      <c r="U13" s="106" t="s">
        <v>0</v>
      </c>
      <c r="V13" s="106" t="s">
        <v>0</v>
      </c>
      <c r="W13" s="106" t="s">
        <v>0</v>
      </c>
      <c r="X13" s="106" t="s">
        <v>0</v>
      </c>
      <c r="Y13" s="106" t="s">
        <v>0</v>
      </c>
      <c r="Z13" s="106" t="s">
        <v>0</v>
      </c>
      <c r="AA13" s="106" t="s">
        <v>0</v>
      </c>
      <c r="AB13" s="106" t="s">
        <v>0</v>
      </c>
      <c r="AC13" s="34" t="s">
        <v>0</v>
      </c>
      <c r="AD13" s="34" t="s">
        <v>0</v>
      </c>
      <c r="AE13" s="34" t="s">
        <v>0</v>
      </c>
      <c r="AF13" s="34" t="s">
        <v>0</v>
      </c>
      <c r="AG13" s="34" t="s">
        <v>0</v>
      </c>
      <c r="AH13" s="34" t="s">
        <v>0</v>
      </c>
      <c r="AI13" s="34" t="s">
        <v>0</v>
      </c>
      <c r="AJ13" s="34" t="s">
        <v>0</v>
      </c>
      <c r="AK13" s="34" t="s">
        <v>0</v>
      </c>
      <c r="AL13" s="34" t="s">
        <v>0</v>
      </c>
      <c r="AM13" s="34" t="s">
        <v>0</v>
      </c>
      <c r="AN13" s="34" t="s">
        <v>0</v>
      </c>
      <c r="AO13" s="34" t="s">
        <v>0</v>
      </c>
      <c r="AP13" s="34" t="s">
        <v>0</v>
      </c>
      <c r="AQ13" s="34" t="s">
        <v>0</v>
      </c>
      <c r="AR13" s="34"/>
      <c r="AS13" s="34"/>
      <c r="AT13" s="34" t="s">
        <v>0</v>
      </c>
    </row>
    <row r="14" spans="2:46">
      <c r="B14" s="260" t="s">
        <v>16</v>
      </c>
      <c r="C14" s="295">
        <v>3160</v>
      </c>
      <c r="D14" s="106">
        <v>3170</v>
      </c>
      <c r="E14" s="106">
        <v>3140</v>
      </c>
      <c r="F14" s="106">
        <v>3200</v>
      </c>
      <c r="G14" s="106">
        <v>3240</v>
      </c>
      <c r="H14" s="106">
        <v>3240</v>
      </c>
      <c r="I14" s="106">
        <v>3240</v>
      </c>
      <c r="J14" s="106">
        <v>3320</v>
      </c>
      <c r="K14" s="106">
        <v>3400</v>
      </c>
      <c r="L14" s="106">
        <v>3420</v>
      </c>
      <c r="M14" s="106">
        <v>3430</v>
      </c>
      <c r="N14" s="106">
        <v>3890</v>
      </c>
      <c r="O14" s="106">
        <v>4200</v>
      </c>
      <c r="P14" s="106">
        <v>4200</v>
      </c>
      <c r="Q14" s="106">
        <v>4070</v>
      </c>
      <c r="R14" s="106">
        <v>3780</v>
      </c>
      <c r="S14" s="106">
        <v>3730</v>
      </c>
      <c r="T14" s="106">
        <v>3600</v>
      </c>
      <c r="U14" s="106">
        <v>3330</v>
      </c>
      <c r="V14" s="106">
        <v>3110</v>
      </c>
      <c r="W14" s="106">
        <v>2980</v>
      </c>
      <c r="X14" s="106">
        <v>2890</v>
      </c>
      <c r="Y14" s="106">
        <v>2950</v>
      </c>
      <c r="Z14" s="106">
        <v>2910</v>
      </c>
      <c r="AA14" s="106">
        <v>2910</v>
      </c>
      <c r="AB14" s="106">
        <v>2940</v>
      </c>
      <c r="AC14" s="34">
        <v>2810</v>
      </c>
      <c r="AD14" s="34">
        <v>2760</v>
      </c>
      <c r="AE14" s="34">
        <v>2800</v>
      </c>
      <c r="AF14" s="34">
        <v>2880</v>
      </c>
      <c r="AG14" s="34">
        <v>2920</v>
      </c>
      <c r="AH14" s="34">
        <v>2930</v>
      </c>
      <c r="AI14" s="34">
        <v>2940</v>
      </c>
      <c r="AJ14" s="34">
        <v>2940</v>
      </c>
      <c r="AK14" s="34">
        <v>2960</v>
      </c>
      <c r="AL14" s="34">
        <v>2960</v>
      </c>
      <c r="AM14" s="34" t="s">
        <v>0</v>
      </c>
      <c r="AN14" s="34" t="s">
        <v>0</v>
      </c>
      <c r="AO14" s="34" t="s">
        <v>0</v>
      </c>
      <c r="AP14" s="34" t="s">
        <v>0</v>
      </c>
      <c r="AQ14" s="34" t="s">
        <v>0</v>
      </c>
      <c r="AR14" s="34"/>
      <c r="AS14" s="34"/>
      <c r="AT14" s="34" t="s">
        <v>0</v>
      </c>
    </row>
    <row r="15" spans="2:46">
      <c r="B15" s="260" t="s">
        <v>265</v>
      </c>
      <c r="C15" s="295">
        <v>2870</v>
      </c>
      <c r="D15" s="106">
        <v>2900</v>
      </c>
      <c r="E15" s="106">
        <v>2940</v>
      </c>
      <c r="F15" s="106">
        <v>2990</v>
      </c>
      <c r="G15" s="106">
        <v>2970</v>
      </c>
      <c r="H15" s="106">
        <v>2930</v>
      </c>
      <c r="I15" s="106">
        <v>2930</v>
      </c>
      <c r="J15" s="106">
        <v>3030</v>
      </c>
      <c r="K15" s="106">
        <v>3150</v>
      </c>
      <c r="L15" s="106">
        <v>3450</v>
      </c>
      <c r="M15" s="106">
        <v>3600</v>
      </c>
      <c r="N15" s="106">
        <v>3690</v>
      </c>
      <c r="O15" s="106">
        <v>3690</v>
      </c>
      <c r="P15" s="106">
        <v>3690</v>
      </c>
      <c r="Q15" s="106">
        <v>3540</v>
      </c>
      <c r="R15" s="106">
        <v>3420</v>
      </c>
      <c r="S15" s="106">
        <v>2920</v>
      </c>
      <c r="T15" s="106">
        <v>2660</v>
      </c>
      <c r="U15" s="106">
        <v>2490</v>
      </c>
      <c r="V15" s="106">
        <v>2480</v>
      </c>
      <c r="W15" s="106">
        <v>2470</v>
      </c>
      <c r="X15" s="106">
        <v>2470</v>
      </c>
      <c r="Y15" s="106">
        <v>2480</v>
      </c>
      <c r="Z15" s="106">
        <v>2350</v>
      </c>
      <c r="AA15" s="106">
        <v>2240</v>
      </c>
      <c r="AB15" s="106">
        <v>2250</v>
      </c>
      <c r="AC15" s="34">
        <v>2270</v>
      </c>
      <c r="AD15" s="34">
        <v>2300</v>
      </c>
      <c r="AE15" s="34">
        <v>2350</v>
      </c>
      <c r="AF15" s="34">
        <v>2430</v>
      </c>
      <c r="AG15" s="34">
        <v>2430</v>
      </c>
      <c r="AH15" s="34">
        <v>2550</v>
      </c>
      <c r="AI15" s="34">
        <v>2610</v>
      </c>
      <c r="AJ15" s="34">
        <v>2620</v>
      </c>
      <c r="AK15" s="34">
        <v>2640</v>
      </c>
      <c r="AL15" s="34">
        <v>2700</v>
      </c>
      <c r="AM15" s="34">
        <v>2710</v>
      </c>
      <c r="AN15" s="34">
        <v>2720</v>
      </c>
      <c r="AO15" s="34">
        <v>2770</v>
      </c>
      <c r="AP15" s="34">
        <v>2780</v>
      </c>
      <c r="AQ15" s="34">
        <v>2830</v>
      </c>
      <c r="AR15" s="34">
        <v>2780</v>
      </c>
      <c r="AS15" s="34">
        <v>2780</v>
      </c>
      <c r="AT15" s="34">
        <v>2780</v>
      </c>
    </row>
    <row r="16" spans="2:46">
      <c r="B16" s="260" t="s">
        <v>266</v>
      </c>
      <c r="C16" s="295">
        <v>14300</v>
      </c>
      <c r="D16" s="106">
        <v>14400</v>
      </c>
      <c r="E16" s="106">
        <v>14400</v>
      </c>
      <c r="F16" s="106">
        <v>14300</v>
      </c>
      <c r="G16" s="106">
        <v>13500</v>
      </c>
      <c r="H16" s="106">
        <v>13500</v>
      </c>
      <c r="I16" s="106">
        <v>13800</v>
      </c>
      <c r="J16" s="106">
        <v>14100</v>
      </c>
      <c r="K16" s="106">
        <v>14600</v>
      </c>
      <c r="L16" s="106">
        <v>15900</v>
      </c>
      <c r="M16" s="106">
        <v>16800</v>
      </c>
      <c r="N16" s="106">
        <v>18900</v>
      </c>
      <c r="O16" s="106">
        <v>19100</v>
      </c>
      <c r="P16" s="106">
        <v>19100</v>
      </c>
      <c r="Q16" s="106">
        <v>18400</v>
      </c>
      <c r="R16" s="106">
        <v>16300</v>
      </c>
      <c r="S16" s="106">
        <v>15200</v>
      </c>
      <c r="T16" s="106">
        <v>14500</v>
      </c>
      <c r="U16" s="106">
        <v>14100</v>
      </c>
      <c r="V16" s="106">
        <v>14100</v>
      </c>
      <c r="W16" s="106">
        <v>14100</v>
      </c>
      <c r="X16" s="106">
        <v>13800</v>
      </c>
      <c r="Y16" s="106">
        <v>13700</v>
      </c>
      <c r="Z16" s="106">
        <v>13200</v>
      </c>
      <c r="AA16" s="106">
        <v>12800</v>
      </c>
      <c r="AB16" s="106">
        <v>13000</v>
      </c>
      <c r="AC16" s="34">
        <v>13200</v>
      </c>
      <c r="AD16" s="34">
        <v>13500</v>
      </c>
      <c r="AE16" s="34">
        <v>13800</v>
      </c>
      <c r="AF16" s="34">
        <v>14300</v>
      </c>
      <c r="AG16" s="34">
        <v>14300</v>
      </c>
      <c r="AH16" s="34">
        <v>14600</v>
      </c>
      <c r="AI16" s="34">
        <v>14800</v>
      </c>
      <c r="AJ16" s="34">
        <v>14900</v>
      </c>
      <c r="AK16" s="34">
        <v>14900</v>
      </c>
      <c r="AL16" s="34">
        <v>15300</v>
      </c>
      <c r="AM16" s="34">
        <v>14700</v>
      </c>
      <c r="AN16" s="34">
        <v>14700</v>
      </c>
      <c r="AO16" s="34">
        <v>14700</v>
      </c>
      <c r="AP16" s="34">
        <v>14500</v>
      </c>
      <c r="AQ16" s="34">
        <v>14500</v>
      </c>
      <c r="AR16" s="34">
        <v>14700</v>
      </c>
      <c r="AS16" s="34">
        <v>14900</v>
      </c>
      <c r="AT16" s="34">
        <v>15000</v>
      </c>
    </row>
    <row r="17" spans="2:46">
      <c r="B17" s="260" t="s">
        <v>267</v>
      </c>
      <c r="C17" s="295">
        <v>2230</v>
      </c>
      <c r="D17" s="106">
        <v>2330</v>
      </c>
      <c r="E17" s="106">
        <v>2300</v>
      </c>
      <c r="F17" s="106">
        <v>2360</v>
      </c>
      <c r="G17" s="106">
        <v>4560</v>
      </c>
      <c r="H17" s="106">
        <v>4170</v>
      </c>
      <c r="I17" s="106">
        <v>4170</v>
      </c>
      <c r="J17" s="106">
        <v>4230</v>
      </c>
      <c r="K17" s="106">
        <v>4400</v>
      </c>
      <c r="L17" s="106">
        <v>4610</v>
      </c>
      <c r="M17" s="106">
        <v>4700</v>
      </c>
      <c r="N17" s="106">
        <v>4800</v>
      </c>
      <c r="O17" s="106">
        <v>4840</v>
      </c>
      <c r="P17" s="106">
        <v>4840</v>
      </c>
      <c r="Q17" s="106">
        <v>4790</v>
      </c>
      <c r="R17" s="106">
        <v>4390</v>
      </c>
      <c r="S17" s="106">
        <v>4120</v>
      </c>
      <c r="T17" s="106">
        <v>3850</v>
      </c>
      <c r="U17" s="106">
        <v>3660</v>
      </c>
      <c r="V17" s="106">
        <v>3620</v>
      </c>
      <c r="W17" s="106">
        <v>3580</v>
      </c>
      <c r="X17" s="106">
        <v>3630</v>
      </c>
      <c r="Y17" s="106">
        <v>3630</v>
      </c>
      <c r="Z17" s="106">
        <v>3370</v>
      </c>
      <c r="AA17" s="106">
        <v>3150</v>
      </c>
      <c r="AB17" s="106">
        <v>3170</v>
      </c>
      <c r="AC17" s="34">
        <v>3180</v>
      </c>
      <c r="AD17" s="34">
        <v>3180</v>
      </c>
      <c r="AE17" s="34">
        <v>3240</v>
      </c>
      <c r="AF17" s="34">
        <v>3330</v>
      </c>
      <c r="AG17" s="34">
        <v>3390</v>
      </c>
      <c r="AH17" s="34">
        <v>3480</v>
      </c>
      <c r="AI17" s="34">
        <v>3430</v>
      </c>
      <c r="AJ17" s="34">
        <v>3470</v>
      </c>
      <c r="AK17" s="34">
        <v>3580</v>
      </c>
      <c r="AL17" s="34">
        <v>3730</v>
      </c>
      <c r="AM17" s="34">
        <v>3810</v>
      </c>
      <c r="AN17" s="34">
        <v>3860</v>
      </c>
      <c r="AO17" s="34">
        <v>3890</v>
      </c>
      <c r="AP17" s="34">
        <v>3890</v>
      </c>
      <c r="AQ17" s="34">
        <v>3900</v>
      </c>
      <c r="AR17" s="34">
        <v>3880</v>
      </c>
      <c r="AS17" s="34">
        <v>4230</v>
      </c>
      <c r="AT17" s="34">
        <v>4360</v>
      </c>
    </row>
    <row r="18" spans="2:46">
      <c r="B18" s="260" t="s">
        <v>268</v>
      </c>
      <c r="C18" s="295">
        <v>2790</v>
      </c>
      <c r="D18" s="106">
        <v>2760</v>
      </c>
      <c r="E18" s="106">
        <v>2760</v>
      </c>
      <c r="F18" s="106">
        <v>2800</v>
      </c>
      <c r="G18" s="106">
        <v>2840</v>
      </c>
      <c r="H18" s="106">
        <v>2920</v>
      </c>
      <c r="I18" s="106">
        <v>3020</v>
      </c>
      <c r="J18" s="106">
        <v>3110</v>
      </c>
      <c r="K18" s="106">
        <v>3360</v>
      </c>
      <c r="L18" s="106">
        <v>3470</v>
      </c>
      <c r="M18" s="106">
        <v>3560</v>
      </c>
      <c r="N18" s="106">
        <v>3590</v>
      </c>
      <c r="O18" s="106">
        <v>3910</v>
      </c>
      <c r="P18" s="106">
        <v>3910</v>
      </c>
      <c r="Q18" s="106">
        <v>3640</v>
      </c>
      <c r="R18" s="106">
        <v>3410</v>
      </c>
      <c r="S18" s="106">
        <v>3090</v>
      </c>
      <c r="T18" s="106">
        <v>2930</v>
      </c>
      <c r="U18" s="106">
        <v>2830</v>
      </c>
      <c r="V18" s="106">
        <v>2730</v>
      </c>
      <c r="W18" s="106">
        <v>2610</v>
      </c>
      <c r="X18" s="106">
        <v>2630</v>
      </c>
      <c r="Y18" s="106">
        <v>2770</v>
      </c>
      <c r="Z18" s="106">
        <v>2690</v>
      </c>
      <c r="AA18" s="106">
        <v>2780</v>
      </c>
      <c r="AB18" s="106">
        <v>2810</v>
      </c>
      <c r="AC18" s="34">
        <v>2870</v>
      </c>
      <c r="AD18" s="34">
        <v>2910</v>
      </c>
      <c r="AE18" s="34">
        <v>3000</v>
      </c>
      <c r="AF18" s="34">
        <v>3090</v>
      </c>
      <c r="AG18" s="34">
        <v>3170</v>
      </c>
      <c r="AH18" s="34">
        <v>3170</v>
      </c>
      <c r="AI18" s="34">
        <v>3250</v>
      </c>
      <c r="AJ18" s="34">
        <v>3340</v>
      </c>
      <c r="AK18" s="34">
        <v>3430</v>
      </c>
      <c r="AL18" s="34">
        <v>3530</v>
      </c>
      <c r="AM18" s="34">
        <v>3530</v>
      </c>
      <c r="AN18" s="34">
        <v>3550</v>
      </c>
      <c r="AO18" s="34">
        <v>3710</v>
      </c>
      <c r="AP18" s="34">
        <v>3710</v>
      </c>
      <c r="AQ18" s="34">
        <v>3790</v>
      </c>
      <c r="AR18" s="34">
        <v>3790</v>
      </c>
      <c r="AS18" s="34">
        <v>3790</v>
      </c>
      <c r="AT18" s="34">
        <v>3800</v>
      </c>
    </row>
    <row r="19" spans="2:46">
      <c r="B19" s="260" t="s">
        <v>269</v>
      </c>
      <c r="C19" s="295">
        <v>14700</v>
      </c>
      <c r="D19" s="106">
        <v>14900</v>
      </c>
      <c r="E19" s="106">
        <v>15000</v>
      </c>
      <c r="F19" s="106">
        <v>14900</v>
      </c>
      <c r="G19" s="106">
        <v>14600</v>
      </c>
      <c r="H19" s="106">
        <v>14600</v>
      </c>
      <c r="I19" s="106">
        <v>15000</v>
      </c>
      <c r="J19" s="106">
        <v>15300</v>
      </c>
      <c r="K19" s="106">
        <v>15900</v>
      </c>
      <c r="L19" s="106">
        <v>15900</v>
      </c>
      <c r="M19" s="106">
        <v>15900</v>
      </c>
      <c r="N19" s="106">
        <v>16000</v>
      </c>
      <c r="O19" s="106">
        <v>16000</v>
      </c>
      <c r="P19" s="106">
        <v>16000</v>
      </c>
      <c r="Q19" s="106">
        <v>15600</v>
      </c>
      <c r="R19" s="106">
        <v>14600</v>
      </c>
      <c r="S19" s="106">
        <v>14000</v>
      </c>
      <c r="T19" s="106">
        <v>13400</v>
      </c>
      <c r="U19" s="106">
        <v>12700</v>
      </c>
      <c r="V19" s="106">
        <v>12600</v>
      </c>
      <c r="W19" s="106">
        <v>12600</v>
      </c>
      <c r="X19" s="106">
        <v>12500</v>
      </c>
      <c r="Y19" s="106">
        <v>12600</v>
      </c>
      <c r="Z19" s="106">
        <v>11700</v>
      </c>
      <c r="AA19" s="106">
        <v>11800</v>
      </c>
      <c r="AB19" s="106">
        <v>11900</v>
      </c>
      <c r="AC19" s="34">
        <v>12100</v>
      </c>
      <c r="AD19" s="34">
        <v>12400</v>
      </c>
      <c r="AE19" s="34">
        <v>12400</v>
      </c>
      <c r="AF19" s="34">
        <v>12600</v>
      </c>
      <c r="AG19" s="34">
        <v>12700</v>
      </c>
      <c r="AH19" s="34">
        <v>12700</v>
      </c>
      <c r="AI19" s="34">
        <v>12700</v>
      </c>
      <c r="AJ19" s="34">
        <v>13000</v>
      </c>
      <c r="AK19" s="34">
        <v>13100</v>
      </c>
      <c r="AL19" s="34">
        <v>13500</v>
      </c>
      <c r="AM19" s="34">
        <v>12500</v>
      </c>
      <c r="AN19" s="34">
        <v>12500</v>
      </c>
      <c r="AO19" s="34">
        <v>12600</v>
      </c>
      <c r="AP19" s="34">
        <v>12800</v>
      </c>
      <c r="AQ19" s="34">
        <v>13000</v>
      </c>
      <c r="AR19" s="34">
        <v>13100</v>
      </c>
      <c r="AS19" s="34">
        <v>13100</v>
      </c>
      <c r="AT19" s="34">
        <v>13100</v>
      </c>
    </row>
    <row r="20" spans="2:46">
      <c r="B20" s="260" t="s">
        <v>270</v>
      </c>
      <c r="C20" s="295">
        <v>4900</v>
      </c>
      <c r="D20" s="106">
        <v>4980</v>
      </c>
      <c r="E20" s="106">
        <v>5220</v>
      </c>
      <c r="F20" s="106">
        <v>5010</v>
      </c>
      <c r="G20" s="106">
        <v>5180</v>
      </c>
      <c r="H20" s="106">
        <v>5180</v>
      </c>
      <c r="I20" s="106">
        <v>5200</v>
      </c>
      <c r="J20" s="106">
        <v>5390</v>
      </c>
      <c r="K20" s="106">
        <v>5390</v>
      </c>
      <c r="L20" s="106">
        <v>5460</v>
      </c>
      <c r="M20" s="106">
        <v>5520</v>
      </c>
      <c r="N20" s="106">
        <v>5720</v>
      </c>
      <c r="O20" s="106">
        <v>6040</v>
      </c>
      <c r="P20" s="106">
        <v>6150</v>
      </c>
      <c r="Q20" s="106">
        <v>5890</v>
      </c>
      <c r="R20" s="106">
        <v>5750</v>
      </c>
      <c r="S20" s="106">
        <v>5410</v>
      </c>
      <c r="T20" s="106">
        <v>5410</v>
      </c>
      <c r="U20" s="106">
        <v>5250</v>
      </c>
      <c r="V20" s="106">
        <v>5250</v>
      </c>
      <c r="W20" s="106">
        <v>5330</v>
      </c>
      <c r="X20" s="106">
        <v>5330</v>
      </c>
      <c r="Y20" s="106">
        <v>5140</v>
      </c>
      <c r="Z20" s="106">
        <v>5150</v>
      </c>
      <c r="AA20" s="106">
        <v>5170</v>
      </c>
      <c r="AB20" s="106">
        <v>5210</v>
      </c>
      <c r="AC20" s="34">
        <v>5240</v>
      </c>
      <c r="AD20" s="34">
        <v>5360</v>
      </c>
      <c r="AE20" s="34">
        <v>5480</v>
      </c>
      <c r="AF20" s="34">
        <v>5600</v>
      </c>
      <c r="AG20" s="34">
        <v>5700</v>
      </c>
      <c r="AH20" s="34">
        <v>5850</v>
      </c>
      <c r="AI20" s="34">
        <v>5910</v>
      </c>
      <c r="AJ20" s="34">
        <v>5990</v>
      </c>
      <c r="AK20" s="34">
        <v>6010</v>
      </c>
      <c r="AL20" s="34">
        <v>6160</v>
      </c>
      <c r="AM20" s="34">
        <v>6160</v>
      </c>
      <c r="AN20" s="34">
        <v>6210</v>
      </c>
      <c r="AO20" s="34">
        <v>6230</v>
      </c>
      <c r="AP20" s="34">
        <v>5910</v>
      </c>
      <c r="AQ20" s="34">
        <v>6020</v>
      </c>
      <c r="AR20" s="34">
        <v>6020</v>
      </c>
      <c r="AS20" s="34">
        <v>6020</v>
      </c>
      <c r="AT20" s="34">
        <v>6030</v>
      </c>
    </row>
    <row r="21" spans="2:46">
      <c r="B21" s="260" t="s">
        <v>271</v>
      </c>
      <c r="C21" s="295">
        <v>1320</v>
      </c>
      <c r="D21" s="106">
        <v>1330</v>
      </c>
      <c r="E21" s="106">
        <v>1500</v>
      </c>
      <c r="F21" s="106">
        <v>1570</v>
      </c>
      <c r="G21" s="106">
        <v>1390</v>
      </c>
      <c r="H21" s="106">
        <v>1420</v>
      </c>
      <c r="I21" s="106">
        <v>1460</v>
      </c>
      <c r="J21" s="106">
        <v>1480</v>
      </c>
      <c r="K21" s="106">
        <v>1490</v>
      </c>
      <c r="L21" s="106" t="s">
        <v>0</v>
      </c>
      <c r="M21" s="106" t="s">
        <v>0</v>
      </c>
      <c r="N21" s="106" t="s">
        <v>0</v>
      </c>
      <c r="O21" s="106" t="s">
        <v>0</v>
      </c>
      <c r="P21" s="106" t="s">
        <v>0</v>
      </c>
      <c r="Q21" s="106" t="s">
        <v>0</v>
      </c>
      <c r="R21" s="106" t="s">
        <v>0</v>
      </c>
      <c r="S21" s="106" t="s">
        <v>0</v>
      </c>
      <c r="T21" s="106" t="s">
        <v>0</v>
      </c>
      <c r="U21" s="106" t="s">
        <v>0</v>
      </c>
      <c r="V21" s="106" t="s">
        <v>0</v>
      </c>
      <c r="W21" s="106" t="s">
        <v>0</v>
      </c>
      <c r="X21" s="106" t="s">
        <v>0</v>
      </c>
      <c r="Y21" s="106" t="s">
        <v>0</v>
      </c>
      <c r="Z21" s="106" t="s">
        <v>0</v>
      </c>
      <c r="AA21" s="106" t="s">
        <v>0</v>
      </c>
      <c r="AB21" s="106" t="s">
        <v>0</v>
      </c>
      <c r="AC21" s="34" t="s">
        <v>0</v>
      </c>
      <c r="AD21" s="34" t="s">
        <v>0</v>
      </c>
      <c r="AE21" s="34" t="s">
        <v>0</v>
      </c>
      <c r="AF21" s="34" t="s">
        <v>0</v>
      </c>
      <c r="AG21" s="34" t="s">
        <v>0</v>
      </c>
      <c r="AH21" s="34" t="s">
        <v>0</v>
      </c>
      <c r="AI21" s="34" t="s">
        <v>0</v>
      </c>
      <c r="AJ21" s="34" t="s">
        <v>0</v>
      </c>
      <c r="AK21" s="34" t="s">
        <v>0</v>
      </c>
      <c r="AL21" s="34" t="s">
        <v>0</v>
      </c>
      <c r="AM21" s="34" t="s">
        <v>0</v>
      </c>
      <c r="AN21" s="34" t="s">
        <v>0</v>
      </c>
      <c r="AO21" s="34" t="s">
        <v>0</v>
      </c>
      <c r="AP21" s="34" t="s">
        <v>0</v>
      </c>
      <c r="AQ21" s="34" t="s">
        <v>0</v>
      </c>
      <c r="AR21" s="34"/>
      <c r="AS21" s="34"/>
      <c r="AT21" s="34" t="s">
        <v>0</v>
      </c>
    </row>
    <row r="22" spans="2:46">
      <c r="B22" s="260" t="s">
        <v>191</v>
      </c>
      <c r="C22" s="295">
        <v>4730</v>
      </c>
      <c r="D22" s="106">
        <v>4890</v>
      </c>
      <c r="E22" s="106">
        <v>4890</v>
      </c>
      <c r="F22" s="106">
        <v>4920</v>
      </c>
      <c r="G22" s="106">
        <v>5110</v>
      </c>
      <c r="H22" s="106">
        <v>5250</v>
      </c>
      <c r="I22" s="106">
        <v>5410</v>
      </c>
      <c r="J22" s="106">
        <v>5900</v>
      </c>
      <c r="K22" s="106">
        <v>6650</v>
      </c>
      <c r="L22" s="106">
        <v>6930</v>
      </c>
      <c r="M22" s="106">
        <v>6990</v>
      </c>
      <c r="N22" s="106">
        <v>7510</v>
      </c>
      <c r="O22" s="106">
        <v>7980</v>
      </c>
      <c r="P22" s="106">
        <v>7980</v>
      </c>
      <c r="Q22" s="106">
        <v>7290</v>
      </c>
      <c r="R22" s="106">
        <v>6890</v>
      </c>
      <c r="S22" s="106">
        <v>6310</v>
      </c>
      <c r="T22" s="106">
        <v>6310</v>
      </c>
      <c r="U22" s="106">
        <v>6180</v>
      </c>
      <c r="V22" s="106">
        <v>6060</v>
      </c>
      <c r="W22" s="106">
        <v>5910</v>
      </c>
      <c r="X22" s="106">
        <v>5850</v>
      </c>
      <c r="Y22" s="106">
        <v>5820</v>
      </c>
      <c r="Z22" s="106">
        <v>5940</v>
      </c>
      <c r="AA22" s="106">
        <v>6060</v>
      </c>
      <c r="AB22" s="106">
        <v>6070</v>
      </c>
      <c r="AC22" s="34">
        <v>6060</v>
      </c>
      <c r="AD22" s="34">
        <v>6100</v>
      </c>
      <c r="AE22" s="34">
        <v>6250</v>
      </c>
      <c r="AF22" s="34">
        <v>6470</v>
      </c>
      <c r="AG22" s="34">
        <v>6670</v>
      </c>
      <c r="AH22" s="34">
        <v>6860</v>
      </c>
      <c r="AI22" s="34">
        <v>6910</v>
      </c>
      <c r="AJ22" s="34">
        <v>7080</v>
      </c>
      <c r="AK22" s="34">
        <v>7300</v>
      </c>
      <c r="AL22" s="34">
        <v>7490</v>
      </c>
      <c r="AM22" s="34">
        <v>7490</v>
      </c>
      <c r="AN22" s="34">
        <v>7560</v>
      </c>
      <c r="AO22" s="34">
        <v>7870</v>
      </c>
      <c r="AP22" s="34">
        <v>8100</v>
      </c>
      <c r="AQ22" s="34">
        <v>9010</v>
      </c>
      <c r="AR22" s="34">
        <v>8990</v>
      </c>
      <c r="AS22" s="34">
        <v>9040</v>
      </c>
      <c r="AT22" s="34">
        <v>9100</v>
      </c>
    </row>
    <row r="23" spans="2:46">
      <c r="B23" s="260" t="s">
        <v>272</v>
      </c>
      <c r="C23" s="295">
        <v>3680</v>
      </c>
      <c r="D23" s="106">
        <v>3640</v>
      </c>
      <c r="E23" s="106">
        <v>3750</v>
      </c>
      <c r="F23" s="106">
        <v>3690</v>
      </c>
      <c r="G23" s="106">
        <v>3600</v>
      </c>
      <c r="H23" s="106">
        <v>3470</v>
      </c>
      <c r="I23" s="106">
        <v>3480</v>
      </c>
      <c r="J23" s="106">
        <v>3480</v>
      </c>
      <c r="K23" s="106">
        <v>3490</v>
      </c>
      <c r="L23" s="106">
        <v>3580</v>
      </c>
      <c r="M23" s="106">
        <v>3640</v>
      </c>
      <c r="N23" s="106">
        <v>3870</v>
      </c>
      <c r="O23" s="106">
        <v>3940</v>
      </c>
      <c r="P23" s="106">
        <v>3940</v>
      </c>
      <c r="Q23" s="106">
        <v>3890</v>
      </c>
      <c r="R23" s="106">
        <v>3720</v>
      </c>
      <c r="S23" s="106">
        <v>3720</v>
      </c>
      <c r="T23" s="106">
        <v>3720</v>
      </c>
      <c r="U23" s="106">
        <v>3720</v>
      </c>
      <c r="V23" s="106">
        <v>3720</v>
      </c>
      <c r="W23" s="106">
        <v>3720</v>
      </c>
      <c r="X23" s="106">
        <v>3720</v>
      </c>
      <c r="Y23" s="106">
        <v>3540</v>
      </c>
      <c r="Z23" s="106">
        <v>3580</v>
      </c>
      <c r="AA23" s="106">
        <v>3650</v>
      </c>
      <c r="AB23" s="106">
        <v>3600</v>
      </c>
      <c r="AC23" s="34">
        <v>3620</v>
      </c>
      <c r="AD23" s="34">
        <v>3660</v>
      </c>
      <c r="AE23" s="34">
        <v>3720</v>
      </c>
      <c r="AF23" s="34">
        <v>3880</v>
      </c>
      <c r="AG23" s="34">
        <v>3890</v>
      </c>
      <c r="AH23" s="34">
        <v>4190</v>
      </c>
      <c r="AI23" s="34">
        <v>4280</v>
      </c>
      <c r="AJ23" s="34">
        <v>4480</v>
      </c>
      <c r="AK23" s="34">
        <v>4480</v>
      </c>
      <c r="AL23" s="34">
        <v>4560</v>
      </c>
      <c r="AM23" s="34">
        <v>4310</v>
      </c>
      <c r="AN23" s="34">
        <v>4310</v>
      </c>
      <c r="AO23" s="34">
        <v>4700</v>
      </c>
      <c r="AP23" s="34">
        <v>4660</v>
      </c>
      <c r="AQ23" s="34">
        <v>4680</v>
      </c>
      <c r="AR23" s="34">
        <v>4940</v>
      </c>
      <c r="AS23" s="34">
        <v>5070</v>
      </c>
      <c r="AT23" s="34">
        <v>5130</v>
      </c>
    </row>
    <row r="24" spans="2:46">
      <c r="B24" s="260" t="s">
        <v>273</v>
      </c>
      <c r="C24" s="295">
        <v>1530</v>
      </c>
      <c r="D24" s="106">
        <v>1530</v>
      </c>
      <c r="E24" s="106">
        <v>1420</v>
      </c>
      <c r="F24" s="106">
        <v>1420</v>
      </c>
      <c r="G24" s="106">
        <v>1400</v>
      </c>
      <c r="H24" s="106">
        <v>1370</v>
      </c>
      <c r="I24" s="106">
        <v>1340</v>
      </c>
      <c r="J24" s="106">
        <v>1340</v>
      </c>
      <c r="K24" s="106">
        <v>1360</v>
      </c>
      <c r="L24" s="106">
        <v>1480</v>
      </c>
      <c r="M24" s="106">
        <v>1510</v>
      </c>
      <c r="N24" s="106">
        <v>1530</v>
      </c>
      <c r="O24" s="106">
        <v>1530</v>
      </c>
      <c r="P24" s="106">
        <v>1440</v>
      </c>
      <c r="Q24" s="106">
        <v>1380</v>
      </c>
      <c r="R24" s="106">
        <v>1320</v>
      </c>
      <c r="S24" s="106">
        <v>1320</v>
      </c>
      <c r="T24" s="106">
        <v>1320</v>
      </c>
      <c r="U24" s="106">
        <v>1320</v>
      </c>
      <c r="V24" s="106">
        <v>1320</v>
      </c>
      <c r="W24" s="106">
        <v>1290</v>
      </c>
      <c r="X24" s="106">
        <v>1290</v>
      </c>
      <c r="Y24" s="106">
        <v>1260</v>
      </c>
      <c r="Z24" s="106">
        <v>1290</v>
      </c>
      <c r="AA24" s="106">
        <v>1300</v>
      </c>
      <c r="AB24" s="106">
        <v>1300</v>
      </c>
      <c r="AC24" s="34">
        <v>1320</v>
      </c>
      <c r="AD24" s="34">
        <v>1320</v>
      </c>
      <c r="AE24" s="34">
        <v>1320</v>
      </c>
      <c r="AF24" s="34">
        <v>1320</v>
      </c>
      <c r="AG24" s="34">
        <v>1360</v>
      </c>
      <c r="AH24" s="34">
        <v>1410</v>
      </c>
      <c r="AI24" s="34">
        <v>1430</v>
      </c>
      <c r="AJ24" s="34">
        <v>1460</v>
      </c>
      <c r="AK24" s="34">
        <v>1560</v>
      </c>
      <c r="AL24" s="34">
        <v>1610</v>
      </c>
      <c r="AM24" s="34">
        <v>1690</v>
      </c>
      <c r="AN24" s="34">
        <v>1690</v>
      </c>
      <c r="AO24" s="34">
        <v>1710</v>
      </c>
      <c r="AP24" s="34">
        <v>1850</v>
      </c>
      <c r="AQ24" s="34">
        <v>1980</v>
      </c>
      <c r="AR24" s="34">
        <v>1980</v>
      </c>
      <c r="AS24" s="34">
        <v>2040</v>
      </c>
      <c r="AT24" s="34">
        <v>2060</v>
      </c>
    </row>
    <row r="25" spans="2:46">
      <c r="B25" s="260" t="s">
        <v>274</v>
      </c>
      <c r="C25" s="295">
        <v>2700</v>
      </c>
      <c r="D25" s="106">
        <v>2690</v>
      </c>
      <c r="E25" s="106">
        <v>2570</v>
      </c>
      <c r="F25" s="106">
        <v>2490</v>
      </c>
      <c r="G25" s="106">
        <v>2390</v>
      </c>
      <c r="H25" s="106">
        <v>2360</v>
      </c>
      <c r="I25" s="106">
        <v>2360</v>
      </c>
      <c r="J25" s="106">
        <v>2360</v>
      </c>
      <c r="K25" s="106">
        <v>2420</v>
      </c>
      <c r="L25" s="106">
        <v>2550</v>
      </c>
      <c r="M25" s="106">
        <v>2550</v>
      </c>
      <c r="N25" s="106">
        <v>2720</v>
      </c>
      <c r="O25" s="106">
        <v>2720</v>
      </c>
      <c r="P25" s="106">
        <v>2720</v>
      </c>
      <c r="Q25" s="106">
        <v>2600</v>
      </c>
      <c r="R25" s="106">
        <v>2320</v>
      </c>
      <c r="S25" s="106">
        <v>2080</v>
      </c>
      <c r="T25" s="106">
        <v>2080</v>
      </c>
      <c r="U25" s="106">
        <v>2080</v>
      </c>
      <c r="V25" s="106">
        <v>2070</v>
      </c>
      <c r="W25" s="106">
        <v>2030</v>
      </c>
      <c r="X25" s="106">
        <v>2030</v>
      </c>
      <c r="Y25" s="106">
        <v>2040</v>
      </c>
      <c r="Z25" s="106">
        <v>2070</v>
      </c>
      <c r="AA25" s="106">
        <v>2090</v>
      </c>
      <c r="AB25" s="106">
        <v>2120</v>
      </c>
      <c r="AC25" s="34">
        <v>2180</v>
      </c>
      <c r="AD25" s="34">
        <v>2290</v>
      </c>
      <c r="AE25" s="34">
        <v>2310</v>
      </c>
      <c r="AF25" s="34">
        <v>2420</v>
      </c>
      <c r="AG25" s="34">
        <v>2480</v>
      </c>
      <c r="AH25" s="34">
        <v>2470</v>
      </c>
      <c r="AI25" s="34">
        <v>2480</v>
      </c>
      <c r="AJ25" s="34">
        <v>2480</v>
      </c>
      <c r="AK25" s="34">
        <v>2640</v>
      </c>
      <c r="AL25" s="34">
        <v>2840</v>
      </c>
      <c r="AM25" s="34">
        <v>3000</v>
      </c>
      <c r="AN25" s="34">
        <v>3000</v>
      </c>
      <c r="AO25" s="34">
        <v>3070</v>
      </c>
      <c r="AP25" s="34">
        <v>3070</v>
      </c>
      <c r="AQ25" s="34">
        <v>3130</v>
      </c>
      <c r="AR25" s="34">
        <v>3190</v>
      </c>
      <c r="AS25" s="34">
        <v>3190</v>
      </c>
      <c r="AT25" s="34">
        <v>3290</v>
      </c>
    </row>
    <row r="26" spans="2:46" ht="24">
      <c r="B26" s="260" t="s">
        <v>356</v>
      </c>
      <c r="C26" s="295">
        <v>34500</v>
      </c>
      <c r="D26" s="106">
        <v>34500</v>
      </c>
      <c r="E26" s="106">
        <v>34400</v>
      </c>
      <c r="F26" s="106">
        <v>33800</v>
      </c>
      <c r="G26" s="106">
        <v>34100</v>
      </c>
      <c r="H26" s="106">
        <v>34400</v>
      </c>
      <c r="I26" s="106">
        <v>35500</v>
      </c>
      <c r="J26" s="106">
        <v>38100</v>
      </c>
      <c r="K26" s="106">
        <v>41600</v>
      </c>
      <c r="L26" s="106">
        <v>43300</v>
      </c>
      <c r="M26" s="106">
        <v>45800</v>
      </c>
      <c r="N26" s="106">
        <v>51100</v>
      </c>
      <c r="O26" s="106">
        <v>53000</v>
      </c>
      <c r="P26" s="106">
        <v>53000</v>
      </c>
      <c r="Q26" s="106">
        <v>49000</v>
      </c>
      <c r="R26" s="106">
        <v>43700</v>
      </c>
      <c r="S26" s="106">
        <v>41600</v>
      </c>
      <c r="T26" s="106">
        <v>40800</v>
      </c>
      <c r="U26" s="106">
        <v>40800</v>
      </c>
      <c r="V26" s="106">
        <v>40800</v>
      </c>
      <c r="W26" s="106">
        <v>42000</v>
      </c>
      <c r="X26" s="106">
        <v>42100</v>
      </c>
      <c r="Y26" s="106">
        <v>42100</v>
      </c>
      <c r="Z26" s="106">
        <v>42100</v>
      </c>
      <c r="AA26" s="106">
        <v>42500</v>
      </c>
      <c r="AB26" s="106">
        <v>42900</v>
      </c>
      <c r="AC26" s="34">
        <v>45700</v>
      </c>
      <c r="AD26" s="34">
        <v>48700</v>
      </c>
      <c r="AE26" s="34">
        <v>51300</v>
      </c>
      <c r="AF26" s="34">
        <v>52300</v>
      </c>
      <c r="AG26" s="34">
        <v>52700</v>
      </c>
      <c r="AH26" s="34">
        <v>50500</v>
      </c>
      <c r="AI26" s="34">
        <v>38300</v>
      </c>
      <c r="AJ26" s="34">
        <v>39000</v>
      </c>
      <c r="AK26" s="34">
        <v>39200</v>
      </c>
      <c r="AL26" s="34">
        <v>39500</v>
      </c>
      <c r="AM26" s="34">
        <v>40300</v>
      </c>
      <c r="AN26" s="34">
        <v>40400</v>
      </c>
      <c r="AO26" s="34">
        <v>40200</v>
      </c>
      <c r="AP26" s="34">
        <v>40500</v>
      </c>
      <c r="AQ26" s="34">
        <v>41900</v>
      </c>
      <c r="AR26" s="34">
        <v>43800</v>
      </c>
      <c r="AS26" s="34">
        <v>44400</v>
      </c>
      <c r="AT26" s="34">
        <v>46700</v>
      </c>
    </row>
    <row r="27" spans="2:46">
      <c r="B27" s="260" t="s">
        <v>275</v>
      </c>
      <c r="C27" s="295">
        <v>2660</v>
      </c>
      <c r="D27" s="106">
        <v>2470</v>
      </c>
      <c r="E27" s="106">
        <v>2380</v>
      </c>
      <c r="F27" s="106">
        <v>2250</v>
      </c>
      <c r="G27" s="106">
        <v>2130</v>
      </c>
      <c r="H27" s="106">
        <v>2050</v>
      </c>
      <c r="I27" s="106">
        <v>2020</v>
      </c>
      <c r="J27" s="106">
        <v>2020</v>
      </c>
      <c r="K27" s="106">
        <v>2090</v>
      </c>
      <c r="L27" s="106">
        <v>2140</v>
      </c>
      <c r="M27" s="106">
        <v>2140</v>
      </c>
      <c r="N27" s="106">
        <v>2350</v>
      </c>
      <c r="O27" s="106">
        <v>2350</v>
      </c>
      <c r="P27" s="106">
        <v>2350</v>
      </c>
      <c r="Q27" s="106">
        <v>2190</v>
      </c>
      <c r="R27" s="106">
        <v>2010</v>
      </c>
      <c r="S27" s="106">
        <v>1860</v>
      </c>
      <c r="T27" s="106">
        <v>1720</v>
      </c>
      <c r="U27" s="106">
        <v>1720</v>
      </c>
      <c r="V27" s="106">
        <v>1720</v>
      </c>
      <c r="W27" s="106">
        <v>1770</v>
      </c>
      <c r="X27" s="106">
        <v>1790</v>
      </c>
      <c r="Y27" s="106">
        <v>1790</v>
      </c>
      <c r="Z27" s="106">
        <v>1740</v>
      </c>
      <c r="AA27" s="106">
        <v>1760</v>
      </c>
      <c r="AB27" s="106">
        <v>1770</v>
      </c>
      <c r="AC27" s="34">
        <v>1800</v>
      </c>
      <c r="AD27" s="34">
        <v>1860</v>
      </c>
      <c r="AE27" s="34" t="s">
        <v>0</v>
      </c>
      <c r="AF27" s="34" t="s">
        <v>0</v>
      </c>
      <c r="AG27" s="34" t="s">
        <v>0</v>
      </c>
      <c r="AH27" s="34" t="s">
        <v>0</v>
      </c>
      <c r="AI27" s="34" t="s">
        <v>0</v>
      </c>
      <c r="AJ27" s="34" t="s">
        <v>0</v>
      </c>
      <c r="AK27" s="34" t="s">
        <v>0</v>
      </c>
      <c r="AL27" s="34" t="s">
        <v>0</v>
      </c>
      <c r="AM27" s="34" t="s">
        <v>0</v>
      </c>
      <c r="AN27" s="34" t="s">
        <v>0</v>
      </c>
      <c r="AO27" s="34" t="s">
        <v>0</v>
      </c>
      <c r="AP27" s="34" t="s">
        <v>0</v>
      </c>
      <c r="AQ27" s="34" t="s">
        <v>0</v>
      </c>
      <c r="AR27" s="34"/>
      <c r="AS27" s="34"/>
      <c r="AT27" s="34" t="s">
        <v>0</v>
      </c>
    </row>
    <row r="28" spans="2:46">
      <c r="B28" s="260" t="s">
        <v>276</v>
      </c>
      <c r="C28" s="295">
        <v>3010</v>
      </c>
      <c r="D28" s="106">
        <v>3100</v>
      </c>
      <c r="E28" s="106">
        <v>3180</v>
      </c>
      <c r="F28" s="106">
        <v>2230</v>
      </c>
      <c r="G28" s="106">
        <v>1700</v>
      </c>
      <c r="H28" s="106">
        <v>1620</v>
      </c>
      <c r="I28" s="106">
        <v>1620</v>
      </c>
      <c r="J28" s="106">
        <v>1640</v>
      </c>
      <c r="K28" s="106">
        <v>1640</v>
      </c>
      <c r="L28" s="106" t="s">
        <v>0</v>
      </c>
      <c r="M28" s="106" t="s">
        <v>0</v>
      </c>
      <c r="N28" s="106" t="s">
        <v>0</v>
      </c>
      <c r="O28" s="106" t="s">
        <v>0</v>
      </c>
      <c r="P28" s="106" t="s">
        <v>0</v>
      </c>
      <c r="Q28" s="106" t="s">
        <v>0</v>
      </c>
      <c r="R28" s="106" t="s">
        <v>0</v>
      </c>
      <c r="S28" s="106" t="s">
        <v>0</v>
      </c>
      <c r="T28" s="106" t="s">
        <v>0</v>
      </c>
      <c r="U28" s="106" t="s">
        <v>0</v>
      </c>
      <c r="V28" s="106" t="s">
        <v>0</v>
      </c>
      <c r="W28" s="106" t="s">
        <v>0</v>
      </c>
      <c r="X28" s="106" t="s">
        <v>0</v>
      </c>
      <c r="Y28" s="106" t="s">
        <v>0</v>
      </c>
      <c r="Z28" s="106" t="s">
        <v>0</v>
      </c>
      <c r="AA28" s="106" t="s">
        <v>0</v>
      </c>
      <c r="AB28" s="106" t="s">
        <v>0</v>
      </c>
      <c r="AC28" s="34" t="s">
        <v>0</v>
      </c>
      <c r="AD28" s="34" t="s">
        <v>0</v>
      </c>
      <c r="AE28" s="34" t="s">
        <v>0</v>
      </c>
      <c r="AF28" s="34" t="s">
        <v>0</v>
      </c>
      <c r="AG28" s="34" t="s">
        <v>0</v>
      </c>
      <c r="AH28" s="34" t="s">
        <v>0</v>
      </c>
      <c r="AI28" s="34" t="s">
        <v>0</v>
      </c>
      <c r="AJ28" s="34" t="s">
        <v>0</v>
      </c>
      <c r="AK28" s="34" t="s">
        <v>0</v>
      </c>
      <c r="AL28" s="34" t="s">
        <v>0</v>
      </c>
      <c r="AM28" s="34" t="s">
        <v>0</v>
      </c>
      <c r="AN28" s="34" t="s">
        <v>0</v>
      </c>
      <c r="AO28" s="34" t="s">
        <v>0</v>
      </c>
      <c r="AP28" s="34" t="s">
        <v>0</v>
      </c>
      <c r="AQ28" s="34" t="s">
        <v>0</v>
      </c>
      <c r="AR28" s="34"/>
      <c r="AS28" s="34"/>
      <c r="AT28" s="34" t="s">
        <v>0</v>
      </c>
    </row>
    <row r="29" spans="2:46">
      <c r="B29" s="260" t="s">
        <v>277</v>
      </c>
      <c r="C29" s="295">
        <v>3090</v>
      </c>
      <c r="D29" s="106">
        <v>3090</v>
      </c>
      <c r="E29" s="106">
        <v>5170</v>
      </c>
      <c r="F29" s="106">
        <v>5330</v>
      </c>
      <c r="G29" s="106">
        <v>5460</v>
      </c>
      <c r="H29" s="106">
        <v>5390</v>
      </c>
      <c r="I29" s="106">
        <v>5420</v>
      </c>
      <c r="J29" s="106">
        <v>5420</v>
      </c>
      <c r="K29" s="106">
        <v>5480</v>
      </c>
      <c r="L29" s="106">
        <v>5610</v>
      </c>
      <c r="M29" s="106">
        <v>6300</v>
      </c>
      <c r="N29" s="106">
        <v>6590</v>
      </c>
      <c r="O29" s="106">
        <v>6590</v>
      </c>
      <c r="P29" s="106">
        <v>6590</v>
      </c>
      <c r="Q29" s="106">
        <v>6180</v>
      </c>
      <c r="R29" s="106">
        <v>5760</v>
      </c>
      <c r="S29" s="106">
        <v>5410</v>
      </c>
      <c r="T29" s="106">
        <v>5330</v>
      </c>
      <c r="U29" s="106">
        <v>5330</v>
      </c>
      <c r="V29" s="106">
        <v>5330</v>
      </c>
      <c r="W29" s="106">
        <v>5330</v>
      </c>
      <c r="X29" s="106">
        <v>5320</v>
      </c>
      <c r="Y29" s="106">
        <v>4280</v>
      </c>
      <c r="Z29" s="106">
        <v>4350</v>
      </c>
      <c r="AA29" s="106">
        <v>4350</v>
      </c>
      <c r="AB29" s="106">
        <v>4380</v>
      </c>
      <c r="AC29" s="34">
        <v>4400</v>
      </c>
      <c r="AD29" s="34">
        <v>4540</v>
      </c>
      <c r="AE29" s="34">
        <v>4590</v>
      </c>
      <c r="AF29" s="34">
        <v>4680</v>
      </c>
      <c r="AG29" s="34">
        <v>4880</v>
      </c>
      <c r="AH29" s="34">
        <v>5340</v>
      </c>
      <c r="AI29" s="34">
        <v>5580</v>
      </c>
      <c r="AJ29" s="34">
        <v>6000</v>
      </c>
      <c r="AK29" s="34">
        <v>6040</v>
      </c>
      <c r="AL29" s="34">
        <v>6840</v>
      </c>
      <c r="AM29" s="34">
        <v>6840</v>
      </c>
      <c r="AN29" s="34">
        <v>6860</v>
      </c>
      <c r="AO29" s="34">
        <v>6860</v>
      </c>
      <c r="AP29" s="34">
        <v>6860</v>
      </c>
      <c r="AQ29" s="34">
        <v>6760</v>
      </c>
      <c r="AR29" s="34">
        <v>7110</v>
      </c>
      <c r="AS29" s="34">
        <v>7240</v>
      </c>
      <c r="AT29" s="34">
        <v>7220</v>
      </c>
    </row>
    <row r="30" spans="2:46">
      <c r="B30" s="260" t="s">
        <v>278</v>
      </c>
      <c r="C30" s="295" t="s">
        <v>0</v>
      </c>
      <c r="D30" s="106">
        <v>9590</v>
      </c>
      <c r="E30" s="106">
        <v>9620</v>
      </c>
      <c r="F30" s="106">
        <v>9670</v>
      </c>
      <c r="G30" s="106">
        <v>8110</v>
      </c>
      <c r="H30" s="106">
        <v>8130</v>
      </c>
      <c r="I30" s="106">
        <v>8140</v>
      </c>
      <c r="J30" s="106">
        <v>8460</v>
      </c>
      <c r="K30" s="106">
        <v>9080</v>
      </c>
      <c r="L30" s="106">
        <v>9680</v>
      </c>
      <c r="M30" s="106">
        <v>10200</v>
      </c>
      <c r="N30" s="106">
        <v>11400</v>
      </c>
      <c r="O30" s="106">
        <v>12100</v>
      </c>
      <c r="P30" s="106">
        <v>12100</v>
      </c>
      <c r="Q30" s="106">
        <v>10600</v>
      </c>
      <c r="R30" s="106">
        <v>9620</v>
      </c>
      <c r="S30" s="106">
        <v>9320</v>
      </c>
      <c r="T30" s="106">
        <v>9170</v>
      </c>
      <c r="U30" s="106">
        <v>8980</v>
      </c>
      <c r="V30" s="106">
        <v>8750</v>
      </c>
      <c r="W30" s="106">
        <v>7810</v>
      </c>
      <c r="X30" s="106">
        <v>7590</v>
      </c>
      <c r="Y30" s="106">
        <v>7540</v>
      </c>
      <c r="Z30" s="106">
        <v>7350</v>
      </c>
      <c r="AA30" s="106">
        <v>7480</v>
      </c>
      <c r="AB30" s="106">
        <v>7620</v>
      </c>
      <c r="AC30" s="34">
        <v>7800</v>
      </c>
      <c r="AD30" s="34">
        <v>7940</v>
      </c>
      <c r="AE30" s="34">
        <v>8170</v>
      </c>
      <c r="AF30" s="34">
        <v>8360</v>
      </c>
      <c r="AG30" s="34">
        <v>8460</v>
      </c>
      <c r="AH30" s="34">
        <v>8470</v>
      </c>
      <c r="AI30" s="34">
        <v>8490</v>
      </c>
      <c r="AJ30" s="34">
        <v>8410</v>
      </c>
      <c r="AK30" s="34">
        <v>8420</v>
      </c>
      <c r="AL30" s="34">
        <v>8900</v>
      </c>
      <c r="AM30" s="34">
        <v>8980</v>
      </c>
      <c r="AN30" s="34">
        <v>9010</v>
      </c>
      <c r="AO30" s="34">
        <v>9010</v>
      </c>
      <c r="AP30" s="34">
        <v>9040</v>
      </c>
      <c r="AQ30" s="34">
        <v>9310</v>
      </c>
      <c r="AR30" s="34">
        <v>9310</v>
      </c>
      <c r="AS30" s="34">
        <v>9250</v>
      </c>
      <c r="AT30" s="34">
        <v>9390</v>
      </c>
    </row>
    <row r="31" spans="2:46">
      <c r="B31" s="260" t="s">
        <v>279</v>
      </c>
      <c r="C31" s="295" t="s">
        <v>0</v>
      </c>
      <c r="D31" s="106">
        <v>5040</v>
      </c>
      <c r="E31" s="106">
        <v>5040</v>
      </c>
      <c r="F31" s="106">
        <v>5010</v>
      </c>
      <c r="G31" s="106">
        <v>5110</v>
      </c>
      <c r="H31" s="106">
        <v>5290</v>
      </c>
      <c r="I31" s="106">
        <v>5450</v>
      </c>
      <c r="J31" s="106">
        <v>5940</v>
      </c>
      <c r="K31" s="106">
        <v>6060</v>
      </c>
      <c r="L31" s="106">
        <v>6240</v>
      </c>
      <c r="M31" s="106">
        <v>6610</v>
      </c>
      <c r="N31" s="106">
        <v>7050</v>
      </c>
      <c r="O31" s="106">
        <v>7070</v>
      </c>
      <c r="P31" s="106">
        <v>7150</v>
      </c>
      <c r="Q31" s="106">
        <v>6970</v>
      </c>
      <c r="R31" s="106">
        <v>6630</v>
      </c>
      <c r="S31" s="106">
        <v>6500</v>
      </c>
      <c r="T31" s="106">
        <v>6170</v>
      </c>
      <c r="U31" s="106">
        <v>6170</v>
      </c>
      <c r="V31" s="106">
        <v>6170</v>
      </c>
      <c r="W31" s="106">
        <v>6330</v>
      </c>
      <c r="X31" s="106">
        <v>6330</v>
      </c>
      <c r="Y31" s="106">
        <v>6100</v>
      </c>
      <c r="Z31" s="106">
        <v>6250</v>
      </c>
      <c r="AA31" s="106">
        <v>6400</v>
      </c>
      <c r="AB31" s="106">
        <v>6560</v>
      </c>
      <c r="AC31" s="34">
        <v>6730</v>
      </c>
      <c r="AD31" s="34">
        <v>7300</v>
      </c>
      <c r="AE31" s="34">
        <v>7520</v>
      </c>
      <c r="AF31" s="34">
        <v>7520</v>
      </c>
      <c r="AG31" s="34">
        <v>7660</v>
      </c>
      <c r="AH31" s="34">
        <v>7880</v>
      </c>
      <c r="AI31" s="34">
        <v>7740</v>
      </c>
      <c r="AJ31" s="34">
        <v>7740</v>
      </c>
      <c r="AK31" s="34">
        <v>7740</v>
      </c>
      <c r="AL31" s="34">
        <v>7740</v>
      </c>
      <c r="AM31" s="34">
        <v>7670</v>
      </c>
      <c r="AN31" s="34">
        <v>7680</v>
      </c>
      <c r="AO31" s="34">
        <v>7670</v>
      </c>
      <c r="AP31" s="34">
        <v>7670</v>
      </c>
      <c r="AQ31" s="34">
        <v>7670</v>
      </c>
      <c r="AR31" s="34">
        <v>7680</v>
      </c>
      <c r="AS31" s="34">
        <v>7660</v>
      </c>
      <c r="AT31" s="34">
        <v>7870</v>
      </c>
    </row>
    <row r="32" spans="2:46">
      <c r="B32" s="260" t="s">
        <v>280</v>
      </c>
      <c r="C32" s="295" t="s">
        <v>0</v>
      </c>
      <c r="D32" s="106">
        <v>4920</v>
      </c>
      <c r="E32" s="106">
        <v>4900</v>
      </c>
      <c r="F32" s="106">
        <v>4860</v>
      </c>
      <c r="G32" s="106">
        <v>4940</v>
      </c>
      <c r="H32" s="106">
        <v>4840</v>
      </c>
      <c r="I32" s="106">
        <v>4890</v>
      </c>
      <c r="J32" s="106">
        <v>4920</v>
      </c>
      <c r="K32" s="106">
        <v>5010</v>
      </c>
      <c r="L32" s="106">
        <v>5210</v>
      </c>
      <c r="M32" s="106">
        <v>5600</v>
      </c>
      <c r="N32" s="106">
        <v>6310</v>
      </c>
      <c r="O32" s="106">
        <v>6520</v>
      </c>
      <c r="P32" s="106">
        <v>6520</v>
      </c>
      <c r="Q32" s="106">
        <v>6350</v>
      </c>
      <c r="R32" s="106">
        <v>5950</v>
      </c>
      <c r="S32" s="106">
        <v>5480</v>
      </c>
      <c r="T32" s="106">
        <v>4790</v>
      </c>
      <c r="U32" s="106">
        <v>4720</v>
      </c>
      <c r="V32" s="106">
        <v>4560</v>
      </c>
      <c r="W32" s="106">
        <v>4290</v>
      </c>
      <c r="X32" s="106">
        <v>4150</v>
      </c>
      <c r="Y32" s="106">
        <v>4140</v>
      </c>
      <c r="Z32" s="106">
        <v>4120</v>
      </c>
      <c r="AA32" s="106">
        <v>4100</v>
      </c>
      <c r="AB32" s="106">
        <v>4130</v>
      </c>
      <c r="AC32" s="34">
        <v>4230</v>
      </c>
      <c r="AD32" s="34">
        <v>4320</v>
      </c>
      <c r="AE32" s="34">
        <v>4460</v>
      </c>
      <c r="AF32" s="34">
        <v>4580</v>
      </c>
      <c r="AG32" s="34">
        <v>4610</v>
      </c>
      <c r="AH32" s="34">
        <v>4740</v>
      </c>
      <c r="AI32" s="34">
        <v>4700</v>
      </c>
      <c r="AJ32" s="34">
        <v>4700</v>
      </c>
      <c r="AK32" s="34">
        <v>4710</v>
      </c>
      <c r="AL32" s="34">
        <v>4820</v>
      </c>
      <c r="AM32" s="34">
        <v>4880</v>
      </c>
      <c r="AN32" s="34">
        <v>5070</v>
      </c>
      <c r="AO32" s="34">
        <v>5080</v>
      </c>
      <c r="AP32" s="34">
        <v>5200</v>
      </c>
      <c r="AQ32" s="34">
        <v>5380</v>
      </c>
      <c r="AR32" s="34">
        <v>5360</v>
      </c>
      <c r="AS32" s="34">
        <v>5270</v>
      </c>
      <c r="AT32" s="34">
        <v>5260</v>
      </c>
    </row>
    <row r="33" spans="2:46">
      <c r="B33" s="260" t="s">
        <v>281</v>
      </c>
      <c r="C33" s="295" t="s">
        <v>0</v>
      </c>
      <c r="D33" s="106" t="s">
        <v>0</v>
      </c>
      <c r="E33" s="106">
        <v>5450</v>
      </c>
      <c r="F33" s="106">
        <v>5400</v>
      </c>
      <c r="G33" s="106">
        <v>5510</v>
      </c>
      <c r="H33" s="106">
        <v>5700</v>
      </c>
      <c r="I33" s="106">
        <v>5890</v>
      </c>
      <c r="J33" s="106">
        <v>6200</v>
      </c>
      <c r="K33" s="106">
        <v>6210</v>
      </c>
      <c r="L33" s="106">
        <v>6210</v>
      </c>
      <c r="M33" s="106">
        <v>6220</v>
      </c>
      <c r="N33" s="106">
        <v>6300</v>
      </c>
      <c r="O33" s="106">
        <v>6300</v>
      </c>
      <c r="P33" s="106">
        <v>6300</v>
      </c>
      <c r="Q33" s="106">
        <v>6150</v>
      </c>
      <c r="R33" s="106">
        <v>6050</v>
      </c>
      <c r="S33" s="106">
        <v>6050</v>
      </c>
      <c r="T33" s="106">
        <v>6050</v>
      </c>
      <c r="U33" s="106">
        <v>6050</v>
      </c>
      <c r="V33" s="106">
        <v>6100</v>
      </c>
      <c r="W33" s="106">
        <v>6160</v>
      </c>
      <c r="X33" s="106">
        <v>6190</v>
      </c>
      <c r="Y33" s="106">
        <v>6330</v>
      </c>
      <c r="Z33" s="106">
        <v>6390</v>
      </c>
      <c r="AA33" s="106">
        <v>6510</v>
      </c>
      <c r="AB33" s="106">
        <v>6640</v>
      </c>
      <c r="AC33" s="34">
        <v>6770</v>
      </c>
      <c r="AD33" s="34">
        <v>6890</v>
      </c>
      <c r="AE33" s="34">
        <v>6890</v>
      </c>
      <c r="AF33" s="34">
        <v>6890</v>
      </c>
      <c r="AG33" s="34" t="s">
        <v>0</v>
      </c>
      <c r="AH33" s="34" t="s">
        <v>0</v>
      </c>
      <c r="AI33" s="34" t="s">
        <v>0</v>
      </c>
      <c r="AJ33" s="34" t="s">
        <v>0</v>
      </c>
      <c r="AK33" s="34" t="s">
        <v>0</v>
      </c>
      <c r="AL33" s="34" t="s">
        <v>0</v>
      </c>
      <c r="AM33" s="34" t="s">
        <v>0</v>
      </c>
      <c r="AN33" s="34" t="s">
        <v>0</v>
      </c>
      <c r="AO33" s="34" t="s">
        <v>0</v>
      </c>
      <c r="AP33" s="34" t="s">
        <v>0</v>
      </c>
      <c r="AQ33" s="34" t="s">
        <v>0</v>
      </c>
      <c r="AR33" s="34"/>
      <c r="AS33" s="34"/>
      <c r="AT33" s="34" t="s">
        <v>0</v>
      </c>
    </row>
    <row r="34" spans="2:46">
      <c r="B34" s="260" t="s">
        <v>355</v>
      </c>
      <c r="C34" s="295" t="s">
        <v>0</v>
      </c>
      <c r="D34" s="106" t="s">
        <v>0</v>
      </c>
      <c r="E34" s="106">
        <v>4960</v>
      </c>
      <c r="F34" s="106">
        <v>4970</v>
      </c>
      <c r="G34" s="106">
        <v>5010</v>
      </c>
      <c r="H34" s="106">
        <v>5140</v>
      </c>
      <c r="I34" s="106">
        <v>5370</v>
      </c>
      <c r="J34" s="106">
        <v>5660</v>
      </c>
      <c r="K34" s="106">
        <v>5900</v>
      </c>
      <c r="L34" s="106">
        <v>6080</v>
      </c>
      <c r="M34" s="106">
        <v>6090</v>
      </c>
      <c r="N34" s="106">
        <v>6420</v>
      </c>
      <c r="O34" s="106">
        <v>6420</v>
      </c>
      <c r="P34" s="106">
        <v>6610</v>
      </c>
      <c r="Q34" s="106">
        <v>6480</v>
      </c>
      <c r="R34" s="106">
        <v>6340</v>
      </c>
      <c r="S34" s="106">
        <v>6370</v>
      </c>
      <c r="T34" s="106">
        <v>6090</v>
      </c>
      <c r="U34" s="106">
        <v>6090</v>
      </c>
      <c r="V34" s="106">
        <v>6090</v>
      </c>
      <c r="W34" s="106">
        <v>6120</v>
      </c>
      <c r="X34" s="106">
        <v>6090</v>
      </c>
      <c r="Y34" s="106">
        <v>6230</v>
      </c>
      <c r="Z34" s="106">
        <v>6180</v>
      </c>
      <c r="AA34" s="106">
        <v>6280</v>
      </c>
      <c r="AB34" s="106">
        <v>6400</v>
      </c>
      <c r="AC34" s="34">
        <v>6570</v>
      </c>
      <c r="AD34" s="34">
        <v>6720</v>
      </c>
      <c r="AE34" s="34">
        <v>6920</v>
      </c>
      <c r="AF34" s="34">
        <v>7100</v>
      </c>
      <c r="AG34" s="34">
        <v>7100</v>
      </c>
      <c r="AH34" s="34">
        <v>6910</v>
      </c>
      <c r="AI34" s="34">
        <v>7050</v>
      </c>
      <c r="AJ34" s="34">
        <v>7300</v>
      </c>
      <c r="AK34" s="34">
        <v>7300</v>
      </c>
      <c r="AL34" s="34">
        <v>7480</v>
      </c>
      <c r="AM34" s="34">
        <v>7410</v>
      </c>
      <c r="AN34" s="34">
        <v>7400</v>
      </c>
      <c r="AO34" s="34">
        <v>7400</v>
      </c>
      <c r="AP34" s="34">
        <v>7400</v>
      </c>
      <c r="AQ34" s="34">
        <v>7410</v>
      </c>
      <c r="AR34" s="34">
        <v>7410</v>
      </c>
      <c r="AS34" s="34">
        <v>7410</v>
      </c>
      <c r="AT34" s="34">
        <v>7730</v>
      </c>
    </row>
    <row r="35" spans="2:46">
      <c r="B35" s="260" t="s">
        <v>282</v>
      </c>
      <c r="C35" s="295" t="s">
        <v>0</v>
      </c>
      <c r="D35" s="106" t="s">
        <v>0</v>
      </c>
      <c r="E35" s="106">
        <v>7430</v>
      </c>
      <c r="F35" s="106">
        <v>7430</v>
      </c>
      <c r="G35" s="106">
        <v>7170</v>
      </c>
      <c r="H35" s="106">
        <v>7330</v>
      </c>
      <c r="I35" s="106">
        <v>7720</v>
      </c>
      <c r="J35" s="106">
        <v>7920</v>
      </c>
      <c r="K35" s="106">
        <v>8290</v>
      </c>
      <c r="L35" s="106">
        <v>8770</v>
      </c>
      <c r="M35" s="106">
        <v>8900</v>
      </c>
      <c r="N35" s="106">
        <v>9150</v>
      </c>
      <c r="O35" s="106">
        <v>9230</v>
      </c>
      <c r="P35" s="106">
        <v>9300</v>
      </c>
      <c r="Q35" s="106">
        <v>9210</v>
      </c>
      <c r="R35" s="106">
        <v>8790</v>
      </c>
      <c r="S35" s="106">
        <v>8340</v>
      </c>
      <c r="T35" s="106">
        <v>7970</v>
      </c>
      <c r="U35" s="106">
        <v>7730</v>
      </c>
      <c r="V35" s="106">
        <v>7460</v>
      </c>
      <c r="W35" s="106">
        <v>7240</v>
      </c>
      <c r="X35" s="106">
        <v>7180</v>
      </c>
      <c r="Y35" s="106">
        <v>7210</v>
      </c>
      <c r="Z35" s="106">
        <v>6960</v>
      </c>
      <c r="AA35" s="106">
        <v>6980</v>
      </c>
      <c r="AB35" s="106">
        <v>7150</v>
      </c>
      <c r="AC35" s="34">
        <v>7340</v>
      </c>
      <c r="AD35" s="34">
        <v>7670</v>
      </c>
      <c r="AE35" s="34">
        <v>7890</v>
      </c>
      <c r="AF35" s="34">
        <v>8120</v>
      </c>
      <c r="AG35" s="34">
        <v>8120</v>
      </c>
      <c r="AH35" s="34">
        <v>8380</v>
      </c>
      <c r="AI35" s="34">
        <v>8790</v>
      </c>
      <c r="AJ35" s="34">
        <v>9230</v>
      </c>
      <c r="AK35" s="34">
        <v>9240</v>
      </c>
      <c r="AL35" s="34">
        <v>9610</v>
      </c>
      <c r="AM35" s="34">
        <v>9330</v>
      </c>
      <c r="AN35" s="34">
        <v>9380</v>
      </c>
      <c r="AO35" s="34">
        <v>9390</v>
      </c>
      <c r="AP35" s="34">
        <v>9530</v>
      </c>
      <c r="AQ35" s="34">
        <v>9790</v>
      </c>
      <c r="AR35" s="34">
        <v>9800</v>
      </c>
      <c r="AS35" s="34">
        <v>9800</v>
      </c>
      <c r="AT35" s="34">
        <v>9600</v>
      </c>
    </row>
    <row r="36" spans="2:46">
      <c r="B36" s="260" t="s">
        <v>283</v>
      </c>
      <c r="C36" s="295" t="s">
        <v>0</v>
      </c>
      <c r="D36" s="106" t="s">
        <v>0</v>
      </c>
      <c r="E36" s="106" t="s">
        <v>0</v>
      </c>
      <c r="F36" s="106">
        <v>6830</v>
      </c>
      <c r="G36" s="106">
        <v>6780</v>
      </c>
      <c r="H36" s="106">
        <v>6820</v>
      </c>
      <c r="I36" s="106">
        <v>7030</v>
      </c>
      <c r="J36" s="106">
        <v>7230</v>
      </c>
      <c r="K36" s="106">
        <v>7350</v>
      </c>
      <c r="L36" s="106">
        <v>7610</v>
      </c>
      <c r="M36" s="106">
        <v>7980</v>
      </c>
      <c r="N36" s="106">
        <v>8240</v>
      </c>
      <c r="O36" s="106">
        <v>8600</v>
      </c>
      <c r="P36" s="106">
        <v>8810</v>
      </c>
      <c r="Q36" s="106">
        <v>8730</v>
      </c>
      <c r="R36" s="106">
        <v>8470</v>
      </c>
      <c r="S36" s="106">
        <v>7910</v>
      </c>
      <c r="T36" s="106">
        <v>7810</v>
      </c>
      <c r="U36" s="106">
        <v>7610</v>
      </c>
      <c r="V36" s="106">
        <v>7430</v>
      </c>
      <c r="W36" s="106">
        <v>7430</v>
      </c>
      <c r="X36" s="106">
        <v>7200</v>
      </c>
      <c r="Y36" s="106">
        <v>7150</v>
      </c>
      <c r="Z36" s="106">
        <v>7120</v>
      </c>
      <c r="AA36" s="106">
        <v>7220</v>
      </c>
      <c r="AB36" s="106">
        <v>7410</v>
      </c>
      <c r="AC36" s="34">
        <v>7600</v>
      </c>
      <c r="AD36" s="34">
        <v>7800</v>
      </c>
      <c r="AE36" s="34">
        <v>7980</v>
      </c>
      <c r="AF36" s="34">
        <v>8060</v>
      </c>
      <c r="AG36" s="34">
        <v>8080</v>
      </c>
      <c r="AH36" s="34">
        <v>8300</v>
      </c>
      <c r="AI36" s="34">
        <v>8560</v>
      </c>
      <c r="AJ36" s="34">
        <v>8670</v>
      </c>
      <c r="AK36" s="34">
        <v>8680</v>
      </c>
      <c r="AL36" s="34">
        <v>8980</v>
      </c>
      <c r="AM36" s="34">
        <v>9020</v>
      </c>
      <c r="AN36" s="34">
        <v>9040</v>
      </c>
      <c r="AO36" s="34">
        <v>9040</v>
      </c>
      <c r="AP36" s="34">
        <v>9110</v>
      </c>
      <c r="AQ36" s="34">
        <v>9400</v>
      </c>
      <c r="AR36" s="34">
        <v>9470</v>
      </c>
      <c r="AS36" s="34">
        <v>9470</v>
      </c>
      <c r="AT36" s="34">
        <v>9480</v>
      </c>
    </row>
    <row r="37" spans="2:46">
      <c r="B37" s="260" t="s">
        <v>284</v>
      </c>
      <c r="C37" s="295" t="s">
        <v>0</v>
      </c>
      <c r="D37" s="106" t="s">
        <v>0</v>
      </c>
      <c r="E37" s="106" t="s">
        <v>0</v>
      </c>
      <c r="F37" s="106">
        <v>1810</v>
      </c>
      <c r="G37" s="106">
        <v>1840</v>
      </c>
      <c r="H37" s="106">
        <v>1840</v>
      </c>
      <c r="I37" s="106">
        <v>1860</v>
      </c>
      <c r="J37" s="106">
        <v>1860</v>
      </c>
      <c r="K37" s="106">
        <v>1890</v>
      </c>
      <c r="L37" s="106">
        <v>1890</v>
      </c>
      <c r="M37" s="106">
        <v>1890</v>
      </c>
      <c r="N37" s="106">
        <v>1940</v>
      </c>
      <c r="O37" s="106">
        <v>1940</v>
      </c>
      <c r="P37" s="106">
        <v>1570</v>
      </c>
      <c r="Q37" s="106">
        <v>1440</v>
      </c>
      <c r="R37" s="106">
        <v>1320</v>
      </c>
      <c r="S37" s="106">
        <v>1210</v>
      </c>
      <c r="T37" s="106">
        <v>1130</v>
      </c>
      <c r="U37" s="106">
        <v>1090</v>
      </c>
      <c r="V37" s="106">
        <v>1080</v>
      </c>
      <c r="W37" s="106">
        <v>1040</v>
      </c>
      <c r="X37" s="106">
        <v>1050</v>
      </c>
      <c r="Y37" s="106">
        <v>1110</v>
      </c>
      <c r="Z37" s="106">
        <v>1110</v>
      </c>
      <c r="AA37" s="106">
        <v>1110</v>
      </c>
      <c r="AB37" s="106">
        <v>1130</v>
      </c>
      <c r="AC37" s="34">
        <v>1150</v>
      </c>
      <c r="AD37" s="34">
        <v>1210</v>
      </c>
      <c r="AE37" s="34">
        <v>1240</v>
      </c>
      <c r="AF37" s="34">
        <v>1270</v>
      </c>
      <c r="AG37" s="34">
        <v>1280</v>
      </c>
      <c r="AH37" s="34">
        <v>1320</v>
      </c>
      <c r="AI37" s="34">
        <v>1380</v>
      </c>
      <c r="AJ37" s="34">
        <v>1460</v>
      </c>
      <c r="AK37" s="34">
        <v>1470</v>
      </c>
      <c r="AL37" s="34">
        <v>1500</v>
      </c>
      <c r="AM37" s="34">
        <v>1520</v>
      </c>
      <c r="AN37" s="34">
        <v>1530</v>
      </c>
      <c r="AO37" s="34">
        <v>1550</v>
      </c>
      <c r="AP37" s="34">
        <v>1760</v>
      </c>
      <c r="AQ37" s="34" t="s">
        <v>0</v>
      </c>
      <c r="AR37" s="34"/>
      <c r="AS37" s="34"/>
      <c r="AT37" s="34" t="s">
        <v>0</v>
      </c>
    </row>
    <row r="38" spans="2:46">
      <c r="B38" s="260" t="s">
        <v>285</v>
      </c>
      <c r="C38" s="295" t="s">
        <v>0</v>
      </c>
      <c r="D38" s="106" t="s">
        <v>0</v>
      </c>
      <c r="E38" s="106" t="s">
        <v>0</v>
      </c>
      <c r="F38" s="106" t="s">
        <v>0</v>
      </c>
      <c r="G38" s="106">
        <v>12410</v>
      </c>
      <c r="H38" s="106">
        <v>12670</v>
      </c>
      <c r="I38" s="106">
        <v>13110</v>
      </c>
      <c r="J38" s="106">
        <v>13480</v>
      </c>
      <c r="K38" s="106">
        <v>14090</v>
      </c>
      <c r="L38" s="106">
        <v>15100</v>
      </c>
      <c r="M38" s="106">
        <v>15300</v>
      </c>
      <c r="N38" s="106">
        <v>15600</v>
      </c>
      <c r="O38" s="106">
        <v>16100</v>
      </c>
      <c r="P38" s="106">
        <v>16200</v>
      </c>
      <c r="Q38" s="106">
        <v>15000</v>
      </c>
      <c r="R38" s="106">
        <v>12700</v>
      </c>
      <c r="S38" s="106">
        <v>11900</v>
      </c>
      <c r="T38" s="106">
        <v>10700</v>
      </c>
      <c r="U38" s="106">
        <v>10400</v>
      </c>
      <c r="V38" s="106">
        <v>10400</v>
      </c>
      <c r="W38" s="106">
        <v>10200</v>
      </c>
      <c r="X38" s="106">
        <v>9990</v>
      </c>
      <c r="Y38" s="106">
        <v>9970</v>
      </c>
      <c r="Z38" s="106">
        <v>10200</v>
      </c>
      <c r="AA38" s="106">
        <v>9560</v>
      </c>
      <c r="AB38" s="106">
        <v>9750</v>
      </c>
      <c r="AC38" s="34">
        <v>10100</v>
      </c>
      <c r="AD38" s="34">
        <v>10000</v>
      </c>
      <c r="AE38" s="34">
        <v>10500</v>
      </c>
      <c r="AF38" s="34">
        <v>10500</v>
      </c>
      <c r="AG38" s="34">
        <v>10100</v>
      </c>
      <c r="AH38" s="34">
        <v>10500</v>
      </c>
      <c r="AI38" s="34">
        <v>10500</v>
      </c>
      <c r="AJ38" s="34">
        <v>10600</v>
      </c>
      <c r="AK38" s="34">
        <v>10700</v>
      </c>
      <c r="AL38" s="34">
        <v>11100</v>
      </c>
      <c r="AM38" s="34">
        <v>10000</v>
      </c>
      <c r="AN38" s="34">
        <v>10000</v>
      </c>
      <c r="AO38" s="34">
        <v>10000</v>
      </c>
      <c r="AP38" s="34">
        <v>10000</v>
      </c>
      <c r="AQ38" s="34">
        <v>10100</v>
      </c>
      <c r="AR38" s="34">
        <v>10200</v>
      </c>
      <c r="AS38" s="34">
        <v>10300</v>
      </c>
      <c r="AT38" s="34">
        <v>10300</v>
      </c>
    </row>
    <row r="39" spans="2:46">
      <c r="B39" s="260" t="s">
        <v>286</v>
      </c>
      <c r="C39" s="295" t="s">
        <v>0</v>
      </c>
      <c r="D39" s="106" t="s">
        <v>0</v>
      </c>
      <c r="E39" s="106" t="s">
        <v>0</v>
      </c>
      <c r="F39" s="106" t="s">
        <v>0</v>
      </c>
      <c r="G39" s="106">
        <v>3760</v>
      </c>
      <c r="H39" s="106">
        <v>4220</v>
      </c>
      <c r="I39" s="106">
        <v>4350</v>
      </c>
      <c r="J39" s="106">
        <v>4450</v>
      </c>
      <c r="K39" s="106">
        <v>5000</v>
      </c>
      <c r="L39" s="106">
        <v>5370</v>
      </c>
      <c r="M39" s="106">
        <v>5520</v>
      </c>
      <c r="N39" s="106">
        <v>5620</v>
      </c>
      <c r="O39" s="106">
        <v>5710</v>
      </c>
      <c r="P39" s="106">
        <v>5710</v>
      </c>
      <c r="Q39" s="106">
        <v>5140</v>
      </c>
      <c r="R39" s="106">
        <v>3640</v>
      </c>
      <c r="S39" s="106">
        <v>3330</v>
      </c>
      <c r="T39" s="106">
        <v>2880</v>
      </c>
      <c r="U39" s="106">
        <v>2840</v>
      </c>
      <c r="V39" s="106">
        <v>2800</v>
      </c>
      <c r="W39" s="106">
        <v>2740</v>
      </c>
      <c r="X39" s="106">
        <v>2740</v>
      </c>
      <c r="Y39" s="106">
        <v>2910</v>
      </c>
      <c r="Z39" s="106">
        <v>3110</v>
      </c>
      <c r="AA39" s="106">
        <v>14100</v>
      </c>
      <c r="AB39" s="106">
        <v>14400</v>
      </c>
      <c r="AC39" s="34">
        <v>15100</v>
      </c>
      <c r="AD39" s="34">
        <v>15100</v>
      </c>
      <c r="AE39" s="34">
        <v>15600</v>
      </c>
      <c r="AF39" s="34">
        <v>16500</v>
      </c>
      <c r="AG39" s="34">
        <v>16900</v>
      </c>
      <c r="AH39" s="34">
        <v>17800</v>
      </c>
      <c r="AI39" s="34">
        <v>18400</v>
      </c>
      <c r="AJ39" s="34">
        <v>18800</v>
      </c>
      <c r="AK39" s="34">
        <v>18800</v>
      </c>
      <c r="AL39" s="34">
        <v>19600</v>
      </c>
      <c r="AM39" s="34">
        <v>19600</v>
      </c>
      <c r="AN39" s="34">
        <v>19600</v>
      </c>
      <c r="AO39" s="34">
        <v>19600</v>
      </c>
      <c r="AP39" s="34">
        <v>19700</v>
      </c>
      <c r="AQ39" s="34">
        <v>20200</v>
      </c>
      <c r="AR39" s="34">
        <v>20200</v>
      </c>
      <c r="AS39" s="34">
        <v>20200</v>
      </c>
      <c r="AT39" s="34">
        <v>19900</v>
      </c>
    </row>
    <row r="40" spans="2:46">
      <c r="B40" s="260" t="s">
        <v>464</v>
      </c>
      <c r="C40" s="295" t="s">
        <v>0</v>
      </c>
      <c r="D40" s="106" t="s">
        <v>0</v>
      </c>
      <c r="E40" s="106" t="s">
        <v>0</v>
      </c>
      <c r="F40" s="106" t="s">
        <v>0</v>
      </c>
      <c r="G40" s="106">
        <v>6930</v>
      </c>
      <c r="H40" s="106">
        <v>7170</v>
      </c>
      <c r="I40" s="106">
        <v>7180</v>
      </c>
      <c r="J40" s="106">
        <v>7570</v>
      </c>
      <c r="K40" s="106">
        <v>7910</v>
      </c>
      <c r="L40" s="106">
        <v>8090</v>
      </c>
      <c r="M40" s="106">
        <v>8480</v>
      </c>
      <c r="N40" s="106">
        <v>9030</v>
      </c>
      <c r="O40" s="106">
        <v>9570</v>
      </c>
      <c r="P40" s="106">
        <v>9570</v>
      </c>
      <c r="Q40" s="106">
        <v>8970</v>
      </c>
      <c r="R40" s="106">
        <v>8230</v>
      </c>
      <c r="S40" s="106">
        <v>7550</v>
      </c>
      <c r="T40" s="106">
        <v>7520</v>
      </c>
      <c r="U40" s="106">
        <v>7260</v>
      </c>
      <c r="V40" s="106">
        <v>7040</v>
      </c>
      <c r="W40" s="106">
        <v>6730</v>
      </c>
      <c r="X40" s="106">
        <v>6380</v>
      </c>
      <c r="Y40" s="106">
        <v>6040</v>
      </c>
      <c r="Z40" s="106">
        <v>5240</v>
      </c>
      <c r="AA40" s="106">
        <v>5360</v>
      </c>
      <c r="AB40" s="106">
        <v>5420</v>
      </c>
      <c r="AC40" s="34">
        <v>5490</v>
      </c>
      <c r="AD40" s="34">
        <v>5490</v>
      </c>
      <c r="AE40" s="34">
        <v>5490</v>
      </c>
      <c r="AF40" s="34">
        <v>5490</v>
      </c>
      <c r="AG40" s="34">
        <v>5490</v>
      </c>
      <c r="AH40" s="34">
        <v>5490</v>
      </c>
      <c r="AI40" s="34">
        <v>5500</v>
      </c>
      <c r="AJ40" s="34">
        <v>5500</v>
      </c>
      <c r="AK40" s="34">
        <v>5500</v>
      </c>
      <c r="AL40" s="34">
        <v>5500</v>
      </c>
      <c r="AM40" s="34">
        <v>5520</v>
      </c>
      <c r="AN40" s="34">
        <v>23400</v>
      </c>
      <c r="AO40" s="34">
        <v>23300</v>
      </c>
      <c r="AP40" s="34">
        <v>23500</v>
      </c>
      <c r="AQ40" s="34">
        <v>24900</v>
      </c>
      <c r="AR40" s="34">
        <v>25400</v>
      </c>
      <c r="AS40" s="34">
        <v>25400</v>
      </c>
      <c r="AT40" s="34">
        <v>25400</v>
      </c>
    </row>
    <row r="41" spans="2:46" ht="24">
      <c r="B41" s="260" t="s">
        <v>287</v>
      </c>
      <c r="C41" s="295" t="s">
        <v>0</v>
      </c>
      <c r="D41" s="106" t="s">
        <v>0</v>
      </c>
      <c r="E41" s="106" t="s">
        <v>0</v>
      </c>
      <c r="F41" s="106" t="s">
        <v>0</v>
      </c>
      <c r="G41" s="106">
        <v>1350</v>
      </c>
      <c r="H41" s="106">
        <v>1350</v>
      </c>
      <c r="I41" s="106">
        <v>1390</v>
      </c>
      <c r="J41" s="106">
        <v>1480</v>
      </c>
      <c r="K41" s="106">
        <v>1490</v>
      </c>
      <c r="L41" s="106">
        <v>1550</v>
      </c>
      <c r="M41" s="106">
        <v>1780</v>
      </c>
      <c r="N41" s="106">
        <v>1790</v>
      </c>
      <c r="O41" s="106">
        <v>3260</v>
      </c>
      <c r="P41" s="106">
        <v>3260</v>
      </c>
      <c r="Q41" s="106">
        <v>3170</v>
      </c>
      <c r="R41" s="106">
        <v>3050</v>
      </c>
      <c r="S41" s="106">
        <v>3020</v>
      </c>
      <c r="T41" s="106">
        <v>2980</v>
      </c>
      <c r="U41" s="106">
        <v>2970</v>
      </c>
      <c r="V41" s="106">
        <v>2980</v>
      </c>
      <c r="W41" s="106">
        <v>2280</v>
      </c>
      <c r="X41" s="106">
        <v>2280</v>
      </c>
      <c r="Y41" s="106">
        <v>2450</v>
      </c>
      <c r="Z41" s="106">
        <v>2460</v>
      </c>
      <c r="AA41" s="106">
        <v>2470</v>
      </c>
      <c r="AB41" s="106">
        <v>2510</v>
      </c>
      <c r="AC41" s="34">
        <v>2530</v>
      </c>
      <c r="AD41" s="34">
        <v>2610</v>
      </c>
      <c r="AE41" s="34">
        <v>2660</v>
      </c>
      <c r="AF41" s="34">
        <v>2830</v>
      </c>
      <c r="AG41" s="34">
        <v>2870</v>
      </c>
      <c r="AH41" s="34">
        <v>2920</v>
      </c>
      <c r="AI41" s="34">
        <v>3210</v>
      </c>
      <c r="AJ41" s="34">
        <v>3210</v>
      </c>
      <c r="AK41" s="34">
        <v>3370</v>
      </c>
      <c r="AL41" s="34">
        <v>3450</v>
      </c>
      <c r="AM41" s="34">
        <v>3470</v>
      </c>
      <c r="AN41" s="34">
        <v>3540</v>
      </c>
      <c r="AO41" s="34">
        <v>3550</v>
      </c>
      <c r="AP41" s="34">
        <v>3450</v>
      </c>
      <c r="AQ41" s="34">
        <v>3470</v>
      </c>
      <c r="AR41" s="34">
        <v>3460</v>
      </c>
      <c r="AS41" s="34">
        <v>3460</v>
      </c>
      <c r="AT41" s="34">
        <v>3460</v>
      </c>
    </row>
    <row r="42" spans="2:46">
      <c r="B42" s="260" t="s">
        <v>288</v>
      </c>
      <c r="C42" s="295" t="s">
        <v>0</v>
      </c>
      <c r="D42" s="106" t="s">
        <v>0</v>
      </c>
      <c r="E42" s="106" t="s">
        <v>0</v>
      </c>
      <c r="F42" s="106" t="s">
        <v>0</v>
      </c>
      <c r="G42" s="106" t="s">
        <v>0</v>
      </c>
      <c r="H42" s="106">
        <v>8710</v>
      </c>
      <c r="I42" s="106">
        <v>8850</v>
      </c>
      <c r="J42" s="106">
        <v>9300</v>
      </c>
      <c r="K42" s="106">
        <v>9620</v>
      </c>
      <c r="L42" s="106">
        <v>10100</v>
      </c>
      <c r="M42" s="106">
        <v>11800</v>
      </c>
      <c r="N42" s="106">
        <v>13000</v>
      </c>
      <c r="O42" s="106">
        <v>13400</v>
      </c>
      <c r="P42" s="106">
        <v>13500</v>
      </c>
      <c r="Q42" s="106">
        <v>13100</v>
      </c>
      <c r="R42" s="106">
        <v>11900</v>
      </c>
      <c r="S42" s="106">
        <v>10800</v>
      </c>
      <c r="T42" s="106">
        <v>10300</v>
      </c>
      <c r="U42" s="106">
        <v>10200</v>
      </c>
      <c r="V42" s="106">
        <v>9990</v>
      </c>
      <c r="W42" s="106">
        <v>9870</v>
      </c>
      <c r="X42" s="106">
        <v>9850</v>
      </c>
      <c r="Y42" s="106">
        <v>9850</v>
      </c>
      <c r="Z42" s="106">
        <v>10000</v>
      </c>
      <c r="AA42" s="106">
        <v>9940</v>
      </c>
      <c r="AB42" s="106">
        <v>9880</v>
      </c>
      <c r="AC42" s="34">
        <v>10400</v>
      </c>
      <c r="AD42" s="34">
        <v>10700</v>
      </c>
      <c r="AE42" s="34">
        <v>10900</v>
      </c>
      <c r="AF42" s="34">
        <v>11600</v>
      </c>
      <c r="AG42" s="34">
        <v>11600</v>
      </c>
      <c r="AH42" s="34">
        <v>12000</v>
      </c>
      <c r="AI42" s="34">
        <v>12300</v>
      </c>
      <c r="AJ42" s="34">
        <v>12300</v>
      </c>
      <c r="AK42" s="34">
        <v>12600</v>
      </c>
      <c r="AL42" s="34">
        <v>12900</v>
      </c>
      <c r="AM42" s="34">
        <v>13300</v>
      </c>
      <c r="AN42" s="34">
        <v>13300</v>
      </c>
      <c r="AO42" s="34">
        <v>13300</v>
      </c>
      <c r="AP42" s="34">
        <v>13300</v>
      </c>
      <c r="AQ42" s="34">
        <v>13900</v>
      </c>
      <c r="AR42" s="34">
        <v>13900</v>
      </c>
      <c r="AS42" s="34">
        <v>13900</v>
      </c>
      <c r="AT42" s="34">
        <v>13900</v>
      </c>
    </row>
    <row r="43" spans="2:46">
      <c r="B43" s="260" t="s">
        <v>289</v>
      </c>
      <c r="C43" s="295" t="s">
        <v>0</v>
      </c>
      <c r="D43" s="106" t="s">
        <v>0</v>
      </c>
      <c r="E43" s="106" t="s">
        <v>0</v>
      </c>
      <c r="F43" s="106" t="s">
        <v>0</v>
      </c>
      <c r="G43" s="106" t="s">
        <v>0</v>
      </c>
      <c r="H43" s="106">
        <v>4450</v>
      </c>
      <c r="I43" s="106">
        <v>4460</v>
      </c>
      <c r="J43" s="106">
        <v>4580</v>
      </c>
      <c r="K43" s="106">
        <v>5010</v>
      </c>
      <c r="L43" s="106">
        <v>5150</v>
      </c>
      <c r="M43" s="106">
        <v>5570</v>
      </c>
      <c r="N43" s="106">
        <v>5630</v>
      </c>
      <c r="O43" s="106">
        <v>5670</v>
      </c>
      <c r="P43" s="106">
        <v>5670</v>
      </c>
      <c r="Q43" s="106">
        <v>5400</v>
      </c>
      <c r="R43" s="106">
        <v>4590</v>
      </c>
      <c r="S43" s="106">
        <v>4480</v>
      </c>
      <c r="T43" s="106">
        <v>4430</v>
      </c>
      <c r="U43" s="106">
        <v>4380</v>
      </c>
      <c r="V43" s="106">
        <v>4230</v>
      </c>
      <c r="W43" s="106">
        <v>4120</v>
      </c>
      <c r="X43" s="106">
        <v>4090</v>
      </c>
      <c r="Y43" s="106">
        <v>4190</v>
      </c>
      <c r="Z43" s="106">
        <v>4250</v>
      </c>
      <c r="AA43" s="106">
        <v>4310</v>
      </c>
      <c r="AB43" s="106">
        <v>4130</v>
      </c>
      <c r="AC43" s="34">
        <v>4240</v>
      </c>
      <c r="AD43" s="34">
        <v>4310</v>
      </c>
      <c r="AE43" s="34">
        <v>4640</v>
      </c>
      <c r="AF43" s="34">
        <v>4800</v>
      </c>
      <c r="AG43" s="34">
        <v>5100</v>
      </c>
      <c r="AH43" s="34">
        <v>5190</v>
      </c>
      <c r="AI43" s="34">
        <v>5480</v>
      </c>
      <c r="AJ43" s="34">
        <v>5500</v>
      </c>
      <c r="AK43" s="34">
        <v>5500</v>
      </c>
      <c r="AL43" s="34">
        <v>5840</v>
      </c>
      <c r="AM43" s="34">
        <v>6010</v>
      </c>
      <c r="AN43" s="34">
        <v>6080</v>
      </c>
      <c r="AO43" s="34">
        <v>6100</v>
      </c>
      <c r="AP43" s="34">
        <v>6150</v>
      </c>
      <c r="AQ43" s="34">
        <v>6260</v>
      </c>
      <c r="AR43" s="34">
        <v>6260</v>
      </c>
      <c r="AS43" s="34">
        <v>6260</v>
      </c>
      <c r="AT43" s="34">
        <v>6270</v>
      </c>
    </row>
    <row r="44" spans="2:46">
      <c r="B44" s="260" t="s">
        <v>290</v>
      </c>
      <c r="C44" s="295" t="s">
        <v>0</v>
      </c>
      <c r="D44" s="106" t="s">
        <v>0</v>
      </c>
      <c r="E44" s="106" t="s">
        <v>0</v>
      </c>
      <c r="F44" s="106" t="s">
        <v>0</v>
      </c>
      <c r="G44" s="106" t="s">
        <v>0</v>
      </c>
      <c r="H44" s="106">
        <v>7800</v>
      </c>
      <c r="I44" s="106">
        <v>7800</v>
      </c>
      <c r="J44" s="106">
        <v>7830</v>
      </c>
      <c r="K44" s="106">
        <v>8180</v>
      </c>
      <c r="L44" s="106">
        <v>8270</v>
      </c>
      <c r="M44" s="106">
        <v>8450</v>
      </c>
      <c r="N44" s="106">
        <v>9060</v>
      </c>
      <c r="O44" s="106">
        <v>9890</v>
      </c>
      <c r="P44" s="106">
        <v>9890</v>
      </c>
      <c r="Q44" s="106">
        <v>9300</v>
      </c>
      <c r="R44" s="106">
        <v>8290</v>
      </c>
      <c r="S44" s="106">
        <v>7460</v>
      </c>
      <c r="T44" s="106">
        <v>6890</v>
      </c>
      <c r="U44" s="106">
        <v>6240</v>
      </c>
      <c r="V44" s="106">
        <v>5980</v>
      </c>
      <c r="W44" s="106">
        <v>5740</v>
      </c>
      <c r="X44" s="106">
        <v>5760</v>
      </c>
      <c r="Y44" s="106">
        <v>5780</v>
      </c>
      <c r="Z44" s="106">
        <v>5680</v>
      </c>
      <c r="AA44" s="106">
        <v>5500</v>
      </c>
      <c r="AB44" s="106">
        <v>5620</v>
      </c>
      <c r="AC44" s="34">
        <v>5930</v>
      </c>
      <c r="AD44" s="34">
        <v>6360</v>
      </c>
      <c r="AE44" s="34">
        <v>6560</v>
      </c>
      <c r="AF44" s="34">
        <v>6970</v>
      </c>
      <c r="AG44" s="34">
        <v>7040</v>
      </c>
      <c r="AH44" s="34">
        <v>7290</v>
      </c>
      <c r="AI44" s="34">
        <v>7720</v>
      </c>
      <c r="AJ44" s="34">
        <v>8080</v>
      </c>
      <c r="AK44" s="34">
        <v>8370</v>
      </c>
      <c r="AL44" s="34">
        <v>9100</v>
      </c>
      <c r="AM44" s="34">
        <v>9080</v>
      </c>
      <c r="AN44" s="34">
        <v>9090</v>
      </c>
      <c r="AO44" s="34">
        <v>9080</v>
      </c>
      <c r="AP44" s="34">
        <v>9110</v>
      </c>
      <c r="AQ44" s="34">
        <v>9340</v>
      </c>
      <c r="AR44" s="34">
        <v>9350</v>
      </c>
      <c r="AS44" s="34">
        <v>9340</v>
      </c>
      <c r="AT44" s="34">
        <v>9430</v>
      </c>
    </row>
    <row r="45" spans="2:46">
      <c r="B45" s="260" t="s">
        <v>291</v>
      </c>
      <c r="C45" s="295" t="s">
        <v>0</v>
      </c>
      <c r="D45" s="106" t="s">
        <v>0</v>
      </c>
      <c r="E45" s="106" t="s">
        <v>0</v>
      </c>
      <c r="F45" s="106" t="s">
        <v>0</v>
      </c>
      <c r="G45" s="106" t="s">
        <v>0</v>
      </c>
      <c r="H45" s="106" t="s">
        <v>0</v>
      </c>
      <c r="I45" s="106">
        <v>5710</v>
      </c>
      <c r="J45" s="106">
        <v>6130</v>
      </c>
      <c r="K45" s="106">
        <v>6520</v>
      </c>
      <c r="L45" s="106">
        <v>6700</v>
      </c>
      <c r="M45" s="106">
        <v>6720</v>
      </c>
      <c r="N45" s="106">
        <v>7050</v>
      </c>
      <c r="O45" s="106">
        <v>7050</v>
      </c>
      <c r="P45" s="106">
        <v>7050</v>
      </c>
      <c r="Q45" s="106">
        <v>6900</v>
      </c>
      <c r="R45" s="106">
        <v>6690</v>
      </c>
      <c r="S45" s="106">
        <v>6030</v>
      </c>
      <c r="T45" s="106">
        <v>5650</v>
      </c>
      <c r="U45" s="106">
        <v>5650</v>
      </c>
      <c r="V45" s="106">
        <v>5650</v>
      </c>
      <c r="W45" s="106">
        <v>5600</v>
      </c>
      <c r="X45" s="106">
        <v>5520</v>
      </c>
      <c r="Y45" s="106">
        <v>5670</v>
      </c>
      <c r="Z45" s="106">
        <v>5470</v>
      </c>
      <c r="AA45" s="106">
        <v>5570</v>
      </c>
      <c r="AB45" s="106">
        <v>5700</v>
      </c>
      <c r="AC45" s="34">
        <v>5790</v>
      </c>
      <c r="AD45" s="34">
        <v>5770</v>
      </c>
      <c r="AE45" s="34">
        <v>5910</v>
      </c>
      <c r="AF45" s="34">
        <v>6070</v>
      </c>
      <c r="AG45" s="34">
        <v>6140</v>
      </c>
      <c r="AH45" s="34">
        <v>6460</v>
      </c>
      <c r="AI45" s="34">
        <v>6650</v>
      </c>
      <c r="AJ45" s="34">
        <v>6700</v>
      </c>
      <c r="AK45" s="34">
        <v>6730</v>
      </c>
      <c r="AL45" s="34">
        <v>6910</v>
      </c>
      <c r="AM45" s="34">
        <v>6970</v>
      </c>
      <c r="AN45" s="34">
        <v>6970</v>
      </c>
      <c r="AO45" s="34">
        <v>6970</v>
      </c>
      <c r="AP45" s="34">
        <v>7010</v>
      </c>
      <c r="AQ45" s="34">
        <v>7140</v>
      </c>
      <c r="AR45" s="34">
        <v>7140</v>
      </c>
      <c r="AS45" s="34">
        <v>7150</v>
      </c>
      <c r="AT45" s="34">
        <v>7150</v>
      </c>
    </row>
    <row r="46" spans="2:46">
      <c r="B46" s="260" t="s">
        <v>292</v>
      </c>
      <c r="C46" s="295" t="s">
        <v>0</v>
      </c>
      <c r="D46" s="106" t="s">
        <v>0</v>
      </c>
      <c r="E46" s="106" t="s">
        <v>0</v>
      </c>
      <c r="F46" s="106" t="s">
        <v>0</v>
      </c>
      <c r="G46" s="106" t="s">
        <v>0</v>
      </c>
      <c r="H46" s="106" t="s">
        <v>0</v>
      </c>
      <c r="I46" s="106">
        <v>10300</v>
      </c>
      <c r="J46" s="106">
        <v>10900</v>
      </c>
      <c r="K46" s="106">
        <v>11400</v>
      </c>
      <c r="L46" s="106">
        <v>25100</v>
      </c>
      <c r="M46" s="106">
        <v>26800</v>
      </c>
      <c r="N46" s="106">
        <v>28800</v>
      </c>
      <c r="O46" s="106">
        <v>30700</v>
      </c>
      <c r="P46" s="106">
        <v>30700</v>
      </c>
      <c r="Q46" s="106">
        <v>30500</v>
      </c>
      <c r="R46" s="106">
        <v>29100</v>
      </c>
      <c r="S46" s="106">
        <v>28400</v>
      </c>
      <c r="T46" s="106">
        <v>28400</v>
      </c>
      <c r="U46" s="106">
        <v>28400</v>
      </c>
      <c r="V46" s="106">
        <v>29000</v>
      </c>
      <c r="W46" s="106">
        <v>29600</v>
      </c>
      <c r="X46" s="106">
        <v>29000</v>
      </c>
      <c r="Y46" s="106">
        <v>29200</v>
      </c>
      <c r="Z46" s="106">
        <v>29000</v>
      </c>
      <c r="AA46" s="106">
        <v>29600</v>
      </c>
      <c r="AB46" s="106">
        <v>30000</v>
      </c>
      <c r="AC46" s="34">
        <v>30600</v>
      </c>
      <c r="AD46" s="34">
        <v>31500</v>
      </c>
      <c r="AE46" s="34">
        <v>32300</v>
      </c>
      <c r="AF46" s="34">
        <v>33300</v>
      </c>
      <c r="AG46" s="34">
        <v>33300</v>
      </c>
      <c r="AH46" s="34">
        <v>33300</v>
      </c>
      <c r="AI46" s="34">
        <v>33300</v>
      </c>
      <c r="AJ46" s="34">
        <v>33200</v>
      </c>
      <c r="AK46" s="34">
        <v>33200</v>
      </c>
      <c r="AL46" s="34">
        <v>33100</v>
      </c>
      <c r="AM46" s="34">
        <v>31100</v>
      </c>
      <c r="AN46" s="34">
        <v>30500</v>
      </c>
      <c r="AO46" s="34">
        <v>29000</v>
      </c>
      <c r="AP46" s="34">
        <v>28700</v>
      </c>
      <c r="AQ46" s="34">
        <v>28000</v>
      </c>
      <c r="AR46" s="34">
        <v>26500</v>
      </c>
      <c r="AS46" s="34">
        <v>25300</v>
      </c>
      <c r="AT46" s="34">
        <v>25000</v>
      </c>
    </row>
    <row r="47" spans="2:46">
      <c r="B47" s="260" t="s">
        <v>293</v>
      </c>
      <c r="C47" s="295" t="s">
        <v>0</v>
      </c>
      <c r="D47" s="106" t="s">
        <v>0</v>
      </c>
      <c r="E47" s="106" t="s">
        <v>0</v>
      </c>
      <c r="F47" s="106" t="s">
        <v>0</v>
      </c>
      <c r="G47" s="106" t="s">
        <v>0</v>
      </c>
      <c r="H47" s="106" t="s">
        <v>0</v>
      </c>
      <c r="I47" s="106">
        <v>1000</v>
      </c>
      <c r="J47" s="106">
        <v>1040</v>
      </c>
      <c r="K47" s="106">
        <v>1060</v>
      </c>
      <c r="L47" s="106">
        <v>1070</v>
      </c>
      <c r="M47" s="106">
        <v>1070</v>
      </c>
      <c r="N47" s="106">
        <v>1130</v>
      </c>
      <c r="O47" s="106">
        <v>1130</v>
      </c>
      <c r="P47" s="106">
        <v>1130</v>
      </c>
      <c r="Q47" s="106">
        <v>1110</v>
      </c>
      <c r="R47" s="106">
        <v>1080</v>
      </c>
      <c r="S47" s="106">
        <v>979</v>
      </c>
      <c r="T47" s="106">
        <v>922</v>
      </c>
      <c r="U47" s="106">
        <v>890</v>
      </c>
      <c r="V47" s="106">
        <v>887</v>
      </c>
      <c r="W47" s="106">
        <v>880</v>
      </c>
      <c r="X47" s="106">
        <v>888</v>
      </c>
      <c r="Y47" s="106">
        <v>890</v>
      </c>
      <c r="Z47" s="106">
        <v>887</v>
      </c>
      <c r="AA47" s="106">
        <v>892</v>
      </c>
      <c r="AB47" s="106">
        <v>907</v>
      </c>
      <c r="AC47" s="34">
        <v>935</v>
      </c>
      <c r="AD47" s="34">
        <v>956</v>
      </c>
      <c r="AE47" s="34">
        <v>958</v>
      </c>
      <c r="AF47" s="34">
        <v>998</v>
      </c>
      <c r="AG47" s="34">
        <v>999</v>
      </c>
      <c r="AH47" s="34">
        <v>1020</v>
      </c>
      <c r="AI47" s="34">
        <v>1030</v>
      </c>
      <c r="AJ47" s="34">
        <v>1030</v>
      </c>
      <c r="AK47" s="34">
        <v>1030</v>
      </c>
      <c r="AL47" s="34">
        <v>1050</v>
      </c>
      <c r="AM47" s="34">
        <v>1050</v>
      </c>
      <c r="AN47" s="34">
        <v>1050</v>
      </c>
      <c r="AO47" s="34">
        <v>1050</v>
      </c>
      <c r="AP47" s="34">
        <v>1070</v>
      </c>
      <c r="AQ47" s="34">
        <v>1090</v>
      </c>
      <c r="AR47" s="34">
        <v>1120</v>
      </c>
      <c r="AS47" s="34">
        <v>1120</v>
      </c>
      <c r="AT47" s="34">
        <v>1120</v>
      </c>
    </row>
    <row r="48" spans="2:46">
      <c r="B48" s="260" t="s">
        <v>294</v>
      </c>
      <c r="C48" s="295" t="s">
        <v>0</v>
      </c>
      <c r="D48" s="106" t="s">
        <v>0</v>
      </c>
      <c r="E48" s="106" t="s">
        <v>0</v>
      </c>
      <c r="F48" s="106" t="s">
        <v>0</v>
      </c>
      <c r="G48" s="106" t="s">
        <v>0</v>
      </c>
      <c r="H48" s="106" t="s">
        <v>0</v>
      </c>
      <c r="I48" s="106">
        <v>8670</v>
      </c>
      <c r="J48" s="106">
        <v>9100</v>
      </c>
      <c r="K48" s="106">
        <v>10400</v>
      </c>
      <c r="L48" s="106">
        <v>11800</v>
      </c>
      <c r="M48" s="106">
        <v>12700</v>
      </c>
      <c r="N48" s="106">
        <v>13600</v>
      </c>
      <c r="O48" s="106">
        <v>13600</v>
      </c>
      <c r="P48" s="106">
        <v>13600</v>
      </c>
      <c r="Q48" s="106">
        <v>12800</v>
      </c>
      <c r="R48" s="106">
        <v>11800</v>
      </c>
      <c r="S48" s="106">
        <v>10700</v>
      </c>
      <c r="T48" s="106">
        <v>9990</v>
      </c>
      <c r="U48" s="106">
        <v>9240</v>
      </c>
      <c r="V48" s="106">
        <v>9450</v>
      </c>
      <c r="W48" s="106">
        <v>9630</v>
      </c>
      <c r="X48" s="106">
        <v>9630</v>
      </c>
      <c r="Y48" s="106">
        <v>10300</v>
      </c>
      <c r="Z48" s="106">
        <v>10600</v>
      </c>
      <c r="AA48" s="106">
        <v>10800</v>
      </c>
      <c r="AB48" s="106">
        <v>11000</v>
      </c>
      <c r="AC48" s="34">
        <v>13200</v>
      </c>
      <c r="AD48" s="34">
        <v>13600</v>
      </c>
      <c r="AE48" s="34">
        <v>13900</v>
      </c>
      <c r="AF48" s="34">
        <v>13900</v>
      </c>
      <c r="AG48" s="34">
        <v>14000</v>
      </c>
      <c r="AH48" s="34">
        <v>14100</v>
      </c>
      <c r="AI48" s="34">
        <v>14400</v>
      </c>
      <c r="AJ48" s="34">
        <v>14500</v>
      </c>
      <c r="AK48" s="34">
        <v>14600</v>
      </c>
      <c r="AL48" s="34">
        <v>14900</v>
      </c>
      <c r="AM48" s="34">
        <v>14500</v>
      </c>
      <c r="AN48" s="34">
        <v>14500</v>
      </c>
      <c r="AO48" s="34">
        <v>14500</v>
      </c>
      <c r="AP48" s="34">
        <v>14800</v>
      </c>
      <c r="AQ48" s="34">
        <v>15200</v>
      </c>
      <c r="AR48" s="34">
        <v>15200</v>
      </c>
      <c r="AS48" s="34">
        <v>15300</v>
      </c>
      <c r="AT48" s="34">
        <v>14900</v>
      </c>
    </row>
    <row r="49" spans="2:46">
      <c r="B49" s="260" t="s">
        <v>295</v>
      </c>
      <c r="C49" s="295" t="s">
        <v>0</v>
      </c>
      <c r="D49" s="106" t="s">
        <v>0</v>
      </c>
      <c r="E49" s="106" t="s">
        <v>0</v>
      </c>
      <c r="F49" s="106" t="s">
        <v>0</v>
      </c>
      <c r="G49" s="106" t="s">
        <v>0</v>
      </c>
      <c r="H49" s="106" t="s">
        <v>0</v>
      </c>
      <c r="I49" s="106">
        <v>16900</v>
      </c>
      <c r="J49" s="106">
        <v>16900</v>
      </c>
      <c r="K49" s="106">
        <v>17300</v>
      </c>
      <c r="L49" s="106">
        <v>17300</v>
      </c>
      <c r="M49" s="106">
        <v>17500</v>
      </c>
      <c r="N49" s="106">
        <v>17800</v>
      </c>
      <c r="O49" s="106">
        <v>18000</v>
      </c>
      <c r="P49" s="106">
        <v>18000</v>
      </c>
      <c r="Q49" s="106">
        <v>16900</v>
      </c>
      <c r="R49" s="106">
        <v>16000</v>
      </c>
      <c r="S49" s="106">
        <v>15300</v>
      </c>
      <c r="T49" s="106">
        <v>14900</v>
      </c>
      <c r="U49" s="106">
        <v>14900</v>
      </c>
      <c r="V49" s="106">
        <v>14600</v>
      </c>
      <c r="W49" s="106">
        <v>14600</v>
      </c>
      <c r="X49" s="106">
        <v>14600</v>
      </c>
      <c r="Y49" s="106">
        <v>15100</v>
      </c>
      <c r="Z49" s="106">
        <v>15100</v>
      </c>
      <c r="AA49" s="106">
        <v>15400</v>
      </c>
      <c r="AB49" s="106">
        <v>15800</v>
      </c>
      <c r="AC49" s="34">
        <v>16500</v>
      </c>
      <c r="AD49" s="34">
        <v>16800</v>
      </c>
      <c r="AE49" s="34">
        <v>17800</v>
      </c>
      <c r="AF49" s="34">
        <v>18400</v>
      </c>
      <c r="AG49" s="34">
        <v>18400</v>
      </c>
      <c r="AH49" s="34">
        <v>18400</v>
      </c>
      <c r="AI49" s="34">
        <v>18700</v>
      </c>
      <c r="AJ49" s="34">
        <v>18700</v>
      </c>
      <c r="AK49" s="34">
        <v>18700</v>
      </c>
      <c r="AL49" s="34">
        <v>19400</v>
      </c>
      <c r="AM49" s="34">
        <v>18900</v>
      </c>
      <c r="AN49" s="34">
        <v>18900</v>
      </c>
      <c r="AO49" s="34">
        <v>18900</v>
      </c>
      <c r="AP49" s="34">
        <v>18900</v>
      </c>
      <c r="AQ49" s="34">
        <v>19600</v>
      </c>
      <c r="AR49" s="34">
        <v>19600</v>
      </c>
      <c r="AS49" s="34">
        <v>19600</v>
      </c>
      <c r="AT49" s="34">
        <v>19700</v>
      </c>
    </row>
    <row r="50" spans="2:46">
      <c r="B50" s="260" t="s">
        <v>296</v>
      </c>
      <c r="C50" s="295" t="s">
        <v>0</v>
      </c>
      <c r="D50" s="106" t="s">
        <v>0</v>
      </c>
      <c r="E50" s="106" t="s">
        <v>0</v>
      </c>
      <c r="F50" s="106" t="s">
        <v>0</v>
      </c>
      <c r="G50" s="106" t="s">
        <v>0</v>
      </c>
      <c r="H50" s="106" t="s">
        <v>0</v>
      </c>
      <c r="I50" s="106">
        <v>4410</v>
      </c>
      <c r="J50" s="106">
        <v>4540</v>
      </c>
      <c r="K50" s="106">
        <v>4650</v>
      </c>
      <c r="L50" s="106">
        <v>4650</v>
      </c>
      <c r="M50" s="106">
        <v>4790</v>
      </c>
      <c r="N50" s="106">
        <v>4980</v>
      </c>
      <c r="O50" s="106">
        <v>5150</v>
      </c>
      <c r="P50" s="106">
        <v>5190</v>
      </c>
      <c r="Q50" s="106">
        <v>4920</v>
      </c>
      <c r="R50" s="106">
        <v>4610</v>
      </c>
      <c r="S50" s="106">
        <v>4410</v>
      </c>
      <c r="T50" s="106">
        <v>5830</v>
      </c>
      <c r="U50" s="106">
        <v>5540</v>
      </c>
      <c r="V50" s="106">
        <v>5300</v>
      </c>
      <c r="W50" s="106">
        <v>5040</v>
      </c>
      <c r="X50" s="106">
        <v>5040</v>
      </c>
      <c r="Y50" s="106">
        <v>5190</v>
      </c>
      <c r="Z50" s="106">
        <v>5280</v>
      </c>
      <c r="AA50" s="106">
        <v>5390</v>
      </c>
      <c r="AB50" s="106">
        <v>5400</v>
      </c>
      <c r="AC50" s="34">
        <v>5510</v>
      </c>
      <c r="AD50" s="34">
        <v>5700</v>
      </c>
      <c r="AE50" s="34">
        <v>5910</v>
      </c>
      <c r="AF50" s="34">
        <v>6180</v>
      </c>
      <c r="AG50" s="34">
        <v>6260</v>
      </c>
      <c r="AH50" s="34">
        <v>6450</v>
      </c>
      <c r="AI50" s="34">
        <v>6520</v>
      </c>
      <c r="AJ50" s="34">
        <v>6530</v>
      </c>
      <c r="AK50" s="34">
        <v>6550</v>
      </c>
      <c r="AL50" s="34">
        <v>6560</v>
      </c>
      <c r="AM50" s="34">
        <v>6420</v>
      </c>
      <c r="AN50" s="34">
        <v>6320</v>
      </c>
      <c r="AO50" s="34">
        <v>6340</v>
      </c>
      <c r="AP50" s="34">
        <v>6380</v>
      </c>
      <c r="AQ50" s="34">
        <v>6460</v>
      </c>
      <c r="AR50" s="34">
        <v>6480</v>
      </c>
      <c r="AS50" s="34">
        <v>6490</v>
      </c>
      <c r="AT50" s="34">
        <v>6630</v>
      </c>
    </row>
    <row r="51" spans="2:46">
      <c r="B51" s="260" t="s">
        <v>297</v>
      </c>
      <c r="C51" s="295" t="s">
        <v>0</v>
      </c>
      <c r="D51" s="106" t="s">
        <v>0</v>
      </c>
      <c r="E51" s="106" t="s">
        <v>0</v>
      </c>
      <c r="F51" s="106" t="s">
        <v>0</v>
      </c>
      <c r="G51" s="106" t="s">
        <v>0</v>
      </c>
      <c r="H51" s="106" t="s">
        <v>0</v>
      </c>
      <c r="I51" s="106">
        <v>3300</v>
      </c>
      <c r="J51" s="106">
        <v>3300</v>
      </c>
      <c r="K51" s="106">
        <v>3300</v>
      </c>
      <c r="L51" s="106">
        <v>3300</v>
      </c>
      <c r="M51" s="106">
        <v>3390</v>
      </c>
      <c r="N51" s="106">
        <v>3690</v>
      </c>
      <c r="O51" s="106">
        <v>6170</v>
      </c>
      <c r="P51" s="106">
        <v>6170</v>
      </c>
      <c r="Q51" s="106">
        <v>5910</v>
      </c>
      <c r="R51" s="106">
        <v>5670</v>
      </c>
      <c r="S51" s="106">
        <v>4730</v>
      </c>
      <c r="T51" s="106">
        <v>4460</v>
      </c>
      <c r="U51" s="106">
        <v>4450</v>
      </c>
      <c r="V51" s="106">
        <v>4450</v>
      </c>
      <c r="W51" s="106">
        <v>4170</v>
      </c>
      <c r="X51" s="106">
        <v>4140</v>
      </c>
      <c r="Y51" s="106">
        <v>4380</v>
      </c>
      <c r="Z51" s="106">
        <v>4430</v>
      </c>
      <c r="AA51" s="106">
        <v>4440</v>
      </c>
      <c r="AB51" s="106">
        <v>4480</v>
      </c>
      <c r="AC51" s="34">
        <v>4600</v>
      </c>
      <c r="AD51" s="34">
        <v>4720</v>
      </c>
      <c r="AE51" s="34">
        <v>4800</v>
      </c>
      <c r="AF51" s="34">
        <v>4810</v>
      </c>
      <c r="AG51" s="34">
        <v>4900</v>
      </c>
      <c r="AH51" s="34">
        <v>5010</v>
      </c>
      <c r="AI51" s="34">
        <v>5050</v>
      </c>
      <c r="AJ51" s="34">
        <v>5050</v>
      </c>
      <c r="AK51" s="34">
        <v>5060</v>
      </c>
      <c r="AL51" s="34">
        <v>5070</v>
      </c>
      <c r="AM51" s="34">
        <v>5100</v>
      </c>
      <c r="AN51" s="34">
        <v>5040</v>
      </c>
      <c r="AO51" s="34">
        <v>5010</v>
      </c>
      <c r="AP51" s="34">
        <v>5010</v>
      </c>
      <c r="AQ51" s="34">
        <v>5170</v>
      </c>
      <c r="AR51" s="34">
        <v>5190</v>
      </c>
      <c r="AS51" s="34">
        <v>5190</v>
      </c>
      <c r="AT51" s="34">
        <v>5110</v>
      </c>
    </row>
    <row r="52" spans="2:46">
      <c r="B52" s="260" t="s">
        <v>298</v>
      </c>
      <c r="C52" s="295" t="s">
        <v>0</v>
      </c>
      <c r="D52" s="106" t="s">
        <v>0</v>
      </c>
      <c r="E52" s="106" t="s">
        <v>0</v>
      </c>
      <c r="F52" s="106" t="s">
        <v>0</v>
      </c>
      <c r="G52" s="106" t="s">
        <v>0</v>
      </c>
      <c r="H52" s="106" t="s">
        <v>0</v>
      </c>
      <c r="I52" s="106" t="s">
        <v>0</v>
      </c>
      <c r="J52" s="106">
        <v>15100</v>
      </c>
      <c r="K52" s="106">
        <v>15800</v>
      </c>
      <c r="L52" s="106">
        <v>16100</v>
      </c>
      <c r="M52" s="106">
        <v>16400</v>
      </c>
      <c r="N52" s="106">
        <v>17600</v>
      </c>
      <c r="O52" s="106">
        <v>17600</v>
      </c>
      <c r="P52" s="106">
        <v>17600</v>
      </c>
      <c r="Q52" s="106">
        <v>17400</v>
      </c>
      <c r="R52" s="106">
        <v>16300</v>
      </c>
      <c r="S52" s="106">
        <v>16200</v>
      </c>
      <c r="T52" s="106">
        <v>16100</v>
      </c>
      <c r="U52" s="106">
        <v>16000</v>
      </c>
      <c r="V52" s="106">
        <v>16300</v>
      </c>
      <c r="W52" s="106">
        <v>16300</v>
      </c>
      <c r="X52" s="106">
        <v>16400</v>
      </c>
      <c r="Y52" s="106">
        <v>16500</v>
      </c>
      <c r="Z52" s="106">
        <v>16900</v>
      </c>
      <c r="AA52" s="106">
        <v>17300</v>
      </c>
      <c r="AB52" s="106">
        <v>17400</v>
      </c>
      <c r="AC52" s="34">
        <v>17400</v>
      </c>
      <c r="AD52" s="34">
        <v>17400</v>
      </c>
      <c r="AE52" s="34">
        <v>17800</v>
      </c>
      <c r="AF52" s="34">
        <v>17900</v>
      </c>
      <c r="AG52" s="34">
        <v>17900</v>
      </c>
      <c r="AH52" s="34">
        <v>18300</v>
      </c>
      <c r="AI52" s="34">
        <v>18800</v>
      </c>
      <c r="AJ52" s="34">
        <v>19000</v>
      </c>
      <c r="AK52" s="34">
        <v>19100</v>
      </c>
      <c r="AL52" s="34">
        <v>19100</v>
      </c>
      <c r="AM52" s="34">
        <v>19000</v>
      </c>
      <c r="AN52" s="34">
        <v>18500</v>
      </c>
      <c r="AO52" s="34">
        <v>18500</v>
      </c>
      <c r="AP52" s="34">
        <v>18200</v>
      </c>
      <c r="AQ52" s="34">
        <v>18400</v>
      </c>
      <c r="AR52" s="34">
        <v>18400</v>
      </c>
      <c r="AS52" s="34">
        <v>18300</v>
      </c>
      <c r="AT52" s="34">
        <v>18000</v>
      </c>
    </row>
    <row r="53" spans="2:46">
      <c r="B53" s="260" t="s">
        <v>299</v>
      </c>
      <c r="C53" s="295" t="s">
        <v>0</v>
      </c>
      <c r="D53" s="106" t="s">
        <v>0</v>
      </c>
      <c r="E53" s="106" t="s">
        <v>0</v>
      </c>
      <c r="F53" s="106" t="s">
        <v>0</v>
      </c>
      <c r="G53" s="106" t="s">
        <v>0</v>
      </c>
      <c r="H53" s="106" t="s">
        <v>0</v>
      </c>
      <c r="I53" s="106" t="s">
        <v>0</v>
      </c>
      <c r="J53" s="106">
        <v>4970</v>
      </c>
      <c r="K53" s="106">
        <v>4970</v>
      </c>
      <c r="L53" s="106">
        <v>4970</v>
      </c>
      <c r="M53" s="106">
        <v>4970</v>
      </c>
      <c r="N53" s="106">
        <v>4980</v>
      </c>
      <c r="O53" s="106">
        <v>4910</v>
      </c>
      <c r="P53" s="106">
        <v>4610</v>
      </c>
      <c r="Q53" s="106">
        <v>3960</v>
      </c>
      <c r="R53" s="106">
        <v>3210</v>
      </c>
      <c r="S53" s="106">
        <v>2830</v>
      </c>
      <c r="T53" s="106">
        <v>2500</v>
      </c>
      <c r="U53" s="106">
        <v>2480</v>
      </c>
      <c r="V53" s="106">
        <v>2470</v>
      </c>
      <c r="W53" s="106">
        <v>2470</v>
      </c>
      <c r="X53" s="106">
        <v>2470</v>
      </c>
      <c r="Y53" s="106">
        <v>2470</v>
      </c>
      <c r="Z53" s="106">
        <v>2470</v>
      </c>
      <c r="AA53" s="106">
        <v>2490</v>
      </c>
      <c r="AB53" s="106">
        <v>2510</v>
      </c>
      <c r="AC53" s="34">
        <v>2540</v>
      </c>
      <c r="AD53" s="34">
        <v>2540</v>
      </c>
      <c r="AE53" s="34">
        <v>2590</v>
      </c>
      <c r="AF53" s="34">
        <v>2650</v>
      </c>
      <c r="AG53" s="34">
        <v>2700</v>
      </c>
      <c r="AH53" s="34">
        <v>2880</v>
      </c>
      <c r="AI53" s="34">
        <v>3050</v>
      </c>
      <c r="AJ53" s="34">
        <v>3050</v>
      </c>
      <c r="AK53" s="34">
        <v>3070</v>
      </c>
      <c r="AL53" s="34">
        <v>3110</v>
      </c>
      <c r="AM53" s="34">
        <v>3220</v>
      </c>
      <c r="AN53" s="34">
        <v>3140</v>
      </c>
      <c r="AO53" s="34">
        <v>3120</v>
      </c>
      <c r="AP53" s="34">
        <v>3120</v>
      </c>
      <c r="AQ53" s="34">
        <v>3190</v>
      </c>
      <c r="AR53" s="34">
        <v>3270</v>
      </c>
      <c r="AS53" s="34">
        <v>3290</v>
      </c>
      <c r="AT53" s="34">
        <v>3420</v>
      </c>
    </row>
    <row r="54" spans="2:46">
      <c r="B54" s="260" t="s">
        <v>300</v>
      </c>
      <c r="C54" s="295" t="s">
        <v>0</v>
      </c>
      <c r="D54" s="106" t="s">
        <v>0</v>
      </c>
      <c r="E54" s="106" t="s">
        <v>0</v>
      </c>
      <c r="F54" s="106" t="s">
        <v>0</v>
      </c>
      <c r="G54" s="106" t="s">
        <v>0</v>
      </c>
      <c r="H54" s="106" t="s">
        <v>0</v>
      </c>
      <c r="I54" s="106" t="s">
        <v>0</v>
      </c>
      <c r="J54" s="106">
        <v>6880</v>
      </c>
      <c r="K54" s="106">
        <v>6880</v>
      </c>
      <c r="L54" s="106">
        <v>6930</v>
      </c>
      <c r="M54" s="106">
        <v>6930</v>
      </c>
      <c r="N54" s="106">
        <v>7040</v>
      </c>
      <c r="O54" s="106">
        <v>7040</v>
      </c>
      <c r="P54" s="106">
        <v>7040</v>
      </c>
      <c r="Q54" s="106">
        <v>6850</v>
      </c>
      <c r="R54" s="106">
        <v>6570</v>
      </c>
      <c r="S54" s="106">
        <v>6570</v>
      </c>
      <c r="T54" s="106">
        <v>6220</v>
      </c>
      <c r="U54" s="106">
        <v>6220</v>
      </c>
      <c r="V54" s="106">
        <v>6220</v>
      </c>
      <c r="W54" s="106">
        <v>6390</v>
      </c>
      <c r="X54" s="106">
        <v>6390</v>
      </c>
      <c r="Y54" s="106">
        <v>5920</v>
      </c>
      <c r="Z54" s="106">
        <v>6060</v>
      </c>
      <c r="AA54" s="106">
        <v>6220</v>
      </c>
      <c r="AB54" s="106">
        <v>6220</v>
      </c>
      <c r="AC54" s="34">
        <v>6370</v>
      </c>
      <c r="AD54" s="34">
        <v>6430</v>
      </c>
      <c r="AE54" s="34">
        <v>6600</v>
      </c>
      <c r="AF54" s="34">
        <v>6610</v>
      </c>
      <c r="AG54" s="34">
        <v>6880</v>
      </c>
      <c r="AH54" s="34">
        <v>7070</v>
      </c>
      <c r="AI54" s="34">
        <v>7070</v>
      </c>
      <c r="AJ54" s="34">
        <v>7520</v>
      </c>
      <c r="AK54" s="34">
        <v>7520</v>
      </c>
      <c r="AL54" s="34">
        <v>7530</v>
      </c>
      <c r="AM54" s="34">
        <v>7460</v>
      </c>
      <c r="AN54" s="34">
        <v>7380</v>
      </c>
      <c r="AO54" s="34">
        <v>7370</v>
      </c>
      <c r="AP54" s="34">
        <v>7380</v>
      </c>
      <c r="AQ54" s="34">
        <v>7590</v>
      </c>
      <c r="AR54" s="34">
        <v>7570</v>
      </c>
      <c r="AS54" s="34">
        <v>7580</v>
      </c>
      <c r="AT54" s="34">
        <v>7800</v>
      </c>
    </row>
    <row r="55" spans="2:46">
      <c r="B55" s="260" t="s">
        <v>301</v>
      </c>
      <c r="C55" s="295" t="s">
        <v>0</v>
      </c>
      <c r="D55" s="106" t="s">
        <v>0</v>
      </c>
      <c r="E55" s="106" t="s">
        <v>0</v>
      </c>
      <c r="F55" s="106" t="s">
        <v>0</v>
      </c>
      <c r="G55" s="106" t="s">
        <v>0</v>
      </c>
      <c r="H55" s="106" t="s">
        <v>0</v>
      </c>
      <c r="I55" s="106" t="s">
        <v>0</v>
      </c>
      <c r="J55" s="106">
        <v>9350</v>
      </c>
      <c r="K55" s="106">
        <v>10400</v>
      </c>
      <c r="L55" s="106">
        <v>11300</v>
      </c>
      <c r="M55" s="106">
        <v>11600</v>
      </c>
      <c r="N55" s="106">
        <v>11900</v>
      </c>
      <c r="O55" s="106">
        <v>12100</v>
      </c>
      <c r="P55" s="106">
        <v>12100</v>
      </c>
      <c r="Q55" s="106">
        <v>11300</v>
      </c>
      <c r="R55" s="106">
        <v>10400</v>
      </c>
      <c r="S55" s="106">
        <v>33500</v>
      </c>
      <c r="T55" s="106">
        <v>33100</v>
      </c>
      <c r="U55" s="106">
        <v>32000</v>
      </c>
      <c r="V55" s="106">
        <v>30900</v>
      </c>
      <c r="W55" s="106">
        <v>30400</v>
      </c>
      <c r="X55" s="106">
        <v>30100</v>
      </c>
      <c r="Y55" s="106">
        <v>29700</v>
      </c>
      <c r="Z55" s="106">
        <v>29600</v>
      </c>
      <c r="AA55" s="106">
        <v>29500</v>
      </c>
      <c r="AB55" s="106">
        <v>29900</v>
      </c>
      <c r="AC55" s="34">
        <v>29900</v>
      </c>
      <c r="AD55" s="34">
        <v>30400</v>
      </c>
      <c r="AE55" s="34">
        <v>31200</v>
      </c>
      <c r="AF55" s="34">
        <v>32500</v>
      </c>
      <c r="AG55" s="34">
        <v>33700</v>
      </c>
      <c r="AH55" s="34">
        <v>34500</v>
      </c>
      <c r="AI55" s="34">
        <v>35400</v>
      </c>
      <c r="AJ55" s="34">
        <v>36100</v>
      </c>
      <c r="AK55" s="34">
        <v>36200</v>
      </c>
      <c r="AL55" s="34">
        <v>36500</v>
      </c>
      <c r="AM55" s="34">
        <v>35300</v>
      </c>
      <c r="AN55" s="34">
        <v>35400</v>
      </c>
      <c r="AO55" s="34">
        <v>35600</v>
      </c>
      <c r="AP55" s="34">
        <v>35700</v>
      </c>
      <c r="AQ55" s="34">
        <v>36300</v>
      </c>
      <c r="AR55" s="34">
        <v>36000</v>
      </c>
      <c r="AS55" s="34">
        <v>35900</v>
      </c>
      <c r="AT55" s="34">
        <v>35300</v>
      </c>
    </row>
    <row r="56" spans="2:46">
      <c r="B56" s="260" t="s">
        <v>302</v>
      </c>
      <c r="C56" s="295" t="s">
        <v>0</v>
      </c>
      <c r="D56" s="106" t="s">
        <v>0</v>
      </c>
      <c r="E56" s="106" t="s">
        <v>0</v>
      </c>
      <c r="F56" s="106" t="s">
        <v>0</v>
      </c>
      <c r="G56" s="106" t="s">
        <v>0</v>
      </c>
      <c r="H56" s="106" t="s">
        <v>0</v>
      </c>
      <c r="I56" s="106" t="s">
        <v>0</v>
      </c>
      <c r="J56" s="106" t="s">
        <v>0</v>
      </c>
      <c r="K56" s="106">
        <v>4890</v>
      </c>
      <c r="L56" s="106">
        <v>5220</v>
      </c>
      <c r="M56" s="106">
        <v>5400</v>
      </c>
      <c r="N56" s="106">
        <v>5550</v>
      </c>
      <c r="O56" s="106">
        <v>5560</v>
      </c>
      <c r="P56" s="106">
        <v>5560</v>
      </c>
      <c r="Q56" s="106">
        <v>5330</v>
      </c>
      <c r="R56" s="106">
        <v>5160</v>
      </c>
      <c r="S56" s="106">
        <v>4810</v>
      </c>
      <c r="T56" s="106">
        <v>4720</v>
      </c>
      <c r="U56" s="106">
        <v>4220</v>
      </c>
      <c r="V56" s="106">
        <v>4220</v>
      </c>
      <c r="W56" s="106">
        <v>4200</v>
      </c>
      <c r="X56" s="106">
        <v>4200</v>
      </c>
      <c r="Y56" s="106">
        <v>4220</v>
      </c>
      <c r="Z56" s="106">
        <v>4230</v>
      </c>
      <c r="AA56" s="106">
        <v>4230</v>
      </c>
      <c r="AB56" s="106">
        <v>4290</v>
      </c>
      <c r="AC56" s="34">
        <v>4370</v>
      </c>
      <c r="AD56" s="34">
        <v>4530</v>
      </c>
      <c r="AE56" s="34">
        <v>4370</v>
      </c>
      <c r="AF56" s="34">
        <v>4430</v>
      </c>
      <c r="AG56" s="34">
        <v>4430</v>
      </c>
      <c r="AH56" s="34">
        <v>4540</v>
      </c>
      <c r="AI56" s="34">
        <v>4610</v>
      </c>
      <c r="AJ56" s="34">
        <v>4160</v>
      </c>
      <c r="AK56" s="34">
        <v>4160</v>
      </c>
      <c r="AL56" s="34">
        <v>4450</v>
      </c>
      <c r="AM56" s="34">
        <v>4490</v>
      </c>
      <c r="AN56" s="34">
        <v>4500</v>
      </c>
      <c r="AO56" s="34">
        <v>4700</v>
      </c>
      <c r="AP56" s="34">
        <v>4740</v>
      </c>
      <c r="AQ56" s="34">
        <v>5090</v>
      </c>
      <c r="AR56" s="34">
        <v>5110</v>
      </c>
      <c r="AS56" s="34">
        <v>5110</v>
      </c>
      <c r="AT56" s="34">
        <v>5130</v>
      </c>
    </row>
    <row r="57" spans="2:46">
      <c r="B57" s="260" t="s">
        <v>303</v>
      </c>
      <c r="C57" s="295" t="s">
        <v>0</v>
      </c>
      <c r="D57" s="106" t="s">
        <v>0</v>
      </c>
      <c r="E57" s="106" t="s">
        <v>0</v>
      </c>
      <c r="F57" s="106" t="s">
        <v>0</v>
      </c>
      <c r="G57" s="106" t="s">
        <v>0</v>
      </c>
      <c r="H57" s="106" t="s">
        <v>0</v>
      </c>
      <c r="I57" s="106" t="s">
        <v>0</v>
      </c>
      <c r="J57" s="106" t="s">
        <v>0</v>
      </c>
      <c r="K57" s="106">
        <v>80200</v>
      </c>
      <c r="L57" s="106">
        <v>82700</v>
      </c>
      <c r="M57" s="106">
        <v>83900</v>
      </c>
      <c r="N57" s="106">
        <v>85600</v>
      </c>
      <c r="O57" s="106">
        <v>88600</v>
      </c>
      <c r="P57" s="106">
        <v>88600</v>
      </c>
      <c r="Q57" s="106">
        <v>83700</v>
      </c>
      <c r="R57" s="106">
        <v>78100</v>
      </c>
      <c r="S57" s="106">
        <v>71900</v>
      </c>
      <c r="T57" s="106">
        <v>70300</v>
      </c>
      <c r="U57" s="106">
        <v>68200</v>
      </c>
      <c r="V57" s="106">
        <v>68700</v>
      </c>
      <c r="W57" s="106">
        <v>68700</v>
      </c>
      <c r="X57" s="106">
        <v>70200</v>
      </c>
      <c r="Y57" s="106">
        <v>70600</v>
      </c>
      <c r="Z57" s="106">
        <v>72300</v>
      </c>
      <c r="AA57" s="106">
        <v>74200</v>
      </c>
      <c r="AB57" s="106">
        <v>76100</v>
      </c>
      <c r="AC57" s="34">
        <v>78300</v>
      </c>
      <c r="AD57" s="34">
        <v>78300</v>
      </c>
      <c r="AE57" s="34">
        <v>78300</v>
      </c>
      <c r="AF57" s="34">
        <v>78600</v>
      </c>
      <c r="AG57" s="34">
        <v>80100</v>
      </c>
      <c r="AH57" s="34">
        <v>82400</v>
      </c>
      <c r="AI57" s="34">
        <v>85000</v>
      </c>
      <c r="AJ57" s="34">
        <v>85200</v>
      </c>
      <c r="AK57" s="34">
        <v>85200</v>
      </c>
      <c r="AL57" s="34">
        <v>87400</v>
      </c>
      <c r="AM57" s="34">
        <v>88400</v>
      </c>
      <c r="AN57" s="34">
        <v>88400</v>
      </c>
      <c r="AO57" s="34">
        <v>88000</v>
      </c>
      <c r="AP57" s="34">
        <v>88000</v>
      </c>
      <c r="AQ57" s="34">
        <v>88400</v>
      </c>
      <c r="AR57" s="34">
        <v>88400</v>
      </c>
      <c r="AS57" s="34">
        <v>88400</v>
      </c>
      <c r="AT57" s="34">
        <v>88400</v>
      </c>
    </row>
    <row r="58" spans="2:46">
      <c r="B58" s="260" t="s">
        <v>304</v>
      </c>
      <c r="C58" s="295" t="s">
        <v>0</v>
      </c>
      <c r="D58" s="106" t="s">
        <v>0</v>
      </c>
      <c r="E58" s="106" t="s">
        <v>0</v>
      </c>
      <c r="F58" s="106" t="s">
        <v>0</v>
      </c>
      <c r="G58" s="106" t="s">
        <v>0</v>
      </c>
      <c r="H58" s="106" t="s">
        <v>0</v>
      </c>
      <c r="I58" s="106" t="s">
        <v>0</v>
      </c>
      <c r="J58" s="106" t="s">
        <v>0</v>
      </c>
      <c r="K58" s="106" t="s">
        <v>0</v>
      </c>
      <c r="L58" s="106">
        <v>1680</v>
      </c>
      <c r="M58" s="106">
        <v>1680</v>
      </c>
      <c r="N58" s="106">
        <v>1730</v>
      </c>
      <c r="O58" s="106">
        <v>1730</v>
      </c>
      <c r="P58" s="106">
        <v>1730</v>
      </c>
      <c r="Q58" s="106">
        <v>1720</v>
      </c>
      <c r="R58" s="106">
        <v>1610</v>
      </c>
      <c r="S58" s="106">
        <v>1510</v>
      </c>
      <c r="T58" s="106">
        <v>1510</v>
      </c>
      <c r="U58" s="106">
        <v>1460</v>
      </c>
      <c r="V58" s="106">
        <v>1330</v>
      </c>
      <c r="W58" s="106">
        <v>1310</v>
      </c>
      <c r="X58" s="106">
        <v>1310</v>
      </c>
      <c r="Y58" s="106">
        <v>1440</v>
      </c>
      <c r="Z58" s="106">
        <v>1510</v>
      </c>
      <c r="AA58" s="106">
        <v>1550</v>
      </c>
      <c r="AB58" s="106">
        <v>1560</v>
      </c>
      <c r="AC58" s="34">
        <v>1570</v>
      </c>
      <c r="AD58" s="34">
        <v>1620</v>
      </c>
      <c r="AE58" s="34" t="s">
        <v>0</v>
      </c>
      <c r="AF58" s="34" t="s">
        <v>0</v>
      </c>
      <c r="AG58" s="34" t="s">
        <v>0</v>
      </c>
      <c r="AH58" s="34" t="s">
        <v>0</v>
      </c>
      <c r="AI58" s="34" t="s">
        <v>0</v>
      </c>
      <c r="AJ58" s="34" t="s">
        <v>0</v>
      </c>
      <c r="AK58" s="34" t="s">
        <v>0</v>
      </c>
      <c r="AL58" s="34" t="s">
        <v>0</v>
      </c>
      <c r="AM58" s="34" t="s">
        <v>0</v>
      </c>
      <c r="AN58" s="34" t="s">
        <v>0</v>
      </c>
      <c r="AO58" s="34" t="s">
        <v>0</v>
      </c>
      <c r="AP58" s="34" t="s">
        <v>0</v>
      </c>
      <c r="AQ58" s="34" t="s">
        <v>0</v>
      </c>
      <c r="AR58" s="34"/>
      <c r="AS58" s="34"/>
      <c r="AT58" s="34" t="s">
        <v>0</v>
      </c>
    </row>
    <row r="59" spans="2:46">
      <c r="B59" s="258" t="s">
        <v>305</v>
      </c>
      <c r="C59" s="285" t="s">
        <v>0</v>
      </c>
      <c r="D59" s="106" t="s">
        <v>0</v>
      </c>
      <c r="E59" s="106" t="s">
        <v>0</v>
      </c>
      <c r="F59" s="106" t="s">
        <v>0</v>
      </c>
      <c r="G59" s="106" t="s">
        <v>0</v>
      </c>
      <c r="H59" s="106" t="s">
        <v>0</v>
      </c>
      <c r="I59" s="106" t="s">
        <v>0</v>
      </c>
      <c r="J59" s="106" t="s">
        <v>0</v>
      </c>
      <c r="K59" s="106" t="s">
        <v>0</v>
      </c>
      <c r="L59" s="106" t="s">
        <v>0</v>
      </c>
      <c r="M59" s="106">
        <v>5210</v>
      </c>
      <c r="N59" s="106">
        <v>5390</v>
      </c>
      <c r="O59" s="106">
        <v>5390</v>
      </c>
      <c r="P59" s="106">
        <v>5390</v>
      </c>
      <c r="Q59" s="106">
        <v>5180</v>
      </c>
      <c r="R59" s="106">
        <v>4520</v>
      </c>
      <c r="S59" s="106">
        <v>4240</v>
      </c>
      <c r="T59" s="106">
        <v>3990</v>
      </c>
      <c r="U59" s="106">
        <v>3720</v>
      </c>
      <c r="V59" s="106">
        <v>3660</v>
      </c>
      <c r="W59" s="106">
        <v>3620</v>
      </c>
      <c r="X59" s="106">
        <v>3580</v>
      </c>
      <c r="Y59" s="106">
        <v>3580</v>
      </c>
      <c r="Z59" s="106">
        <v>3690</v>
      </c>
      <c r="AA59" s="106">
        <v>3690</v>
      </c>
      <c r="AB59" s="106">
        <v>4580</v>
      </c>
      <c r="AC59" s="34">
        <v>4610</v>
      </c>
      <c r="AD59" s="34">
        <v>4700</v>
      </c>
      <c r="AE59" s="34">
        <v>4700</v>
      </c>
      <c r="AF59" s="34">
        <v>5030</v>
      </c>
      <c r="AG59" s="34">
        <v>5040</v>
      </c>
      <c r="AH59" s="34">
        <v>5130</v>
      </c>
      <c r="AI59" s="34">
        <v>5240</v>
      </c>
      <c r="AJ59" s="34">
        <v>5300</v>
      </c>
      <c r="AK59" s="34">
        <v>5190</v>
      </c>
      <c r="AL59" s="34">
        <v>5380</v>
      </c>
      <c r="AM59" s="34">
        <v>5200</v>
      </c>
      <c r="AN59" s="34">
        <v>5240</v>
      </c>
      <c r="AO59" s="34">
        <v>5260</v>
      </c>
      <c r="AP59" s="34">
        <v>5340</v>
      </c>
      <c r="AQ59" s="34">
        <v>5460</v>
      </c>
      <c r="AR59" s="34">
        <v>5550</v>
      </c>
      <c r="AS59" s="34">
        <v>5450</v>
      </c>
      <c r="AT59" s="34">
        <v>5470</v>
      </c>
    </row>
    <row r="60" spans="2:46" ht="24">
      <c r="B60" s="260" t="s">
        <v>306</v>
      </c>
      <c r="C60" s="285" t="s">
        <v>0</v>
      </c>
      <c r="D60" s="106" t="s">
        <v>0</v>
      </c>
      <c r="E60" s="106" t="s">
        <v>0</v>
      </c>
      <c r="F60" s="106" t="s">
        <v>0</v>
      </c>
      <c r="G60" s="106" t="s">
        <v>0</v>
      </c>
      <c r="H60" s="106" t="s">
        <v>0</v>
      </c>
      <c r="I60" s="106" t="s">
        <v>0</v>
      </c>
      <c r="J60" s="106" t="s">
        <v>0</v>
      </c>
      <c r="K60" s="106" t="s">
        <v>0</v>
      </c>
      <c r="L60" s="106" t="s">
        <v>0</v>
      </c>
      <c r="M60" s="106">
        <v>44700</v>
      </c>
      <c r="N60" s="106">
        <v>46500</v>
      </c>
      <c r="O60" s="106">
        <v>50000</v>
      </c>
      <c r="P60" s="106">
        <v>50200</v>
      </c>
      <c r="Q60" s="106">
        <v>49100</v>
      </c>
      <c r="R60" s="106">
        <v>47300</v>
      </c>
      <c r="S60" s="106">
        <v>46500</v>
      </c>
      <c r="T60" s="106">
        <v>46500</v>
      </c>
      <c r="U60" s="106">
        <v>46500</v>
      </c>
      <c r="V60" s="106">
        <v>46500</v>
      </c>
      <c r="W60" s="106">
        <v>45800</v>
      </c>
      <c r="X60" s="106">
        <v>45100</v>
      </c>
      <c r="Y60" s="106">
        <v>45000</v>
      </c>
      <c r="Z60" s="106">
        <v>44900</v>
      </c>
      <c r="AA60" s="106">
        <v>44600</v>
      </c>
      <c r="AB60" s="106">
        <v>44600</v>
      </c>
      <c r="AC60" s="34">
        <v>46100</v>
      </c>
      <c r="AD60" s="34">
        <v>47700</v>
      </c>
      <c r="AE60" s="34">
        <v>49300</v>
      </c>
      <c r="AF60" s="34">
        <v>51600</v>
      </c>
      <c r="AG60" s="34">
        <v>51800</v>
      </c>
      <c r="AH60" s="34">
        <v>53600</v>
      </c>
      <c r="AI60" s="34">
        <v>55600</v>
      </c>
      <c r="AJ60" s="34">
        <v>55600</v>
      </c>
      <c r="AK60" s="34">
        <v>55600</v>
      </c>
      <c r="AL60" s="34">
        <v>57600</v>
      </c>
      <c r="AM60" s="34">
        <v>56800</v>
      </c>
      <c r="AN60" s="34">
        <v>56800</v>
      </c>
      <c r="AO60" s="34">
        <v>54900</v>
      </c>
      <c r="AP60" s="34">
        <v>55100</v>
      </c>
      <c r="AQ60" s="34">
        <v>57100</v>
      </c>
      <c r="AR60" s="34">
        <v>57300</v>
      </c>
      <c r="AS60" s="34">
        <v>57300</v>
      </c>
      <c r="AT60" s="34">
        <v>57300</v>
      </c>
    </row>
    <row r="61" spans="2:46">
      <c r="B61" s="262" t="s">
        <v>307</v>
      </c>
      <c r="C61" s="286" t="s">
        <v>0</v>
      </c>
      <c r="D61" s="160" t="s">
        <v>0</v>
      </c>
      <c r="E61" s="160" t="s">
        <v>0</v>
      </c>
      <c r="F61" s="160" t="s">
        <v>0</v>
      </c>
      <c r="G61" s="160" t="s">
        <v>0</v>
      </c>
      <c r="H61" s="160" t="s">
        <v>0</v>
      </c>
      <c r="I61" s="160" t="s">
        <v>0</v>
      </c>
      <c r="J61" s="160" t="s">
        <v>0</v>
      </c>
      <c r="K61" s="160" t="s">
        <v>0</v>
      </c>
      <c r="L61" s="160" t="s">
        <v>0</v>
      </c>
      <c r="M61" s="160" t="s">
        <v>0</v>
      </c>
      <c r="N61" s="158">
        <v>7210</v>
      </c>
      <c r="O61" s="158">
        <v>7210</v>
      </c>
      <c r="P61" s="106">
        <v>7210</v>
      </c>
      <c r="Q61" s="106">
        <v>7010</v>
      </c>
      <c r="R61" s="106">
        <v>6690</v>
      </c>
      <c r="S61" s="106">
        <v>6630</v>
      </c>
      <c r="T61" s="106">
        <v>6630</v>
      </c>
      <c r="U61" s="106">
        <v>6630</v>
      </c>
      <c r="V61" s="106">
        <v>6630</v>
      </c>
      <c r="W61" s="106">
        <v>6630</v>
      </c>
      <c r="X61" s="106">
        <v>6730</v>
      </c>
      <c r="Y61" s="106">
        <v>6730</v>
      </c>
      <c r="Z61" s="106">
        <v>6790</v>
      </c>
      <c r="AA61" s="106">
        <v>6770</v>
      </c>
      <c r="AB61" s="106">
        <v>6900</v>
      </c>
      <c r="AC61" s="34">
        <v>7010</v>
      </c>
      <c r="AD61" s="34">
        <v>7340</v>
      </c>
      <c r="AE61" s="34">
        <v>7510</v>
      </c>
      <c r="AF61" s="34">
        <v>7700</v>
      </c>
      <c r="AG61" s="34">
        <v>7940</v>
      </c>
      <c r="AH61" s="34">
        <v>8690</v>
      </c>
      <c r="AI61" s="34">
        <v>9150</v>
      </c>
      <c r="AJ61" s="34">
        <v>9160</v>
      </c>
      <c r="AK61" s="34">
        <v>9530</v>
      </c>
      <c r="AL61" s="34">
        <v>9560</v>
      </c>
      <c r="AM61" s="34">
        <v>9580</v>
      </c>
      <c r="AN61" s="34">
        <v>9620</v>
      </c>
      <c r="AO61" s="34">
        <v>9640</v>
      </c>
      <c r="AP61" s="34">
        <v>9780</v>
      </c>
      <c r="AQ61" s="34">
        <v>10300</v>
      </c>
      <c r="AR61" s="34">
        <v>10900</v>
      </c>
      <c r="AS61" s="34">
        <v>11400</v>
      </c>
      <c r="AT61" s="34">
        <v>11700</v>
      </c>
    </row>
    <row r="62" spans="2:46">
      <c r="B62" s="276" t="s">
        <v>106</v>
      </c>
      <c r="C62" s="295" t="s">
        <v>0</v>
      </c>
      <c r="D62" s="106" t="s">
        <v>0</v>
      </c>
      <c r="E62" s="106" t="s">
        <v>0</v>
      </c>
      <c r="F62" s="106" t="s">
        <v>0</v>
      </c>
      <c r="G62" s="106" t="s">
        <v>0</v>
      </c>
      <c r="H62" s="106" t="s">
        <v>0</v>
      </c>
      <c r="I62" s="106" t="s">
        <v>0</v>
      </c>
      <c r="J62" s="106" t="s">
        <v>0</v>
      </c>
      <c r="K62" s="106" t="s">
        <v>0</v>
      </c>
      <c r="L62" s="106" t="s">
        <v>0</v>
      </c>
      <c r="M62" s="106" t="s">
        <v>0</v>
      </c>
      <c r="N62" s="106" t="s">
        <v>0</v>
      </c>
      <c r="O62" s="106">
        <v>26300</v>
      </c>
      <c r="P62" s="106">
        <v>26300</v>
      </c>
      <c r="Q62" s="106">
        <v>24600</v>
      </c>
      <c r="R62" s="106">
        <v>22600</v>
      </c>
      <c r="S62" s="106">
        <v>21400</v>
      </c>
      <c r="T62" s="106">
        <v>21400</v>
      </c>
      <c r="U62" s="106">
        <v>20600</v>
      </c>
      <c r="V62" s="106">
        <v>20300</v>
      </c>
      <c r="W62" s="106">
        <v>20000</v>
      </c>
      <c r="X62" s="106">
        <v>20000</v>
      </c>
      <c r="Y62" s="106">
        <v>19800</v>
      </c>
      <c r="Z62" s="106">
        <v>20100</v>
      </c>
      <c r="AA62" s="106">
        <v>20500</v>
      </c>
      <c r="AB62" s="106">
        <v>20100</v>
      </c>
      <c r="AC62" s="34">
        <v>20100</v>
      </c>
      <c r="AD62" s="34">
        <v>20500</v>
      </c>
      <c r="AE62" s="34">
        <v>20600</v>
      </c>
      <c r="AF62" s="34">
        <v>19600</v>
      </c>
      <c r="AG62" s="34">
        <v>19600</v>
      </c>
      <c r="AH62" s="34">
        <v>19600</v>
      </c>
      <c r="AI62" s="34">
        <v>20300</v>
      </c>
      <c r="AJ62" s="34">
        <v>20300</v>
      </c>
      <c r="AK62" s="34">
        <v>20400</v>
      </c>
      <c r="AL62" s="34">
        <v>21000</v>
      </c>
      <c r="AM62" s="34">
        <v>21000</v>
      </c>
      <c r="AN62" s="34">
        <v>21000</v>
      </c>
      <c r="AO62" s="34">
        <v>21000</v>
      </c>
      <c r="AP62" s="34">
        <v>21000</v>
      </c>
      <c r="AQ62" s="34">
        <v>21000</v>
      </c>
      <c r="AR62" s="34"/>
      <c r="AS62" s="34"/>
      <c r="AT62" s="34" t="s">
        <v>0</v>
      </c>
    </row>
    <row r="63" spans="2:46">
      <c r="B63" s="276" t="s">
        <v>308</v>
      </c>
      <c r="C63" s="295" t="s">
        <v>0</v>
      </c>
      <c r="D63" s="106" t="s">
        <v>0</v>
      </c>
      <c r="E63" s="106" t="s">
        <v>0</v>
      </c>
      <c r="F63" s="106" t="s">
        <v>0</v>
      </c>
      <c r="G63" s="106" t="s">
        <v>0</v>
      </c>
      <c r="H63" s="106" t="s">
        <v>0</v>
      </c>
      <c r="I63" s="106" t="s">
        <v>0</v>
      </c>
      <c r="J63" s="106" t="s">
        <v>0</v>
      </c>
      <c r="K63" s="106" t="s">
        <v>0</v>
      </c>
      <c r="L63" s="106" t="s">
        <v>0</v>
      </c>
      <c r="M63" s="106" t="s">
        <v>0</v>
      </c>
      <c r="N63" s="106" t="s">
        <v>0</v>
      </c>
      <c r="O63" s="106">
        <v>37400</v>
      </c>
      <c r="P63" s="106">
        <v>37400</v>
      </c>
      <c r="Q63" s="106">
        <v>37000</v>
      </c>
      <c r="R63" s="106">
        <v>37000</v>
      </c>
      <c r="S63" s="106">
        <v>36200</v>
      </c>
      <c r="T63" s="106">
        <v>36000</v>
      </c>
      <c r="U63" s="106">
        <v>35900</v>
      </c>
      <c r="V63" s="106">
        <v>35900</v>
      </c>
      <c r="W63" s="106">
        <v>35600</v>
      </c>
      <c r="X63" s="106">
        <v>34900</v>
      </c>
      <c r="Y63" s="106">
        <v>34900</v>
      </c>
      <c r="Z63" s="106">
        <v>35000</v>
      </c>
      <c r="AA63" s="106">
        <v>35500</v>
      </c>
      <c r="AB63" s="106">
        <v>36100</v>
      </c>
      <c r="AC63" s="34">
        <v>36900</v>
      </c>
      <c r="AD63" s="34">
        <v>37900</v>
      </c>
      <c r="AE63" s="34">
        <v>38700</v>
      </c>
      <c r="AF63" s="34">
        <v>39800</v>
      </c>
      <c r="AG63" s="34">
        <v>39800</v>
      </c>
      <c r="AH63" s="34">
        <v>39800</v>
      </c>
      <c r="AI63" s="34">
        <v>40400</v>
      </c>
      <c r="AJ63" s="34">
        <v>40400</v>
      </c>
      <c r="AK63" s="34">
        <v>40400</v>
      </c>
      <c r="AL63" s="34">
        <v>41500</v>
      </c>
      <c r="AM63" s="34">
        <v>41500</v>
      </c>
      <c r="AN63" s="34">
        <v>41500</v>
      </c>
      <c r="AO63" s="34">
        <v>41500</v>
      </c>
      <c r="AP63" s="34">
        <v>41500</v>
      </c>
      <c r="AQ63" s="34">
        <v>41600</v>
      </c>
      <c r="AR63" s="34">
        <v>42400</v>
      </c>
      <c r="AS63" s="34">
        <v>42100</v>
      </c>
      <c r="AT63" s="34">
        <v>42100</v>
      </c>
    </row>
    <row r="64" spans="2:46">
      <c r="B64" s="276" t="s">
        <v>107</v>
      </c>
      <c r="C64" s="295" t="s">
        <v>0</v>
      </c>
      <c r="D64" s="106" t="s">
        <v>0</v>
      </c>
      <c r="E64" s="106" t="s">
        <v>0</v>
      </c>
      <c r="F64" s="106" t="s">
        <v>0</v>
      </c>
      <c r="G64" s="106" t="s">
        <v>0</v>
      </c>
      <c r="H64" s="106" t="s">
        <v>0</v>
      </c>
      <c r="I64" s="106" t="s">
        <v>0</v>
      </c>
      <c r="J64" s="106" t="s">
        <v>0</v>
      </c>
      <c r="K64" s="106" t="s">
        <v>0</v>
      </c>
      <c r="L64" s="106" t="s">
        <v>0</v>
      </c>
      <c r="M64" s="106" t="s">
        <v>0</v>
      </c>
      <c r="N64" s="106" t="s">
        <v>0</v>
      </c>
      <c r="O64" s="106">
        <v>4000</v>
      </c>
      <c r="P64" s="106">
        <v>4000</v>
      </c>
      <c r="Q64" s="106">
        <v>3850</v>
      </c>
      <c r="R64" s="106">
        <v>3680</v>
      </c>
      <c r="S64" s="106">
        <v>3590</v>
      </c>
      <c r="T64" s="106">
        <v>3540</v>
      </c>
      <c r="U64" s="106">
        <v>3520</v>
      </c>
      <c r="V64" s="106">
        <v>3510</v>
      </c>
      <c r="W64" s="106">
        <v>3560</v>
      </c>
      <c r="X64" s="106">
        <v>3600</v>
      </c>
      <c r="Y64" s="106">
        <v>3630</v>
      </c>
      <c r="Z64" s="106">
        <v>3770</v>
      </c>
      <c r="AA64" s="106">
        <v>3840</v>
      </c>
      <c r="AB64" s="106">
        <v>3910</v>
      </c>
      <c r="AC64" s="34">
        <v>3990</v>
      </c>
      <c r="AD64" s="34">
        <v>4050</v>
      </c>
      <c r="AE64" s="34">
        <v>4100</v>
      </c>
      <c r="AF64" s="34">
        <v>4210</v>
      </c>
      <c r="AG64" s="34">
        <v>4260</v>
      </c>
      <c r="AH64" s="34">
        <v>4360</v>
      </c>
      <c r="AI64" s="34">
        <v>4450</v>
      </c>
      <c r="AJ64" s="34">
        <v>4580</v>
      </c>
      <c r="AK64" s="34">
        <v>4580</v>
      </c>
      <c r="AL64" s="34">
        <v>4740</v>
      </c>
      <c r="AM64" s="34">
        <v>4640</v>
      </c>
      <c r="AN64" s="34">
        <v>4660</v>
      </c>
      <c r="AO64" s="34">
        <v>4660</v>
      </c>
      <c r="AP64" s="34">
        <v>4580</v>
      </c>
      <c r="AQ64" s="34">
        <v>4610</v>
      </c>
      <c r="AR64" s="34">
        <v>4620</v>
      </c>
      <c r="AS64" s="34">
        <v>4520</v>
      </c>
      <c r="AT64" s="34">
        <v>4570</v>
      </c>
    </row>
    <row r="65" spans="2:46">
      <c r="B65" s="277" t="s">
        <v>309</v>
      </c>
      <c r="C65" s="286" t="s">
        <v>0</v>
      </c>
      <c r="D65" s="160" t="s">
        <v>0</v>
      </c>
      <c r="E65" s="160" t="s">
        <v>0</v>
      </c>
      <c r="F65" s="160" t="s">
        <v>0</v>
      </c>
      <c r="G65" s="160" t="s">
        <v>0</v>
      </c>
      <c r="H65" s="160" t="s">
        <v>0</v>
      </c>
      <c r="I65" s="160" t="s">
        <v>0</v>
      </c>
      <c r="J65" s="160" t="s">
        <v>0</v>
      </c>
      <c r="K65" s="160" t="s">
        <v>0</v>
      </c>
      <c r="L65" s="160" t="s">
        <v>0</v>
      </c>
      <c r="M65" s="160" t="s">
        <v>0</v>
      </c>
      <c r="N65" s="160" t="s">
        <v>0</v>
      </c>
      <c r="O65" s="161" t="s">
        <v>0</v>
      </c>
      <c r="P65" s="106">
        <v>25200</v>
      </c>
      <c r="Q65" s="106">
        <v>23200</v>
      </c>
      <c r="R65" s="106">
        <v>20100</v>
      </c>
      <c r="S65" s="106">
        <v>18200</v>
      </c>
      <c r="T65" s="106">
        <v>17000</v>
      </c>
      <c r="U65" s="106">
        <v>16600</v>
      </c>
      <c r="V65" s="106">
        <v>16400</v>
      </c>
      <c r="W65" s="106">
        <v>16300</v>
      </c>
      <c r="X65" s="106">
        <v>16300</v>
      </c>
      <c r="Y65" s="106">
        <v>16400</v>
      </c>
      <c r="Z65" s="106">
        <v>16400</v>
      </c>
      <c r="AA65" s="106">
        <v>16700</v>
      </c>
      <c r="AB65" s="106">
        <v>16900</v>
      </c>
      <c r="AC65" s="34">
        <v>17200</v>
      </c>
      <c r="AD65" s="34">
        <v>17600</v>
      </c>
      <c r="AE65" s="34">
        <v>17800</v>
      </c>
      <c r="AF65" s="34">
        <v>18300</v>
      </c>
      <c r="AG65" s="34">
        <v>18900</v>
      </c>
      <c r="AH65" s="34">
        <v>19200</v>
      </c>
      <c r="AI65" s="34">
        <v>19700</v>
      </c>
      <c r="AJ65" s="34">
        <v>19700</v>
      </c>
      <c r="AK65" s="34">
        <v>19700</v>
      </c>
      <c r="AL65" s="34">
        <v>19900</v>
      </c>
      <c r="AM65" s="34">
        <v>20000</v>
      </c>
      <c r="AN65" s="34">
        <v>20000</v>
      </c>
      <c r="AO65" s="34">
        <v>20000</v>
      </c>
      <c r="AP65" s="34">
        <v>20100</v>
      </c>
      <c r="AQ65" s="34">
        <v>20600</v>
      </c>
      <c r="AR65" s="34">
        <v>20000</v>
      </c>
      <c r="AS65" s="34">
        <v>20000</v>
      </c>
      <c r="AT65" s="34">
        <v>20000</v>
      </c>
    </row>
    <row r="66" spans="2:46">
      <c r="B66" s="278" t="s">
        <v>310</v>
      </c>
      <c r="C66" s="287" t="s">
        <v>0</v>
      </c>
      <c r="D66" s="161" t="s">
        <v>0</v>
      </c>
      <c r="E66" s="161" t="s">
        <v>0</v>
      </c>
      <c r="F66" s="161" t="s">
        <v>0</v>
      </c>
      <c r="G66" s="161" t="s">
        <v>0</v>
      </c>
      <c r="H66" s="161" t="s">
        <v>0</v>
      </c>
      <c r="I66" s="161" t="s">
        <v>0</v>
      </c>
      <c r="J66" s="161" t="s">
        <v>0</v>
      </c>
      <c r="K66" s="161" t="s">
        <v>0</v>
      </c>
      <c r="L66" s="161" t="s">
        <v>0</v>
      </c>
      <c r="M66" s="161" t="s">
        <v>0</v>
      </c>
      <c r="N66" s="161" t="s">
        <v>0</v>
      </c>
      <c r="O66" s="106" t="s">
        <v>0</v>
      </c>
      <c r="P66" s="106" t="s">
        <v>0</v>
      </c>
      <c r="Q66" s="106">
        <v>21800</v>
      </c>
      <c r="R66" s="106">
        <v>19900</v>
      </c>
      <c r="S66" s="106">
        <v>79600</v>
      </c>
      <c r="T66" s="106">
        <v>79600</v>
      </c>
      <c r="U66" s="106">
        <v>79600</v>
      </c>
      <c r="V66" s="106">
        <v>78000</v>
      </c>
      <c r="W66" s="106">
        <v>78000</v>
      </c>
      <c r="X66" s="106">
        <v>77200</v>
      </c>
      <c r="Y66" s="106">
        <v>77200</v>
      </c>
      <c r="Z66" s="106">
        <v>76800</v>
      </c>
      <c r="AA66" s="106">
        <v>78800</v>
      </c>
      <c r="AB66" s="106">
        <v>80000</v>
      </c>
      <c r="AC66" s="34">
        <v>81600</v>
      </c>
      <c r="AD66" s="34">
        <v>94100</v>
      </c>
      <c r="AE66" s="34">
        <v>96800</v>
      </c>
      <c r="AF66" s="34">
        <v>96800</v>
      </c>
      <c r="AG66" s="34">
        <v>108000</v>
      </c>
      <c r="AH66" s="34">
        <v>119000</v>
      </c>
      <c r="AI66" s="34">
        <v>122000</v>
      </c>
      <c r="AJ66" s="34">
        <v>122000</v>
      </c>
      <c r="AK66" s="34">
        <v>122000</v>
      </c>
      <c r="AL66" s="34">
        <v>125000</v>
      </c>
      <c r="AM66" s="34">
        <v>125000</v>
      </c>
      <c r="AN66" s="34">
        <v>125000</v>
      </c>
      <c r="AO66" s="34">
        <v>125000</v>
      </c>
      <c r="AP66" s="34">
        <v>124000</v>
      </c>
      <c r="AQ66" s="34">
        <v>124000</v>
      </c>
      <c r="AR66" s="34">
        <v>123000</v>
      </c>
      <c r="AS66" s="34">
        <v>123000</v>
      </c>
      <c r="AT66" s="34">
        <v>121000</v>
      </c>
    </row>
    <row r="67" spans="2:46">
      <c r="B67" s="276" t="s">
        <v>143</v>
      </c>
      <c r="C67" s="285" t="s">
        <v>0</v>
      </c>
      <c r="D67" s="106" t="s">
        <v>0</v>
      </c>
      <c r="E67" s="106" t="s">
        <v>0</v>
      </c>
      <c r="F67" s="106" t="s">
        <v>0</v>
      </c>
      <c r="G67" s="106" t="s">
        <v>0</v>
      </c>
      <c r="H67" s="106" t="s">
        <v>0</v>
      </c>
      <c r="I67" s="106" t="s">
        <v>0</v>
      </c>
      <c r="J67" s="106" t="s">
        <v>0</v>
      </c>
      <c r="K67" s="106" t="s">
        <v>0</v>
      </c>
      <c r="L67" s="106" t="s">
        <v>0</v>
      </c>
      <c r="M67" s="106" t="s">
        <v>0</v>
      </c>
      <c r="N67" s="106" t="s">
        <v>0</v>
      </c>
      <c r="O67" s="158" t="s">
        <v>0</v>
      </c>
      <c r="P67" s="158" t="s">
        <v>0</v>
      </c>
      <c r="Q67" s="106" t="s">
        <v>0</v>
      </c>
      <c r="R67" s="106" t="s">
        <v>0</v>
      </c>
      <c r="S67" s="106" t="s">
        <v>0</v>
      </c>
      <c r="T67" s="106" t="s">
        <v>0</v>
      </c>
      <c r="U67" s="106">
        <v>15170</v>
      </c>
      <c r="V67" s="106">
        <v>15180</v>
      </c>
      <c r="W67" s="106">
        <v>15170</v>
      </c>
      <c r="X67" s="106">
        <v>15090</v>
      </c>
      <c r="Y67" s="106">
        <v>15220</v>
      </c>
      <c r="Z67" s="106">
        <v>15500</v>
      </c>
      <c r="AA67" s="106">
        <v>15500</v>
      </c>
      <c r="AB67" s="106">
        <v>15800</v>
      </c>
      <c r="AC67" s="34">
        <v>16200</v>
      </c>
      <c r="AD67" s="34">
        <v>16300</v>
      </c>
      <c r="AE67" s="34">
        <v>16300</v>
      </c>
      <c r="AF67" s="34">
        <v>16500</v>
      </c>
      <c r="AG67" s="34">
        <v>16600</v>
      </c>
      <c r="AH67" s="34">
        <v>16600</v>
      </c>
      <c r="AI67" s="34">
        <v>16900</v>
      </c>
      <c r="AJ67" s="34">
        <v>17100</v>
      </c>
      <c r="AK67" s="34">
        <v>17200</v>
      </c>
      <c r="AL67" s="34">
        <v>17300</v>
      </c>
      <c r="AM67" s="34">
        <v>18500</v>
      </c>
      <c r="AN67" s="34">
        <v>18500</v>
      </c>
      <c r="AO67" s="34">
        <v>18500</v>
      </c>
      <c r="AP67" s="34">
        <v>17900</v>
      </c>
      <c r="AQ67" s="34">
        <v>17800</v>
      </c>
      <c r="AR67" s="34">
        <v>17900</v>
      </c>
      <c r="AS67" s="34">
        <v>17900</v>
      </c>
      <c r="AT67" s="34">
        <v>17900</v>
      </c>
    </row>
    <row r="68" spans="2:46">
      <c r="B68" s="276" t="s">
        <v>144</v>
      </c>
      <c r="C68" s="285" t="s">
        <v>0</v>
      </c>
      <c r="D68" s="106" t="s">
        <v>0</v>
      </c>
      <c r="E68" s="106" t="s">
        <v>0</v>
      </c>
      <c r="F68" s="106" t="s">
        <v>0</v>
      </c>
      <c r="G68" s="106" t="s">
        <v>0</v>
      </c>
      <c r="H68" s="106" t="s">
        <v>0</v>
      </c>
      <c r="I68" s="106" t="s">
        <v>0</v>
      </c>
      <c r="J68" s="106" t="s">
        <v>0</v>
      </c>
      <c r="K68" s="106" t="s">
        <v>0</v>
      </c>
      <c r="L68" s="106" t="s">
        <v>0</v>
      </c>
      <c r="M68" s="106" t="s">
        <v>0</v>
      </c>
      <c r="N68" s="106" t="s">
        <v>0</v>
      </c>
      <c r="O68" s="106" t="s">
        <v>0</v>
      </c>
      <c r="P68" s="106" t="s">
        <v>0</v>
      </c>
      <c r="Q68" s="106" t="s">
        <v>0</v>
      </c>
      <c r="R68" s="106" t="s">
        <v>0</v>
      </c>
      <c r="S68" s="106" t="s">
        <v>0</v>
      </c>
      <c r="T68" s="106" t="s">
        <v>0</v>
      </c>
      <c r="U68" s="106">
        <v>4680</v>
      </c>
      <c r="V68" s="106">
        <v>4710</v>
      </c>
      <c r="W68" s="106">
        <v>4780</v>
      </c>
      <c r="X68" s="106">
        <v>4790</v>
      </c>
      <c r="Y68" s="106">
        <v>4900</v>
      </c>
      <c r="Z68" s="106">
        <v>5020</v>
      </c>
      <c r="AA68" s="106">
        <v>5030</v>
      </c>
      <c r="AB68" s="106">
        <v>5060</v>
      </c>
      <c r="AC68" s="34">
        <v>4830</v>
      </c>
      <c r="AD68" s="34">
        <v>4780</v>
      </c>
      <c r="AE68" s="34">
        <v>4800</v>
      </c>
      <c r="AF68" s="34">
        <v>4920</v>
      </c>
      <c r="AG68" s="34">
        <v>4990</v>
      </c>
      <c r="AH68" s="34">
        <v>4990</v>
      </c>
      <c r="AI68" s="34">
        <v>5000</v>
      </c>
      <c r="AJ68" s="34">
        <v>5030</v>
      </c>
      <c r="AK68" s="34">
        <v>5060</v>
      </c>
      <c r="AL68" s="34">
        <v>5080</v>
      </c>
      <c r="AM68" s="34">
        <v>5090</v>
      </c>
      <c r="AN68" s="34">
        <v>5090</v>
      </c>
      <c r="AO68" s="34">
        <v>5040</v>
      </c>
      <c r="AP68" s="34">
        <v>5040</v>
      </c>
      <c r="AQ68" s="34">
        <v>5180</v>
      </c>
      <c r="AR68" s="34">
        <v>5050</v>
      </c>
      <c r="AS68" s="34">
        <v>5050</v>
      </c>
      <c r="AT68" s="34">
        <v>5050</v>
      </c>
    </row>
    <row r="69" spans="2:46">
      <c r="B69" s="276" t="s">
        <v>226</v>
      </c>
      <c r="C69" s="285" t="s">
        <v>0</v>
      </c>
      <c r="D69" s="106" t="s">
        <v>0</v>
      </c>
      <c r="E69" s="106" t="s">
        <v>0</v>
      </c>
      <c r="F69" s="106" t="s">
        <v>0</v>
      </c>
      <c r="G69" s="106" t="s">
        <v>0</v>
      </c>
      <c r="H69" s="106" t="s">
        <v>0</v>
      </c>
      <c r="I69" s="106" t="s">
        <v>0</v>
      </c>
      <c r="J69" s="106" t="s">
        <v>0</v>
      </c>
      <c r="K69" s="106" t="s">
        <v>0</v>
      </c>
      <c r="L69" s="106" t="s">
        <v>0</v>
      </c>
      <c r="M69" s="106" t="s">
        <v>0</v>
      </c>
      <c r="N69" s="106" t="s">
        <v>0</v>
      </c>
      <c r="O69" s="106" t="s">
        <v>0</v>
      </c>
      <c r="P69" s="106" t="s">
        <v>0</v>
      </c>
      <c r="Q69" s="106" t="s">
        <v>0</v>
      </c>
      <c r="R69" s="106" t="s">
        <v>0</v>
      </c>
      <c r="S69" s="106" t="s">
        <v>0</v>
      </c>
      <c r="T69" s="106" t="s">
        <v>0</v>
      </c>
      <c r="U69" s="106" t="s">
        <v>0</v>
      </c>
      <c r="V69" s="106" t="s">
        <v>0</v>
      </c>
      <c r="W69" s="106">
        <v>62500</v>
      </c>
      <c r="X69" s="106">
        <v>62900</v>
      </c>
      <c r="Y69" s="106">
        <v>62500</v>
      </c>
      <c r="Z69" s="106">
        <v>62900</v>
      </c>
      <c r="AA69" s="106">
        <v>62900</v>
      </c>
      <c r="AB69" s="106">
        <v>64800</v>
      </c>
      <c r="AC69" s="34">
        <v>67100</v>
      </c>
      <c r="AD69" s="34">
        <v>69200</v>
      </c>
      <c r="AE69" s="34">
        <v>71400</v>
      </c>
      <c r="AF69" s="34">
        <v>70100</v>
      </c>
      <c r="AG69" s="34">
        <v>71300</v>
      </c>
      <c r="AH69" s="34">
        <v>73900</v>
      </c>
      <c r="AI69" s="34">
        <v>76000</v>
      </c>
      <c r="AJ69" s="34">
        <v>76000</v>
      </c>
      <c r="AK69" s="34">
        <v>76700</v>
      </c>
      <c r="AL69" s="34">
        <v>80200</v>
      </c>
      <c r="AM69" s="34">
        <v>80200</v>
      </c>
      <c r="AN69" s="34">
        <v>80600</v>
      </c>
      <c r="AO69" s="34">
        <v>80700</v>
      </c>
      <c r="AP69" s="34">
        <v>81000</v>
      </c>
      <c r="AQ69" s="34">
        <v>83000</v>
      </c>
      <c r="AR69" s="34">
        <v>83100</v>
      </c>
      <c r="AS69" s="34">
        <v>83000</v>
      </c>
      <c r="AT69" s="34">
        <v>80500</v>
      </c>
    </row>
    <row r="70" spans="2:46">
      <c r="B70" s="277" t="s">
        <v>311</v>
      </c>
      <c r="C70" s="286" t="s">
        <v>0</v>
      </c>
      <c r="D70" s="160" t="s">
        <v>0</v>
      </c>
      <c r="E70" s="160" t="s">
        <v>0</v>
      </c>
      <c r="F70" s="160" t="s">
        <v>0</v>
      </c>
      <c r="G70" s="160" t="s">
        <v>0</v>
      </c>
      <c r="H70" s="160" t="s">
        <v>0</v>
      </c>
      <c r="I70" s="160" t="s">
        <v>0</v>
      </c>
      <c r="J70" s="160" t="s">
        <v>0</v>
      </c>
      <c r="K70" s="160" t="s">
        <v>0</v>
      </c>
      <c r="L70" s="160" t="s">
        <v>0</v>
      </c>
      <c r="M70" s="160" t="s">
        <v>0</v>
      </c>
      <c r="N70" s="160" t="s">
        <v>0</v>
      </c>
      <c r="O70" s="160" t="s">
        <v>0</v>
      </c>
      <c r="P70" s="160" t="s">
        <v>0</v>
      </c>
      <c r="Q70" s="160" t="s">
        <v>0</v>
      </c>
      <c r="R70" s="160" t="s">
        <v>0</v>
      </c>
      <c r="S70" s="160" t="s">
        <v>0</v>
      </c>
      <c r="T70" s="160" t="s">
        <v>0</v>
      </c>
      <c r="U70" s="160" t="s">
        <v>0</v>
      </c>
      <c r="V70" s="160" t="s">
        <v>0</v>
      </c>
      <c r="W70" s="160" t="s">
        <v>0</v>
      </c>
      <c r="X70" s="160">
        <v>22500</v>
      </c>
      <c r="Y70" s="160">
        <v>23300</v>
      </c>
      <c r="Z70" s="160">
        <v>23300</v>
      </c>
      <c r="AA70" s="160">
        <v>23700</v>
      </c>
      <c r="AB70" s="160">
        <v>24100</v>
      </c>
      <c r="AC70" s="34">
        <v>24700</v>
      </c>
      <c r="AD70" s="34">
        <v>25300</v>
      </c>
      <c r="AE70" s="34">
        <v>25300</v>
      </c>
      <c r="AF70" s="34">
        <v>24800</v>
      </c>
      <c r="AG70" s="34">
        <v>25000</v>
      </c>
      <c r="AH70" s="34">
        <v>25700</v>
      </c>
      <c r="AI70" s="34">
        <v>25700</v>
      </c>
      <c r="AJ70" s="34">
        <v>25700</v>
      </c>
      <c r="AK70" s="34">
        <v>25900</v>
      </c>
      <c r="AL70" s="34">
        <v>25900</v>
      </c>
      <c r="AM70" s="34">
        <v>25900</v>
      </c>
      <c r="AN70" s="34">
        <v>26000</v>
      </c>
      <c r="AO70" s="34">
        <v>26100</v>
      </c>
      <c r="AP70" s="34">
        <v>26100</v>
      </c>
      <c r="AQ70" s="34">
        <v>26600</v>
      </c>
      <c r="AR70" s="34">
        <v>26600</v>
      </c>
      <c r="AS70" s="34">
        <v>26400</v>
      </c>
      <c r="AT70" s="34">
        <v>26600</v>
      </c>
    </row>
    <row r="71" spans="2:46">
      <c r="B71" s="276" t="s">
        <v>312</v>
      </c>
      <c r="C71" s="285" t="s">
        <v>0</v>
      </c>
      <c r="D71" s="106" t="s">
        <v>0</v>
      </c>
      <c r="E71" s="106" t="s">
        <v>0</v>
      </c>
      <c r="F71" s="106" t="s">
        <v>0</v>
      </c>
      <c r="G71" s="106" t="s">
        <v>0</v>
      </c>
      <c r="H71" s="106" t="s">
        <v>0</v>
      </c>
      <c r="I71" s="106" t="s">
        <v>0</v>
      </c>
      <c r="J71" s="106" t="s">
        <v>0</v>
      </c>
      <c r="K71" s="106" t="s">
        <v>0</v>
      </c>
      <c r="L71" s="106" t="s">
        <v>0</v>
      </c>
      <c r="M71" s="106" t="s">
        <v>0</v>
      </c>
      <c r="N71" s="106" t="s">
        <v>0</v>
      </c>
      <c r="O71" s="106" t="s">
        <v>0</v>
      </c>
      <c r="P71" s="106" t="s">
        <v>0</v>
      </c>
      <c r="Q71" s="106" t="s">
        <v>0</v>
      </c>
      <c r="R71" s="106" t="s">
        <v>0</v>
      </c>
      <c r="S71" s="106" t="s">
        <v>0</v>
      </c>
      <c r="T71" s="106" t="s">
        <v>0</v>
      </c>
      <c r="U71" s="106" t="s">
        <v>0</v>
      </c>
      <c r="V71" s="106" t="s">
        <v>0</v>
      </c>
      <c r="W71" s="106" t="s">
        <v>0</v>
      </c>
      <c r="X71" s="106" t="s">
        <v>0</v>
      </c>
      <c r="Y71" s="106">
        <v>32900</v>
      </c>
      <c r="Z71" s="106">
        <v>35200</v>
      </c>
      <c r="AA71" s="106">
        <v>36600</v>
      </c>
      <c r="AB71" s="106">
        <v>37400</v>
      </c>
      <c r="AC71" s="34">
        <v>39000</v>
      </c>
      <c r="AD71" s="34">
        <v>38700</v>
      </c>
      <c r="AE71" s="34">
        <v>39500</v>
      </c>
      <c r="AF71" s="34">
        <v>40000</v>
      </c>
      <c r="AG71" s="34">
        <v>40900</v>
      </c>
      <c r="AH71" s="34">
        <v>39000</v>
      </c>
      <c r="AI71" s="34">
        <v>40100</v>
      </c>
      <c r="AJ71" s="34">
        <v>40500</v>
      </c>
      <c r="AK71" s="34">
        <v>40700</v>
      </c>
      <c r="AL71" s="34">
        <v>40700</v>
      </c>
      <c r="AM71" s="34">
        <v>40700</v>
      </c>
      <c r="AN71" s="34">
        <v>40800</v>
      </c>
      <c r="AO71" s="34">
        <v>40800</v>
      </c>
      <c r="AP71" s="34">
        <v>39800</v>
      </c>
      <c r="AQ71" s="34">
        <v>38000</v>
      </c>
      <c r="AR71" s="34">
        <v>38000</v>
      </c>
      <c r="AS71" s="34">
        <v>28700</v>
      </c>
      <c r="AT71" s="34">
        <v>17500</v>
      </c>
    </row>
    <row r="72" spans="2:46">
      <c r="B72" s="277" t="s">
        <v>313</v>
      </c>
      <c r="C72" s="286" t="s">
        <v>0</v>
      </c>
      <c r="D72" s="160" t="s">
        <v>0</v>
      </c>
      <c r="E72" s="160" t="s">
        <v>0</v>
      </c>
      <c r="F72" s="160" t="s">
        <v>0</v>
      </c>
      <c r="G72" s="160" t="s">
        <v>0</v>
      </c>
      <c r="H72" s="160" t="s">
        <v>0</v>
      </c>
      <c r="I72" s="160" t="s">
        <v>0</v>
      </c>
      <c r="J72" s="160" t="s">
        <v>0</v>
      </c>
      <c r="K72" s="160" t="s">
        <v>0</v>
      </c>
      <c r="L72" s="160" t="s">
        <v>0</v>
      </c>
      <c r="M72" s="160" t="s">
        <v>0</v>
      </c>
      <c r="N72" s="160" t="s">
        <v>0</v>
      </c>
      <c r="O72" s="160" t="s">
        <v>0</v>
      </c>
      <c r="P72" s="160" t="s">
        <v>0</v>
      </c>
      <c r="Q72" s="160" t="s">
        <v>0</v>
      </c>
      <c r="R72" s="160" t="s">
        <v>0</v>
      </c>
      <c r="S72" s="160" t="s">
        <v>0</v>
      </c>
      <c r="T72" s="160" t="s">
        <v>0</v>
      </c>
      <c r="U72" s="160" t="s">
        <v>0</v>
      </c>
      <c r="V72" s="160" t="s">
        <v>0</v>
      </c>
      <c r="W72" s="160" t="s">
        <v>0</v>
      </c>
      <c r="X72" s="160" t="s">
        <v>0</v>
      </c>
      <c r="Y72" s="160">
        <v>11520</v>
      </c>
      <c r="Z72" s="160">
        <v>11700</v>
      </c>
      <c r="AA72" s="160">
        <v>11700</v>
      </c>
      <c r="AB72" s="160">
        <v>12400</v>
      </c>
      <c r="AC72" s="34">
        <v>12900</v>
      </c>
      <c r="AD72" s="34">
        <v>13200</v>
      </c>
      <c r="AE72" s="34">
        <v>13500</v>
      </c>
      <c r="AF72" s="34">
        <v>13700</v>
      </c>
      <c r="AG72" s="34">
        <v>13500</v>
      </c>
      <c r="AH72" s="34">
        <v>13500</v>
      </c>
      <c r="AI72" s="34">
        <v>13700</v>
      </c>
      <c r="AJ72" s="34">
        <v>14000</v>
      </c>
      <c r="AK72" s="34">
        <v>14100</v>
      </c>
      <c r="AL72" s="34">
        <v>14100</v>
      </c>
      <c r="AM72" s="34">
        <v>14300</v>
      </c>
      <c r="AN72" s="34">
        <v>14300</v>
      </c>
      <c r="AO72" s="34">
        <v>14400</v>
      </c>
      <c r="AP72" s="34">
        <v>14400</v>
      </c>
      <c r="AQ72" s="34">
        <v>14700</v>
      </c>
      <c r="AR72" s="34">
        <v>15100</v>
      </c>
      <c r="AS72" s="34">
        <v>15500</v>
      </c>
      <c r="AT72" s="34">
        <v>15900</v>
      </c>
    </row>
    <row r="73" spans="2:46">
      <c r="B73" s="276" t="s">
        <v>314</v>
      </c>
      <c r="C73" s="285" t="s">
        <v>0</v>
      </c>
      <c r="D73" s="106" t="s">
        <v>0</v>
      </c>
      <c r="E73" s="106" t="s">
        <v>0</v>
      </c>
      <c r="F73" s="106" t="s">
        <v>0</v>
      </c>
      <c r="G73" s="106" t="s">
        <v>0</v>
      </c>
      <c r="H73" s="106" t="s">
        <v>0</v>
      </c>
      <c r="I73" s="106" t="s">
        <v>0</v>
      </c>
      <c r="J73" s="106" t="s">
        <v>0</v>
      </c>
      <c r="K73" s="106" t="s">
        <v>0</v>
      </c>
      <c r="L73" s="106" t="s">
        <v>0</v>
      </c>
      <c r="M73" s="106" t="s">
        <v>0</v>
      </c>
      <c r="N73" s="106" t="s">
        <v>0</v>
      </c>
      <c r="O73" s="106" t="s">
        <v>0</v>
      </c>
      <c r="P73" s="106" t="s">
        <v>0</v>
      </c>
      <c r="Q73" s="106" t="s">
        <v>0</v>
      </c>
      <c r="R73" s="106" t="s">
        <v>0</v>
      </c>
      <c r="S73" s="106" t="s">
        <v>0</v>
      </c>
      <c r="T73" s="106" t="s">
        <v>0</v>
      </c>
      <c r="U73" s="106" t="s">
        <v>0</v>
      </c>
      <c r="V73" s="106" t="s">
        <v>0</v>
      </c>
      <c r="W73" s="106" t="s">
        <v>0</v>
      </c>
      <c r="X73" s="106" t="s">
        <v>0</v>
      </c>
      <c r="Y73" s="106" t="s">
        <v>0</v>
      </c>
      <c r="Z73" s="106">
        <v>9050</v>
      </c>
      <c r="AA73" s="106">
        <v>9250</v>
      </c>
      <c r="AB73" s="106">
        <v>9690</v>
      </c>
      <c r="AC73" s="34">
        <v>9670</v>
      </c>
      <c r="AD73" s="34">
        <v>9970</v>
      </c>
      <c r="AE73" s="34">
        <v>10400</v>
      </c>
      <c r="AF73" s="34">
        <v>10600</v>
      </c>
      <c r="AG73" s="34">
        <v>10700</v>
      </c>
      <c r="AH73" s="34">
        <v>10900</v>
      </c>
      <c r="AI73" s="34">
        <v>11100</v>
      </c>
      <c r="AJ73" s="34">
        <v>11500</v>
      </c>
      <c r="AK73" s="34">
        <v>12500</v>
      </c>
      <c r="AL73" s="34">
        <v>12700</v>
      </c>
      <c r="AM73" s="34">
        <v>13100</v>
      </c>
      <c r="AN73" s="34">
        <v>13300</v>
      </c>
      <c r="AO73" s="34">
        <v>13800</v>
      </c>
      <c r="AP73" s="34">
        <v>14000</v>
      </c>
      <c r="AQ73" s="34">
        <v>14100</v>
      </c>
      <c r="AR73" s="34">
        <v>14300</v>
      </c>
      <c r="AS73" s="34">
        <v>14300</v>
      </c>
      <c r="AT73" s="34">
        <v>14600</v>
      </c>
    </row>
    <row r="74" spans="2:46">
      <c r="B74" s="277" t="s">
        <v>315</v>
      </c>
      <c r="C74" s="286" t="s">
        <v>0</v>
      </c>
      <c r="D74" s="160" t="s">
        <v>0</v>
      </c>
      <c r="E74" s="160" t="s">
        <v>0</v>
      </c>
      <c r="F74" s="160" t="s">
        <v>0</v>
      </c>
      <c r="G74" s="160" t="s">
        <v>0</v>
      </c>
      <c r="H74" s="160" t="s">
        <v>0</v>
      </c>
      <c r="I74" s="160" t="s">
        <v>0</v>
      </c>
      <c r="J74" s="160" t="s">
        <v>0</v>
      </c>
      <c r="K74" s="160" t="s">
        <v>0</v>
      </c>
      <c r="L74" s="160" t="s">
        <v>0</v>
      </c>
      <c r="M74" s="160" t="s">
        <v>0</v>
      </c>
      <c r="N74" s="160" t="s">
        <v>0</v>
      </c>
      <c r="O74" s="160" t="s">
        <v>0</v>
      </c>
      <c r="P74" s="160" t="s">
        <v>0</v>
      </c>
      <c r="Q74" s="160" t="s">
        <v>0</v>
      </c>
      <c r="R74" s="160" t="s">
        <v>0</v>
      </c>
      <c r="S74" s="160" t="s">
        <v>0</v>
      </c>
      <c r="T74" s="160" t="s">
        <v>0</v>
      </c>
      <c r="U74" s="160" t="s">
        <v>0</v>
      </c>
      <c r="V74" s="160" t="s">
        <v>0</v>
      </c>
      <c r="W74" s="160" t="s">
        <v>0</v>
      </c>
      <c r="X74" s="160" t="s">
        <v>0</v>
      </c>
      <c r="Y74" s="160" t="s">
        <v>0</v>
      </c>
      <c r="Z74" s="160">
        <v>4540</v>
      </c>
      <c r="AA74" s="160">
        <v>4550</v>
      </c>
      <c r="AB74" s="160">
        <v>4620</v>
      </c>
      <c r="AC74" s="34">
        <v>4620</v>
      </c>
      <c r="AD74" s="34">
        <v>4820</v>
      </c>
      <c r="AE74" s="34">
        <v>4920</v>
      </c>
      <c r="AF74" s="34">
        <v>5040</v>
      </c>
      <c r="AG74" s="34">
        <v>5080</v>
      </c>
      <c r="AH74" s="34">
        <v>5410</v>
      </c>
      <c r="AI74" s="34">
        <v>5600</v>
      </c>
      <c r="AJ74" s="34">
        <v>5630</v>
      </c>
      <c r="AK74" s="34">
        <v>5980</v>
      </c>
      <c r="AL74" s="34">
        <v>6180</v>
      </c>
      <c r="AM74" s="34">
        <v>6410</v>
      </c>
      <c r="AN74" s="34">
        <v>6420</v>
      </c>
      <c r="AO74" s="34">
        <v>6950</v>
      </c>
      <c r="AP74" s="34">
        <v>6960</v>
      </c>
      <c r="AQ74" s="34">
        <v>7070</v>
      </c>
      <c r="AR74" s="34">
        <v>7240</v>
      </c>
      <c r="AS74" s="34">
        <v>7640</v>
      </c>
      <c r="AT74" s="34">
        <v>7990</v>
      </c>
    </row>
    <row r="75" spans="2:46">
      <c r="B75" s="276" t="s">
        <v>316</v>
      </c>
      <c r="C75" s="285" t="s">
        <v>0</v>
      </c>
      <c r="D75" s="106" t="s">
        <v>0</v>
      </c>
      <c r="E75" s="106" t="s">
        <v>0</v>
      </c>
      <c r="F75" s="106" t="s">
        <v>0</v>
      </c>
      <c r="G75" s="106" t="s">
        <v>0</v>
      </c>
      <c r="H75" s="106" t="s">
        <v>0</v>
      </c>
      <c r="I75" s="106" t="s">
        <v>0</v>
      </c>
      <c r="J75" s="106" t="s">
        <v>0</v>
      </c>
      <c r="K75" s="106" t="s">
        <v>0</v>
      </c>
      <c r="L75" s="106" t="s">
        <v>0</v>
      </c>
      <c r="M75" s="106" t="s">
        <v>0</v>
      </c>
      <c r="N75" s="106" t="s">
        <v>0</v>
      </c>
      <c r="O75" s="106" t="s">
        <v>0</v>
      </c>
      <c r="P75" s="106" t="s">
        <v>0</v>
      </c>
      <c r="Q75" s="106" t="s">
        <v>0</v>
      </c>
      <c r="R75" s="106" t="s">
        <v>0</v>
      </c>
      <c r="S75" s="106" t="s">
        <v>0</v>
      </c>
      <c r="T75" s="106" t="s">
        <v>0</v>
      </c>
      <c r="U75" s="106" t="s">
        <v>0</v>
      </c>
      <c r="V75" s="106" t="s">
        <v>0</v>
      </c>
      <c r="W75" s="106" t="s">
        <v>0</v>
      </c>
      <c r="X75" s="106" t="s">
        <v>0</v>
      </c>
      <c r="Y75" s="106" t="s">
        <v>0</v>
      </c>
      <c r="Z75" s="106" t="s">
        <v>0</v>
      </c>
      <c r="AA75" s="106">
        <v>17500</v>
      </c>
      <c r="AB75" s="106">
        <v>17700</v>
      </c>
      <c r="AC75" s="34">
        <v>18100</v>
      </c>
      <c r="AD75" s="34">
        <v>18500</v>
      </c>
      <c r="AE75" s="34">
        <v>19400</v>
      </c>
      <c r="AF75" s="34">
        <v>20000</v>
      </c>
      <c r="AG75" s="34">
        <v>20600</v>
      </c>
      <c r="AH75" s="34">
        <v>21500</v>
      </c>
      <c r="AI75" s="34">
        <v>21900</v>
      </c>
      <c r="AJ75" s="34">
        <v>22500</v>
      </c>
      <c r="AK75" s="34">
        <v>22100</v>
      </c>
      <c r="AL75" s="34">
        <v>22300</v>
      </c>
      <c r="AM75" s="34">
        <v>22700</v>
      </c>
      <c r="AN75" s="34">
        <v>23000</v>
      </c>
      <c r="AO75" s="34">
        <v>23700</v>
      </c>
      <c r="AP75" s="34">
        <v>23900</v>
      </c>
      <c r="AQ75" s="34">
        <v>24500</v>
      </c>
      <c r="AR75" s="34">
        <v>25100</v>
      </c>
      <c r="AS75" s="34">
        <v>25700</v>
      </c>
      <c r="AT75" s="34">
        <v>24900</v>
      </c>
    </row>
    <row r="76" spans="2:46">
      <c r="B76" s="277" t="s">
        <v>317</v>
      </c>
      <c r="C76" s="286" t="s">
        <v>0</v>
      </c>
      <c r="D76" s="160" t="s">
        <v>0</v>
      </c>
      <c r="E76" s="160" t="s">
        <v>0</v>
      </c>
      <c r="F76" s="160" t="s">
        <v>0</v>
      </c>
      <c r="G76" s="160" t="s">
        <v>0</v>
      </c>
      <c r="H76" s="160" t="s">
        <v>0</v>
      </c>
      <c r="I76" s="160" t="s">
        <v>0</v>
      </c>
      <c r="J76" s="160" t="s">
        <v>0</v>
      </c>
      <c r="K76" s="160" t="s">
        <v>0</v>
      </c>
      <c r="L76" s="160" t="s">
        <v>0</v>
      </c>
      <c r="M76" s="160" t="s">
        <v>0</v>
      </c>
      <c r="N76" s="160" t="s">
        <v>0</v>
      </c>
      <c r="O76" s="160" t="s">
        <v>0</v>
      </c>
      <c r="P76" s="160" t="s">
        <v>0</v>
      </c>
      <c r="Q76" s="160" t="s">
        <v>0</v>
      </c>
      <c r="R76" s="160" t="s">
        <v>0</v>
      </c>
      <c r="S76" s="160" t="s">
        <v>0</v>
      </c>
      <c r="T76" s="160" t="s">
        <v>0</v>
      </c>
      <c r="U76" s="160" t="s">
        <v>0</v>
      </c>
      <c r="V76" s="160" t="s">
        <v>0</v>
      </c>
      <c r="W76" s="160" t="s">
        <v>0</v>
      </c>
      <c r="X76" s="160" t="s">
        <v>0</v>
      </c>
      <c r="Y76" s="160" t="s">
        <v>0</v>
      </c>
      <c r="Z76" s="160" t="s">
        <v>0</v>
      </c>
      <c r="AA76" s="160">
        <v>16600</v>
      </c>
      <c r="AB76" s="160">
        <v>17200</v>
      </c>
      <c r="AC76" s="37">
        <v>17800</v>
      </c>
      <c r="AD76" s="37">
        <v>17800</v>
      </c>
      <c r="AE76" s="37">
        <v>18200</v>
      </c>
      <c r="AF76" s="37">
        <v>18800</v>
      </c>
      <c r="AG76" s="37">
        <v>18900</v>
      </c>
      <c r="AH76" s="37">
        <v>19600</v>
      </c>
      <c r="AI76" s="37">
        <v>20200</v>
      </c>
      <c r="AJ76" s="37">
        <v>20300</v>
      </c>
      <c r="AK76" s="37">
        <v>20100</v>
      </c>
      <c r="AL76" s="37">
        <v>20800</v>
      </c>
      <c r="AM76" s="37">
        <v>20600</v>
      </c>
      <c r="AN76" s="37">
        <v>20700</v>
      </c>
      <c r="AO76" s="37">
        <v>20700</v>
      </c>
      <c r="AP76" s="37">
        <v>21000</v>
      </c>
      <c r="AQ76" s="37">
        <v>28900</v>
      </c>
      <c r="AR76" s="37">
        <v>28800</v>
      </c>
      <c r="AS76" s="37">
        <v>28800</v>
      </c>
      <c r="AT76" s="37">
        <v>28800</v>
      </c>
    </row>
    <row r="77" spans="2:46">
      <c r="B77" s="276" t="s">
        <v>318</v>
      </c>
      <c r="C77" s="285" t="s">
        <v>0</v>
      </c>
      <c r="D77" s="106" t="s">
        <v>0</v>
      </c>
      <c r="E77" s="106" t="s">
        <v>0</v>
      </c>
      <c r="F77" s="106" t="s">
        <v>0</v>
      </c>
      <c r="G77" s="106" t="s">
        <v>0</v>
      </c>
      <c r="H77" s="106" t="s">
        <v>0</v>
      </c>
      <c r="I77" s="106" t="s">
        <v>0</v>
      </c>
      <c r="J77" s="106" t="s">
        <v>0</v>
      </c>
      <c r="K77" s="106" t="s">
        <v>0</v>
      </c>
      <c r="L77" s="106" t="s">
        <v>0</v>
      </c>
      <c r="M77" s="106" t="s">
        <v>0</v>
      </c>
      <c r="N77" s="106" t="s">
        <v>0</v>
      </c>
      <c r="O77" s="106" t="s">
        <v>0</v>
      </c>
      <c r="P77" s="106" t="s">
        <v>0</v>
      </c>
      <c r="Q77" s="106" t="s">
        <v>0</v>
      </c>
      <c r="R77" s="106" t="s">
        <v>0</v>
      </c>
      <c r="S77" s="106" t="s">
        <v>0</v>
      </c>
      <c r="T77" s="106" t="s">
        <v>0</v>
      </c>
      <c r="U77" s="106" t="s">
        <v>0</v>
      </c>
      <c r="V77" s="106" t="s">
        <v>0</v>
      </c>
      <c r="W77" s="106" t="s">
        <v>0</v>
      </c>
      <c r="X77" s="106" t="s">
        <v>0</v>
      </c>
      <c r="Y77" s="106" t="s">
        <v>0</v>
      </c>
      <c r="Z77" s="106" t="s">
        <v>0</v>
      </c>
      <c r="AA77" s="106" t="s">
        <v>0</v>
      </c>
      <c r="AB77" s="106" t="s">
        <v>0</v>
      </c>
      <c r="AC77" s="34">
        <v>24500</v>
      </c>
      <c r="AD77" s="34">
        <v>25200</v>
      </c>
      <c r="AE77" s="34">
        <v>25900</v>
      </c>
      <c r="AF77" s="34">
        <v>25900</v>
      </c>
      <c r="AG77" s="34">
        <v>32800</v>
      </c>
      <c r="AH77" s="34">
        <v>33700</v>
      </c>
      <c r="AI77" s="34">
        <v>58900</v>
      </c>
      <c r="AJ77" s="34">
        <v>60500</v>
      </c>
      <c r="AK77" s="34">
        <v>62500</v>
      </c>
      <c r="AL77" s="34">
        <v>63700</v>
      </c>
      <c r="AM77" s="34">
        <v>74300</v>
      </c>
      <c r="AN77" s="34">
        <v>74500</v>
      </c>
      <c r="AO77" s="34">
        <v>74500</v>
      </c>
      <c r="AP77" s="34">
        <v>74500</v>
      </c>
      <c r="AQ77" s="34">
        <v>74500</v>
      </c>
      <c r="AR77" s="34">
        <v>74500</v>
      </c>
      <c r="AS77" s="34">
        <v>83000</v>
      </c>
      <c r="AT77" s="34">
        <v>83000</v>
      </c>
    </row>
    <row r="78" spans="2:46">
      <c r="B78" s="276" t="s">
        <v>319</v>
      </c>
      <c r="C78" s="285" t="s">
        <v>0</v>
      </c>
      <c r="D78" s="106" t="s">
        <v>0</v>
      </c>
      <c r="E78" s="106" t="s">
        <v>0</v>
      </c>
      <c r="F78" s="106" t="s">
        <v>0</v>
      </c>
      <c r="G78" s="106" t="s">
        <v>0</v>
      </c>
      <c r="H78" s="106" t="s">
        <v>0</v>
      </c>
      <c r="I78" s="106" t="s">
        <v>0</v>
      </c>
      <c r="J78" s="106" t="s">
        <v>0</v>
      </c>
      <c r="K78" s="106" t="s">
        <v>0</v>
      </c>
      <c r="L78" s="106" t="s">
        <v>0</v>
      </c>
      <c r="M78" s="106" t="s">
        <v>0</v>
      </c>
      <c r="N78" s="106" t="s">
        <v>0</v>
      </c>
      <c r="O78" s="106" t="s">
        <v>0</v>
      </c>
      <c r="P78" s="106" t="s">
        <v>0</v>
      </c>
      <c r="Q78" s="106" t="s">
        <v>0</v>
      </c>
      <c r="R78" s="106" t="s">
        <v>0</v>
      </c>
      <c r="S78" s="106" t="s">
        <v>0</v>
      </c>
      <c r="T78" s="106" t="s">
        <v>0</v>
      </c>
      <c r="U78" s="106" t="s">
        <v>0</v>
      </c>
      <c r="V78" s="106" t="s">
        <v>0</v>
      </c>
      <c r="W78" s="106" t="s">
        <v>0</v>
      </c>
      <c r="X78" s="106" t="s">
        <v>0</v>
      </c>
      <c r="Y78" s="106" t="s">
        <v>0</v>
      </c>
      <c r="Z78" s="106" t="s">
        <v>0</v>
      </c>
      <c r="AA78" s="106" t="s">
        <v>0</v>
      </c>
      <c r="AB78" s="106" t="s">
        <v>0</v>
      </c>
      <c r="AC78" s="34">
        <v>4600</v>
      </c>
      <c r="AD78" s="34">
        <v>4600</v>
      </c>
      <c r="AE78" s="34">
        <v>4600</v>
      </c>
      <c r="AF78" s="34">
        <v>4600</v>
      </c>
      <c r="AG78" s="34">
        <v>4610</v>
      </c>
      <c r="AH78" s="34">
        <v>4620</v>
      </c>
      <c r="AI78" s="34">
        <v>4620</v>
      </c>
      <c r="AJ78" s="34">
        <v>4740</v>
      </c>
      <c r="AK78" s="34">
        <v>4850</v>
      </c>
      <c r="AL78" s="34">
        <v>4740</v>
      </c>
      <c r="AM78" s="34">
        <v>4880</v>
      </c>
      <c r="AN78" s="34">
        <v>4880</v>
      </c>
      <c r="AO78" s="34">
        <v>4880</v>
      </c>
      <c r="AP78" s="34">
        <v>4880</v>
      </c>
      <c r="AQ78" s="34">
        <v>4900</v>
      </c>
      <c r="AR78" s="34">
        <v>5040</v>
      </c>
      <c r="AS78" s="34">
        <v>5030</v>
      </c>
      <c r="AT78" s="34">
        <v>4910</v>
      </c>
    </row>
    <row r="79" spans="2:46">
      <c r="B79" s="276" t="s">
        <v>320</v>
      </c>
      <c r="C79" s="285" t="s">
        <v>0</v>
      </c>
      <c r="D79" s="106" t="s">
        <v>0</v>
      </c>
      <c r="E79" s="106" t="s">
        <v>0</v>
      </c>
      <c r="F79" s="106" t="s">
        <v>0</v>
      </c>
      <c r="G79" s="106" t="s">
        <v>0</v>
      </c>
      <c r="H79" s="106" t="s">
        <v>0</v>
      </c>
      <c r="I79" s="106" t="s">
        <v>0</v>
      </c>
      <c r="J79" s="106" t="s">
        <v>0</v>
      </c>
      <c r="K79" s="106" t="s">
        <v>0</v>
      </c>
      <c r="L79" s="106" t="s">
        <v>0</v>
      </c>
      <c r="M79" s="106" t="s">
        <v>0</v>
      </c>
      <c r="N79" s="106" t="s">
        <v>0</v>
      </c>
      <c r="O79" s="106" t="s">
        <v>0</v>
      </c>
      <c r="P79" s="106" t="s">
        <v>0</v>
      </c>
      <c r="Q79" s="106" t="s">
        <v>0</v>
      </c>
      <c r="R79" s="106" t="s">
        <v>0</v>
      </c>
      <c r="S79" s="106" t="s">
        <v>0</v>
      </c>
      <c r="T79" s="106" t="s">
        <v>0</v>
      </c>
      <c r="U79" s="106" t="s">
        <v>0</v>
      </c>
      <c r="V79" s="106" t="s">
        <v>0</v>
      </c>
      <c r="W79" s="106" t="s">
        <v>0</v>
      </c>
      <c r="X79" s="106" t="s">
        <v>0</v>
      </c>
      <c r="Y79" s="106" t="s">
        <v>0</v>
      </c>
      <c r="Z79" s="106" t="s">
        <v>0</v>
      </c>
      <c r="AA79" s="106" t="s">
        <v>0</v>
      </c>
      <c r="AB79" s="106" t="s">
        <v>0</v>
      </c>
      <c r="AC79" s="34">
        <v>6660</v>
      </c>
      <c r="AD79" s="34">
        <v>6800</v>
      </c>
      <c r="AE79" s="34">
        <v>7010</v>
      </c>
      <c r="AF79" s="34">
        <v>7220</v>
      </c>
      <c r="AG79" s="34">
        <v>7360</v>
      </c>
      <c r="AH79" s="34">
        <v>7540</v>
      </c>
      <c r="AI79" s="34">
        <v>7770</v>
      </c>
      <c r="AJ79" s="34">
        <v>7780</v>
      </c>
      <c r="AK79" s="34">
        <v>7790</v>
      </c>
      <c r="AL79" s="34">
        <v>7920</v>
      </c>
      <c r="AM79" s="34">
        <v>7920</v>
      </c>
      <c r="AN79" s="34">
        <v>7930</v>
      </c>
      <c r="AO79" s="34">
        <v>7930</v>
      </c>
      <c r="AP79" s="34">
        <v>7940</v>
      </c>
      <c r="AQ79" s="34">
        <v>8150</v>
      </c>
      <c r="AR79" s="34">
        <v>8160</v>
      </c>
      <c r="AS79" s="34">
        <v>8170</v>
      </c>
      <c r="AT79" s="34">
        <v>8240</v>
      </c>
    </row>
    <row r="80" spans="2:46">
      <c r="B80" s="278" t="s">
        <v>321</v>
      </c>
      <c r="C80" s="287" t="s">
        <v>0</v>
      </c>
      <c r="D80" s="161" t="s">
        <v>0</v>
      </c>
      <c r="E80" s="161" t="s">
        <v>0</v>
      </c>
      <c r="F80" s="161" t="s">
        <v>0</v>
      </c>
      <c r="G80" s="161" t="s">
        <v>0</v>
      </c>
      <c r="H80" s="161" t="s">
        <v>0</v>
      </c>
      <c r="I80" s="161" t="s">
        <v>0</v>
      </c>
      <c r="J80" s="161" t="s">
        <v>0</v>
      </c>
      <c r="K80" s="161" t="s">
        <v>0</v>
      </c>
      <c r="L80" s="161" t="s">
        <v>0</v>
      </c>
      <c r="M80" s="161" t="s">
        <v>0</v>
      </c>
      <c r="N80" s="161" t="s">
        <v>0</v>
      </c>
      <c r="O80" s="161" t="s">
        <v>0</v>
      </c>
      <c r="P80" s="161" t="s">
        <v>0</v>
      </c>
      <c r="Q80" s="161" t="s">
        <v>0</v>
      </c>
      <c r="R80" s="161" t="s">
        <v>0</v>
      </c>
      <c r="S80" s="161" t="s">
        <v>0</v>
      </c>
      <c r="T80" s="161" t="s">
        <v>0</v>
      </c>
      <c r="U80" s="161" t="s">
        <v>0</v>
      </c>
      <c r="V80" s="161" t="s">
        <v>0</v>
      </c>
      <c r="W80" s="161" t="s">
        <v>0</v>
      </c>
      <c r="X80" s="161" t="s">
        <v>0</v>
      </c>
      <c r="Y80" s="161" t="s">
        <v>0</v>
      </c>
      <c r="Z80" s="161" t="s">
        <v>0</v>
      </c>
      <c r="AA80" s="161" t="s">
        <v>0</v>
      </c>
      <c r="AB80" s="161" t="s">
        <v>0</v>
      </c>
      <c r="AC80" s="37">
        <v>9400</v>
      </c>
      <c r="AD80" s="37">
        <v>9510</v>
      </c>
      <c r="AE80" s="37">
        <v>9690</v>
      </c>
      <c r="AF80" s="37">
        <v>9820</v>
      </c>
      <c r="AG80" s="37">
        <v>9890</v>
      </c>
      <c r="AH80" s="37">
        <v>10100</v>
      </c>
      <c r="AI80" s="37">
        <v>10100</v>
      </c>
      <c r="AJ80" s="37">
        <v>10100</v>
      </c>
      <c r="AK80" s="37">
        <v>10100</v>
      </c>
      <c r="AL80" s="37">
        <v>10100</v>
      </c>
      <c r="AM80" s="37">
        <v>10100</v>
      </c>
      <c r="AN80" s="37">
        <v>10100</v>
      </c>
      <c r="AO80" s="37">
        <v>10100</v>
      </c>
      <c r="AP80" s="37">
        <v>10100</v>
      </c>
      <c r="AQ80" s="37">
        <v>10300</v>
      </c>
      <c r="AR80" s="37">
        <v>10500</v>
      </c>
      <c r="AS80" s="37">
        <v>10500</v>
      </c>
      <c r="AT80" s="37">
        <v>10500</v>
      </c>
    </row>
    <row r="81" spans="2:46">
      <c r="B81" s="276" t="s">
        <v>322</v>
      </c>
      <c r="C81" s="285" t="s">
        <v>0</v>
      </c>
      <c r="D81" s="106" t="s">
        <v>0</v>
      </c>
      <c r="E81" s="106" t="s">
        <v>0</v>
      </c>
      <c r="F81" s="106" t="s">
        <v>0</v>
      </c>
      <c r="G81" s="106" t="s">
        <v>0</v>
      </c>
      <c r="H81" s="106" t="s">
        <v>0</v>
      </c>
      <c r="I81" s="106" t="s">
        <v>0</v>
      </c>
      <c r="J81" s="106" t="s">
        <v>0</v>
      </c>
      <c r="K81" s="106" t="s">
        <v>0</v>
      </c>
      <c r="L81" s="106" t="s">
        <v>0</v>
      </c>
      <c r="M81" s="106" t="s">
        <v>0</v>
      </c>
      <c r="N81" s="106" t="s">
        <v>0</v>
      </c>
      <c r="O81" s="106" t="s">
        <v>0</v>
      </c>
      <c r="P81" s="106" t="s">
        <v>0</v>
      </c>
      <c r="Q81" s="106" t="s">
        <v>0</v>
      </c>
      <c r="R81" s="106" t="s">
        <v>0</v>
      </c>
      <c r="S81" s="106" t="s">
        <v>0</v>
      </c>
      <c r="T81" s="106" t="s">
        <v>0</v>
      </c>
      <c r="U81" s="106" t="s">
        <v>0</v>
      </c>
      <c r="V81" s="106" t="s">
        <v>0</v>
      </c>
      <c r="W81" s="106" t="s">
        <v>0</v>
      </c>
      <c r="X81" s="106" t="s">
        <v>0</v>
      </c>
      <c r="Y81" s="106" t="s">
        <v>0</v>
      </c>
      <c r="Z81" s="106" t="s">
        <v>0</v>
      </c>
      <c r="AA81" s="106" t="s">
        <v>0</v>
      </c>
      <c r="AB81" s="106" t="s">
        <v>0</v>
      </c>
      <c r="AC81" s="34" t="s">
        <v>0</v>
      </c>
      <c r="AD81" s="34">
        <v>16200</v>
      </c>
      <c r="AE81" s="34">
        <v>16300</v>
      </c>
      <c r="AF81" s="34">
        <v>16300</v>
      </c>
      <c r="AG81" s="34">
        <v>16400</v>
      </c>
      <c r="AH81" s="34">
        <v>16800</v>
      </c>
      <c r="AI81" s="34">
        <v>16800</v>
      </c>
      <c r="AJ81" s="34">
        <v>16900</v>
      </c>
      <c r="AK81" s="34">
        <v>17000</v>
      </c>
      <c r="AL81" s="34">
        <v>17000</v>
      </c>
      <c r="AM81" s="34">
        <v>16000</v>
      </c>
      <c r="AN81" s="34">
        <v>15900</v>
      </c>
      <c r="AO81" s="34">
        <v>15800</v>
      </c>
      <c r="AP81" s="34">
        <v>16000</v>
      </c>
      <c r="AQ81" s="34">
        <v>16500</v>
      </c>
      <c r="AR81" s="34">
        <v>16800</v>
      </c>
      <c r="AS81" s="34">
        <v>16800</v>
      </c>
      <c r="AT81" s="34">
        <v>17000</v>
      </c>
    </row>
    <row r="82" spans="2:46">
      <c r="B82" s="278" t="s">
        <v>323</v>
      </c>
      <c r="C82" s="287" t="s">
        <v>0</v>
      </c>
      <c r="D82" s="161" t="s">
        <v>0</v>
      </c>
      <c r="E82" s="161" t="s">
        <v>0</v>
      </c>
      <c r="F82" s="161" t="s">
        <v>0</v>
      </c>
      <c r="G82" s="161" t="s">
        <v>0</v>
      </c>
      <c r="H82" s="161" t="s">
        <v>0</v>
      </c>
      <c r="I82" s="161" t="s">
        <v>0</v>
      </c>
      <c r="J82" s="161" t="s">
        <v>0</v>
      </c>
      <c r="K82" s="161" t="s">
        <v>0</v>
      </c>
      <c r="L82" s="161" t="s">
        <v>0</v>
      </c>
      <c r="M82" s="161" t="s">
        <v>0</v>
      </c>
      <c r="N82" s="161" t="s">
        <v>0</v>
      </c>
      <c r="O82" s="161" t="s">
        <v>0</v>
      </c>
      <c r="P82" s="161" t="s">
        <v>0</v>
      </c>
      <c r="Q82" s="161" t="s">
        <v>0</v>
      </c>
      <c r="R82" s="161" t="s">
        <v>0</v>
      </c>
      <c r="S82" s="161" t="s">
        <v>0</v>
      </c>
      <c r="T82" s="161" t="s">
        <v>0</v>
      </c>
      <c r="U82" s="161" t="s">
        <v>0</v>
      </c>
      <c r="V82" s="161" t="s">
        <v>0</v>
      </c>
      <c r="W82" s="161" t="s">
        <v>0</v>
      </c>
      <c r="X82" s="161" t="s">
        <v>0</v>
      </c>
      <c r="Y82" s="161" t="s">
        <v>0</v>
      </c>
      <c r="Z82" s="161" t="s">
        <v>0</v>
      </c>
      <c r="AA82" s="161" t="s">
        <v>0</v>
      </c>
      <c r="AB82" s="161" t="s">
        <v>0</v>
      </c>
      <c r="AC82" s="37" t="s">
        <v>0</v>
      </c>
      <c r="AD82" s="37">
        <v>19000</v>
      </c>
      <c r="AE82" s="37">
        <v>19000</v>
      </c>
      <c r="AF82" s="37">
        <v>19000</v>
      </c>
      <c r="AG82" s="37">
        <v>19400</v>
      </c>
      <c r="AH82" s="37">
        <v>19900</v>
      </c>
      <c r="AI82" s="37">
        <v>20000</v>
      </c>
      <c r="AJ82" s="37">
        <v>20000</v>
      </c>
      <c r="AK82" s="37">
        <v>20200</v>
      </c>
      <c r="AL82" s="37">
        <v>20800</v>
      </c>
      <c r="AM82" s="37">
        <v>20600</v>
      </c>
      <c r="AN82" s="37">
        <v>20700</v>
      </c>
      <c r="AO82" s="37">
        <v>20700</v>
      </c>
      <c r="AP82" s="37">
        <v>18300</v>
      </c>
      <c r="AQ82" s="37">
        <v>18800</v>
      </c>
      <c r="AR82" s="37">
        <v>19300</v>
      </c>
      <c r="AS82" s="37">
        <v>19300</v>
      </c>
      <c r="AT82" s="37">
        <v>18900</v>
      </c>
    </row>
    <row r="83" spans="2:46">
      <c r="B83" s="276" t="s">
        <v>329</v>
      </c>
      <c r="C83" s="285" t="s">
        <v>0</v>
      </c>
      <c r="D83" s="106" t="s">
        <v>0</v>
      </c>
      <c r="E83" s="106" t="s">
        <v>0</v>
      </c>
      <c r="F83" s="106" t="s">
        <v>0</v>
      </c>
      <c r="G83" s="106" t="s">
        <v>0</v>
      </c>
      <c r="H83" s="106" t="s">
        <v>0</v>
      </c>
      <c r="I83" s="106" t="s">
        <v>0</v>
      </c>
      <c r="J83" s="106" t="s">
        <v>0</v>
      </c>
      <c r="K83" s="106" t="s">
        <v>0</v>
      </c>
      <c r="L83" s="106" t="s">
        <v>0</v>
      </c>
      <c r="M83" s="106" t="s">
        <v>0</v>
      </c>
      <c r="N83" s="106" t="s">
        <v>0</v>
      </c>
      <c r="O83" s="106" t="s">
        <v>0</v>
      </c>
      <c r="P83" s="106" t="s">
        <v>0</v>
      </c>
      <c r="Q83" s="106" t="s">
        <v>0</v>
      </c>
      <c r="R83" s="106" t="s">
        <v>0</v>
      </c>
      <c r="S83" s="106" t="s">
        <v>0</v>
      </c>
      <c r="T83" s="106" t="s">
        <v>0</v>
      </c>
      <c r="U83" s="106" t="s">
        <v>0</v>
      </c>
      <c r="V83" s="106" t="s">
        <v>0</v>
      </c>
      <c r="W83" s="106" t="s">
        <v>0</v>
      </c>
      <c r="X83" s="106" t="s">
        <v>0</v>
      </c>
      <c r="Y83" s="106" t="s">
        <v>0</v>
      </c>
      <c r="Z83" s="106" t="s">
        <v>0</v>
      </c>
      <c r="AA83" s="106" t="s">
        <v>0</v>
      </c>
      <c r="AB83" s="106" t="s">
        <v>0</v>
      </c>
      <c r="AC83" s="34" t="s">
        <v>0</v>
      </c>
      <c r="AD83" s="34" t="s">
        <v>0</v>
      </c>
      <c r="AE83" s="34" t="s">
        <v>0</v>
      </c>
      <c r="AF83" s="34" t="s">
        <v>0</v>
      </c>
      <c r="AG83" s="34">
        <v>3000</v>
      </c>
      <c r="AH83" s="34">
        <v>3020</v>
      </c>
      <c r="AI83" s="34">
        <v>3070</v>
      </c>
      <c r="AJ83" s="34">
        <v>3110</v>
      </c>
      <c r="AK83" s="34">
        <v>3140</v>
      </c>
      <c r="AL83" s="34">
        <v>3210</v>
      </c>
      <c r="AM83" s="34">
        <v>3130</v>
      </c>
      <c r="AN83" s="34">
        <v>3170</v>
      </c>
      <c r="AO83" s="34">
        <v>3170</v>
      </c>
      <c r="AP83" s="34">
        <v>2980</v>
      </c>
      <c r="AQ83" s="34">
        <v>3050</v>
      </c>
      <c r="AR83" s="34">
        <v>3050</v>
      </c>
      <c r="AS83" s="34">
        <v>3000</v>
      </c>
      <c r="AT83" s="34">
        <v>3000</v>
      </c>
    </row>
    <row r="84" spans="2:46">
      <c r="B84" s="278" t="s">
        <v>330</v>
      </c>
      <c r="C84" s="287" t="s">
        <v>0</v>
      </c>
      <c r="D84" s="161" t="s">
        <v>0</v>
      </c>
      <c r="E84" s="161" t="s">
        <v>0</v>
      </c>
      <c r="F84" s="161" t="s">
        <v>0</v>
      </c>
      <c r="G84" s="161" t="s">
        <v>0</v>
      </c>
      <c r="H84" s="161" t="s">
        <v>0</v>
      </c>
      <c r="I84" s="161" t="s">
        <v>0</v>
      </c>
      <c r="J84" s="161" t="s">
        <v>0</v>
      </c>
      <c r="K84" s="161" t="s">
        <v>0</v>
      </c>
      <c r="L84" s="161" t="s">
        <v>0</v>
      </c>
      <c r="M84" s="161" t="s">
        <v>0</v>
      </c>
      <c r="N84" s="161" t="s">
        <v>0</v>
      </c>
      <c r="O84" s="161" t="s">
        <v>0</v>
      </c>
      <c r="P84" s="161" t="s">
        <v>0</v>
      </c>
      <c r="Q84" s="161" t="s">
        <v>0</v>
      </c>
      <c r="R84" s="161" t="s">
        <v>0</v>
      </c>
      <c r="S84" s="161" t="s">
        <v>0</v>
      </c>
      <c r="T84" s="161" t="s">
        <v>0</v>
      </c>
      <c r="U84" s="161" t="s">
        <v>0</v>
      </c>
      <c r="V84" s="161" t="s">
        <v>0</v>
      </c>
      <c r="W84" s="161" t="s">
        <v>0</v>
      </c>
      <c r="X84" s="161" t="s">
        <v>0</v>
      </c>
      <c r="Y84" s="161" t="s">
        <v>0</v>
      </c>
      <c r="Z84" s="161" t="s">
        <v>0</v>
      </c>
      <c r="AA84" s="161" t="s">
        <v>0</v>
      </c>
      <c r="AB84" s="161" t="s">
        <v>0</v>
      </c>
      <c r="AC84" s="37" t="s">
        <v>0</v>
      </c>
      <c r="AD84" s="37" t="s">
        <v>0</v>
      </c>
      <c r="AE84" s="37" t="s">
        <v>0</v>
      </c>
      <c r="AF84" s="37" t="s">
        <v>0</v>
      </c>
      <c r="AG84" s="37">
        <v>6330</v>
      </c>
      <c r="AH84" s="37">
        <v>6510</v>
      </c>
      <c r="AI84" s="37">
        <v>6510</v>
      </c>
      <c r="AJ84" s="37">
        <v>6720</v>
      </c>
      <c r="AK84" s="37">
        <v>6920</v>
      </c>
      <c r="AL84" s="37">
        <v>7080</v>
      </c>
      <c r="AM84" s="37">
        <v>7500</v>
      </c>
      <c r="AN84" s="37">
        <v>7510</v>
      </c>
      <c r="AO84" s="37">
        <v>7930</v>
      </c>
      <c r="AP84" s="37">
        <v>7590</v>
      </c>
      <c r="AQ84" s="37">
        <v>7670</v>
      </c>
      <c r="AR84" s="37">
        <v>7930</v>
      </c>
      <c r="AS84" s="37">
        <v>7930</v>
      </c>
      <c r="AT84" s="37">
        <v>7930</v>
      </c>
    </row>
    <row r="85" spans="2:46">
      <c r="B85" s="278" t="s">
        <v>353</v>
      </c>
      <c r="C85" s="287"/>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37"/>
      <c r="AD85" s="37"/>
      <c r="AE85" s="37"/>
      <c r="AF85" s="37"/>
      <c r="AG85" s="37"/>
      <c r="AH85" s="37"/>
      <c r="AI85" s="37">
        <v>17800</v>
      </c>
      <c r="AJ85" s="37">
        <v>18600</v>
      </c>
      <c r="AK85" s="37">
        <v>19300</v>
      </c>
      <c r="AL85" s="37">
        <v>19700</v>
      </c>
      <c r="AM85" s="37">
        <v>20300</v>
      </c>
      <c r="AN85" s="37">
        <v>20300</v>
      </c>
      <c r="AO85" s="37">
        <v>20300</v>
      </c>
      <c r="AP85" s="37">
        <v>20300</v>
      </c>
      <c r="AQ85" s="37">
        <v>21400</v>
      </c>
      <c r="AR85" s="37">
        <v>21200</v>
      </c>
      <c r="AS85" s="37">
        <v>21200</v>
      </c>
      <c r="AT85" s="37">
        <v>21900</v>
      </c>
    </row>
    <row r="86" spans="2:46">
      <c r="B86" s="278" t="s">
        <v>436</v>
      </c>
      <c r="C86" s="287"/>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37"/>
      <c r="AD86" s="37"/>
      <c r="AE86" s="37"/>
      <c r="AF86" s="37"/>
      <c r="AG86" s="37"/>
      <c r="AH86" s="37"/>
      <c r="AI86" s="37" t="s">
        <v>0</v>
      </c>
      <c r="AJ86" s="37">
        <v>25800</v>
      </c>
      <c r="AK86" s="37">
        <v>26500</v>
      </c>
      <c r="AL86" s="37">
        <v>26600</v>
      </c>
      <c r="AM86" s="37">
        <v>38300</v>
      </c>
      <c r="AN86" s="37">
        <v>38300</v>
      </c>
      <c r="AO86" s="37">
        <v>38300</v>
      </c>
      <c r="AP86" s="37">
        <v>38600</v>
      </c>
      <c r="AQ86" s="37">
        <v>38600</v>
      </c>
      <c r="AR86" s="37">
        <v>37500</v>
      </c>
      <c r="AS86" s="37">
        <v>36900</v>
      </c>
      <c r="AT86" s="37">
        <v>35900</v>
      </c>
    </row>
    <row r="87" spans="2:46">
      <c r="B87" s="278" t="str">
        <f>+'Basic data'!B87</f>
        <v>Front Place Minami-Shinjuku</v>
      </c>
      <c r="C87" s="287"/>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37"/>
      <c r="AD87" s="37"/>
      <c r="AE87" s="37"/>
      <c r="AF87" s="37"/>
      <c r="AG87" s="37"/>
      <c r="AH87" s="37"/>
      <c r="AI87" s="37"/>
      <c r="AJ87" s="37"/>
      <c r="AK87" s="37">
        <v>9420</v>
      </c>
      <c r="AL87" s="37">
        <v>9500</v>
      </c>
      <c r="AM87" s="37">
        <v>9770</v>
      </c>
      <c r="AN87" s="37">
        <v>9760</v>
      </c>
      <c r="AO87" s="37">
        <v>9910</v>
      </c>
      <c r="AP87" s="37">
        <v>9910</v>
      </c>
      <c r="AQ87" s="37">
        <v>10200</v>
      </c>
      <c r="AR87" s="37">
        <v>10400</v>
      </c>
      <c r="AS87" s="37">
        <v>10400</v>
      </c>
      <c r="AT87" s="37">
        <v>10100</v>
      </c>
    </row>
    <row r="88" spans="2:46">
      <c r="B88" s="278" t="str">
        <f>+'Basic data'!B88</f>
        <v>Daido Seimei Niigata Building</v>
      </c>
      <c r="C88" s="287"/>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37"/>
      <c r="AD88" s="37"/>
      <c r="AE88" s="37"/>
      <c r="AF88" s="37"/>
      <c r="AG88" s="37"/>
      <c r="AH88" s="37"/>
      <c r="AI88" s="37"/>
      <c r="AJ88" s="37"/>
      <c r="AK88" s="37">
        <v>1860</v>
      </c>
      <c r="AL88" s="37">
        <v>1860</v>
      </c>
      <c r="AM88" s="37">
        <v>1860</v>
      </c>
      <c r="AN88" s="37">
        <v>1860</v>
      </c>
      <c r="AO88" s="37">
        <v>1850</v>
      </c>
      <c r="AP88" s="37">
        <v>1860</v>
      </c>
      <c r="AQ88" s="37">
        <v>1900</v>
      </c>
      <c r="AR88" s="37">
        <v>1900</v>
      </c>
      <c r="AS88" s="37">
        <v>1860</v>
      </c>
      <c r="AT88" s="37">
        <v>1860</v>
      </c>
    </row>
    <row r="89" spans="2:46">
      <c r="B89" s="278" t="str">
        <f>+'Basic data'!B89</f>
        <v>Seavans S Building</v>
      </c>
      <c r="C89" s="287"/>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37"/>
      <c r="AD89" s="37"/>
      <c r="AE89" s="37"/>
      <c r="AF89" s="37"/>
      <c r="AG89" s="37"/>
      <c r="AH89" s="37"/>
      <c r="AI89" s="37"/>
      <c r="AJ89" s="37"/>
      <c r="AK89" s="37"/>
      <c r="AL89" s="37"/>
      <c r="AM89" s="37">
        <v>7140</v>
      </c>
      <c r="AN89" s="37">
        <v>7160</v>
      </c>
      <c r="AO89" s="37">
        <v>7160</v>
      </c>
      <c r="AP89" s="37">
        <v>7160</v>
      </c>
      <c r="AQ89" s="37">
        <v>7320</v>
      </c>
      <c r="AR89" s="37">
        <v>7350</v>
      </c>
      <c r="AS89" s="37">
        <v>7330</v>
      </c>
      <c r="AT89" s="37">
        <v>7330</v>
      </c>
    </row>
    <row r="90" spans="2:46">
      <c r="B90" s="278" t="str">
        <f>+'Basic data'!B90</f>
        <v>Otemachi Park Building</v>
      </c>
      <c r="C90" s="287"/>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37"/>
      <c r="AD90" s="37"/>
      <c r="AE90" s="37"/>
      <c r="AF90" s="37"/>
      <c r="AG90" s="37"/>
      <c r="AH90" s="37"/>
      <c r="AI90" s="37"/>
      <c r="AJ90" s="37"/>
      <c r="AK90" s="37"/>
      <c r="AL90" s="37"/>
      <c r="AM90" s="37">
        <v>10500</v>
      </c>
      <c r="AN90" s="37">
        <v>10500</v>
      </c>
      <c r="AO90" s="37">
        <v>10500</v>
      </c>
      <c r="AP90" s="37">
        <v>10500</v>
      </c>
      <c r="AQ90" s="37">
        <v>11000</v>
      </c>
      <c r="AR90" s="37">
        <v>11000</v>
      </c>
      <c r="AS90" s="37">
        <v>11000</v>
      </c>
      <c r="AT90" s="37">
        <v>11300</v>
      </c>
    </row>
    <row r="91" spans="2:46">
      <c r="B91" s="278" t="str">
        <f>+'Basic data'!B91</f>
        <v>GRAND FRONT OSAKA (North Building)</v>
      </c>
      <c r="C91" s="287"/>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37"/>
      <c r="AD91" s="106"/>
      <c r="AE91" s="106"/>
      <c r="AF91" s="106"/>
      <c r="AG91" s="106"/>
      <c r="AH91" s="37"/>
      <c r="AI91" s="37"/>
      <c r="AJ91" s="37"/>
      <c r="AK91" s="37"/>
      <c r="AL91" s="37"/>
      <c r="AM91" s="37"/>
      <c r="AN91" s="37"/>
      <c r="AO91" s="37"/>
      <c r="AP91" s="37"/>
      <c r="AQ91" s="37">
        <v>10200</v>
      </c>
      <c r="AR91" s="37">
        <v>10400</v>
      </c>
      <c r="AS91" s="37">
        <v>10400</v>
      </c>
      <c r="AT91" s="37">
        <v>10700</v>
      </c>
    </row>
    <row r="92" spans="2:46">
      <c r="B92" s="278" t="str">
        <f>+'Basic data'!B92</f>
        <v>GRAND FRONT OSAKA (Umekita Plaza and South Building)</v>
      </c>
      <c r="C92" s="287"/>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37"/>
      <c r="AD92" s="106"/>
      <c r="AE92" s="106"/>
      <c r="AF92" s="106"/>
      <c r="AG92" s="106"/>
      <c r="AH92" s="37"/>
      <c r="AI92" s="37"/>
      <c r="AJ92" s="37"/>
      <c r="AK92" s="37"/>
      <c r="AL92" s="37"/>
      <c r="AM92" s="37"/>
      <c r="AN92" s="37"/>
      <c r="AO92" s="37"/>
      <c r="AP92" s="37"/>
      <c r="AQ92" s="37">
        <v>11800</v>
      </c>
      <c r="AR92" s="37">
        <v>11800</v>
      </c>
      <c r="AS92" s="37">
        <v>11800</v>
      </c>
      <c r="AT92" s="37">
        <v>12200</v>
      </c>
    </row>
    <row r="93" spans="2:46">
      <c r="B93" s="278" t="str">
        <f>+'Basic data'!B93</f>
        <v>Toyosu Front</v>
      </c>
      <c r="C93" s="287"/>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37"/>
      <c r="AD93" s="106"/>
      <c r="AE93" s="106"/>
      <c r="AF93" s="106"/>
      <c r="AG93" s="106"/>
      <c r="AH93" s="37"/>
      <c r="AI93" s="37"/>
      <c r="AJ93" s="37"/>
      <c r="AK93" s="37"/>
      <c r="AL93" s="37"/>
      <c r="AM93" s="37"/>
      <c r="AN93" s="37"/>
      <c r="AO93" s="37"/>
      <c r="AP93" s="37"/>
      <c r="AQ93" s="37">
        <v>26600</v>
      </c>
      <c r="AR93" s="37">
        <v>26600</v>
      </c>
      <c r="AS93" s="37">
        <v>26100</v>
      </c>
      <c r="AT93" s="37">
        <v>26100</v>
      </c>
    </row>
    <row r="94" spans="2:46">
      <c r="B94" s="278" t="str">
        <f>+'Basic data'!B94</f>
        <v>the ARGYLE aoyama</v>
      </c>
      <c r="C94" s="287"/>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37"/>
      <c r="AD94" s="106"/>
      <c r="AE94" s="106"/>
      <c r="AF94" s="106"/>
      <c r="AG94" s="106"/>
      <c r="AH94" s="37"/>
      <c r="AI94" s="37"/>
      <c r="AJ94" s="37"/>
      <c r="AK94" s="37"/>
      <c r="AL94" s="37"/>
      <c r="AM94" s="37"/>
      <c r="AN94" s="37"/>
      <c r="AO94" s="37"/>
      <c r="AP94" s="37"/>
      <c r="AQ94" s="37"/>
      <c r="AR94" s="37"/>
      <c r="AS94" s="37">
        <v>24100</v>
      </c>
      <c r="AT94" s="37">
        <v>24800</v>
      </c>
    </row>
    <row r="95" spans="2:46">
      <c r="B95" s="278" t="str">
        <f>+'Basic data'!B95</f>
        <v>Toyosu Foresia</v>
      </c>
      <c r="C95" s="287"/>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37"/>
      <c r="AD95" s="106"/>
      <c r="AE95" s="106"/>
      <c r="AF95" s="106"/>
      <c r="AG95" s="106"/>
      <c r="AH95" s="37"/>
      <c r="AI95" s="37"/>
      <c r="AJ95" s="37"/>
      <c r="AK95" s="37"/>
      <c r="AL95" s="37"/>
      <c r="AM95" s="37"/>
      <c r="AN95" s="37"/>
      <c r="AO95" s="37"/>
      <c r="AP95" s="37"/>
      <c r="AQ95" s="37"/>
      <c r="AR95" s="37"/>
      <c r="AS95" s="37">
        <v>8180</v>
      </c>
      <c r="AT95" s="37">
        <v>8180</v>
      </c>
    </row>
    <row r="96" spans="2:46">
      <c r="B96" s="278" t="str">
        <f>+'Basic data'!B96</f>
        <v>CIRCLES Hirakawacho</v>
      </c>
      <c r="C96" s="287"/>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37"/>
      <c r="AD96" s="106"/>
      <c r="AE96" s="106"/>
      <c r="AF96" s="106"/>
      <c r="AG96" s="106"/>
      <c r="AH96" s="37"/>
      <c r="AI96" s="37"/>
      <c r="AJ96" s="37"/>
      <c r="AK96" s="37"/>
      <c r="AL96" s="37"/>
      <c r="AM96" s="37"/>
      <c r="AN96" s="37"/>
      <c r="AO96" s="37"/>
      <c r="AP96" s="37"/>
      <c r="AQ96" s="37"/>
      <c r="AR96" s="37"/>
      <c r="AS96" s="37">
        <v>1810</v>
      </c>
      <c r="AT96" s="37">
        <v>1870</v>
      </c>
    </row>
    <row r="97" spans="2:46" ht="12.5" thickBot="1">
      <c r="B97" s="278" t="str">
        <f>+'Basic data'!B97</f>
        <v>Forecast Sakaisujihonmachi</v>
      </c>
      <c r="C97" s="287"/>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37"/>
      <c r="AD97" s="106"/>
      <c r="AE97" s="106"/>
      <c r="AF97" s="106"/>
      <c r="AG97" s="106"/>
      <c r="AH97" s="37"/>
      <c r="AI97" s="37"/>
      <c r="AJ97" s="37"/>
      <c r="AK97" s="37"/>
      <c r="AL97" s="37"/>
      <c r="AM97" s="37"/>
      <c r="AN97" s="37"/>
      <c r="AO97" s="37"/>
      <c r="AP97" s="37"/>
      <c r="AQ97" s="37"/>
      <c r="AR97" s="37"/>
      <c r="AS97" s="37"/>
      <c r="AT97" s="37">
        <v>17300</v>
      </c>
    </row>
    <row r="98" spans="2:46" ht="12.5" thickTop="1">
      <c r="B98" s="264" t="s">
        <v>1</v>
      </c>
      <c r="C98" s="288">
        <v>144940</v>
      </c>
      <c r="D98" s="279">
        <v>165251</v>
      </c>
      <c r="E98" s="279">
        <v>184704</v>
      </c>
      <c r="F98" s="279">
        <v>191271</v>
      </c>
      <c r="G98" s="279">
        <v>217150</v>
      </c>
      <c r="H98" s="279">
        <v>238961</v>
      </c>
      <c r="I98" s="279">
        <v>293342</v>
      </c>
      <c r="J98" s="279">
        <v>339029</v>
      </c>
      <c r="K98" s="279">
        <v>439799</v>
      </c>
      <c r="L98" s="279">
        <v>467001</v>
      </c>
      <c r="M98" s="279">
        <v>498741</v>
      </c>
      <c r="N98" s="279">
        <v>531100</v>
      </c>
      <c r="O98" s="279">
        <v>619160</v>
      </c>
      <c r="P98" s="279">
        <v>644700</v>
      </c>
      <c r="Q98" s="279">
        <v>636770</v>
      </c>
      <c r="R98" s="279">
        <v>591920</v>
      </c>
      <c r="S98" s="279">
        <v>645239</v>
      </c>
      <c r="T98" s="279">
        <v>632112</v>
      </c>
      <c r="U98" s="279">
        <v>642220</v>
      </c>
      <c r="V98" s="279">
        <v>634357</v>
      </c>
      <c r="W98" s="279">
        <v>693230</v>
      </c>
      <c r="X98" s="279">
        <v>712888</v>
      </c>
      <c r="Y98" s="279">
        <v>758210</v>
      </c>
      <c r="Z98" s="279">
        <v>775147</v>
      </c>
      <c r="AA98" s="279">
        <v>829152</v>
      </c>
      <c r="AB98" s="279">
        <v>843367</v>
      </c>
      <c r="AC98" s="280">
        <v>912125</v>
      </c>
      <c r="AD98" s="280">
        <v>977666</v>
      </c>
      <c r="AE98" s="280">
        <v>996828</v>
      </c>
      <c r="AF98" s="280">
        <v>1011368</v>
      </c>
      <c r="AG98" s="280">
        <v>1042319</v>
      </c>
      <c r="AH98" s="280">
        <v>1069480</v>
      </c>
      <c r="AI98" s="280">
        <v>1122210</v>
      </c>
      <c r="AJ98" s="280">
        <v>1158140</v>
      </c>
      <c r="AK98" s="280">
        <v>1178420</v>
      </c>
      <c r="AL98" s="280">
        <v>1202750</v>
      </c>
      <c r="AM98" s="280">
        <v>1235000</v>
      </c>
      <c r="AN98" s="280">
        <v>1253980</v>
      </c>
      <c r="AO98" s="280">
        <v>1253920</v>
      </c>
      <c r="AP98" s="280">
        <v>1246620</v>
      </c>
      <c r="AQ98" s="280">
        <v>1319650</v>
      </c>
      <c r="AR98" s="280">
        <v>1302450</v>
      </c>
      <c r="AS98" s="280">
        <v>1335810</v>
      </c>
      <c r="AT98" s="280">
        <v>1341110</v>
      </c>
    </row>
  </sheetData>
  <mergeCells count="1">
    <mergeCell ref="B4:B5"/>
  </mergeCells>
  <phoneticPr fontId="2"/>
  <pageMargins left="0.74803149606299213" right="0.74803149606299213" top="0.98425196850393704" bottom="0.98425196850393704" header="0.51181102362204722" footer="0.51181102362204722"/>
  <pageSetup paperSize="8" scale="59" fitToWidth="0" orientation="landscape" horizontalDpi="300" verticalDpi="300" r:id="rId1"/>
  <headerFooter alignWithMargins="0">
    <oddHeader>&amp;L&amp;A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3:AT98"/>
  <sheetViews>
    <sheetView showGridLines="0" view="pageBreakPreview" zoomScale="80" zoomScaleNormal="85" zoomScaleSheetLayoutView="80" workbookViewId="0">
      <pane xSplit="2" ySplit="5" topLeftCell="C6" activePane="bottomRight" state="frozen"/>
      <selection activeCell="A155" sqref="A98:XFD155"/>
      <selection pane="topRight" activeCell="A155" sqref="A98:XFD155"/>
      <selection pane="bottomLeft" activeCell="A155" sqref="A98:XFD155"/>
      <selection pane="bottomRight"/>
    </sheetView>
  </sheetViews>
  <sheetFormatPr defaultColWidth="9" defaultRowHeight="12"/>
  <cols>
    <col min="1" max="1" width="9" style="2"/>
    <col min="2" max="2" width="35.6328125" style="2" bestFit="1" customWidth="1"/>
    <col min="3" max="5" width="12.26953125" style="2" customWidth="1"/>
    <col min="6" max="7" width="12.26953125" style="70" customWidth="1"/>
    <col min="8" max="12" width="12.26953125" style="2" customWidth="1"/>
    <col min="13" max="15" width="12.36328125" style="2" customWidth="1"/>
    <col min="16" max="28" width="12.26953125" style="2" customWidth="1"/>
    <col min="29" max="46" width="12.36328125" style="2" customWidth="1"/>
    <col min="47" max="16384" width="9" style="2"/>
  </cols>
  <sheetData>
    <row r="3" spans="2:46">
      <c r="B3" s="2" t="s">
        <v>439</v>
      </c>
    </row>
    <row r="4" spans="2:46" ht="13.5" customHeight="1">
      <c r="B4" s="385" t="s">
        <v>2</v>
      </c>
      <c r="C4" s="282" t="s">
        <v>362</v>
      </c>
      <c r="D4" s="210" t="s">
        <v>363</v>
      </c>
      <c r="E4" s="210" t="s">
        <v>364</v>
      </c>
      <c r="F4" s="210" t="s">
        <v>365</v>
      </c>
      <c r="G4" s="210" t="s">
        <v>366</v>
      </c>
      <c r="H4" s="210" t="s">
        <v>367</v>
      </c>
      <c r="I4" s="210" t="s">
        <v>368</v>
      </c>
      <c r="J4" s="210" t="s">
        <v>369</v>
      </c>
      <c r="K4" s="210" t="s">
        <v>370</v>
      </c>
      <c r="L4" s="210" t="s">
        <v>371</v>
      </c>
      <c r="M4" s="210" t="s">
        <v>372</v>
      </c>
      <c r="N4" s="210" t="s">
        <v>373</v>
      </c>
      <c r="O4" s="210" t="s">
        <v>374</v>
      </c>
      <c r="P4" s="210" t="s">
        <v>375</v>
      </c>
      <c r="Q4" s="210" t="s">
        <v>376</v>
      </c>
      <c r="R4" s="210" t="s">
        <v>377</v>
      </c>
      <c r="S4" s="210" t="s">
        <v>378</v>
      </c>
      <c r="T4" s="210" t="s">
        <v>379</v>
      </c>
      <c r="U4" s="210" t="s">
        <v>380</v>
      </c>
      <c r="V4" s="210" t="s">
        <v>381</v>
      </c>
      <c r="W4" s="210" t="s">
        <v>382</v>
      </c>
      <c r="X4" s="210" t="s">
        <v>383</v>
      </c>
      <c r="Y4" s="210" t="s">
        <v>384</v>
      </c>
      <c r="Z4" s="210" t="s">
        <v>385</v>
      </c>
      <c r="AA4" s="210" t="s">
        <v>386</v>
      </c>
      <c r="AB4" s="210" t="s">
        <v>387</v>
      </c>
      <c r="AC4" s="275" t="s">
        <v>388</v>
      </c>
      <c r="AD4" s="275" t="s">
        <v>389</v>
      </c>
      <c r="AE4" s="275" t="s">
        <v>390</v>
      </c>
      <c r="AF4" s="275" t="s">
        <v>391</v>
      </c>
      <c r="AG4" s="275" t="s">
        <v>392</v>
      </c>
      <c r="AH4" s="275" t="s">
        <v>393</v>
      </c>
      <c r="AI4" s="275" t="s">
        <v>394</v>
      </c>
      <c r="AJ4" s="275" t="s">
        <v>395</v>
      </c>
      <c r="AK4" s="275" t="s">
        <v>396</v>
      </c>
      <c r="AL4" s="275" t="s">
        <v>397</v>
      </c>
      <c r="AM4" s="275" t="s">
        <v>398</v>
      </c>
      <c r="AN4" s="275" t="s">
        <v>399</v>
      </c>
      <c r="AO4" s="275" t="s">
        <v>400</v>
      </c>
      <c r="AP4" s="275" t="s">
        <v>401</v>
      </c>
      <c r="AQ4" s="275" t="s">
        <v>402</v>
      </c>
      <c r="AR4" s="275" t="s">
        <v>403</v>
      </c>
      <c r="AS4" s="275" t="s">
        <v>404</v>
      </c>
      <c r="AT4" s="275" t="s">
        <v>405</v>
      </c>
    </row>
    <row r="5" spans="2:46" s="109" customFormat="1" ht="14.25" customHeight="1" thickBot="1">
      <c r="B5" s="386"/>
      <c r="C5" s="283" t="s">
        <v>3</v>
      </c>
      <c r="D5" s="157" t="s">
        <v>4</v>
      </c>
      <c r="E5" s="157" t="s">
        <v>5</v>
      </c>
      <c r="F5" s="157" t="s">
        <v>6</v>
      </c>
      <c r="G5" s="157" t="s">
        <v>7</v>
      </c>
      <c r="H5" s="157" t="s">
        <v>8</v>
      </c>
      <c r="I5" s="157" t="s">
        <v>9</v>
      </c>
      <c r="J5" s="157" t="s">
        <v>10</v>
      </c>
      <c r="K5" s="157" t="s">
        <v>11</v>
      </c>
      <c r="L5" s="157" t="s">
        <v>12</v>
      </c>
      <c r="M5" s="157" t="s">
        <v>18</v>
      </c>
      <c r="N5" s="157" t="s">
        <v>19</v>
      </c>
      <c r="O5" s="157" t="s">
        <v>115</v>
      </c>
      <c r="P5" s="157" t="s">
        <v>108</v>
      </c>
      <c r="Q5" s="157" t="s">
        <v>131</v>
      </c>
      <c r="R5" s="157" t="s">
        <v>132</v>
      </c>
      <c r="S5" s="157" t="s">
        <v>140</v>
      </c>
      <c r="T5" s="157" t="s">
        <v>141</v>
      </c>
      <c r="U5" s="157" t="s">
        <v>145</v>
      </c>
      <c r="V5" s="157" t="s">
        <v>148</v>
      </c>
      <c r="W5" s="157" t="s">
        <v>152</v>
      </c>
      <c r="X5" s="157" t="s">
        <v>155</v>
      </c>
      <c r="Y5" s="157" t="s">
        <v>156</v>
      </c>
      <c r="Z5" s="157" t="s">
        <v>177</v>
      </c>
      <c r="AA5" s="157" t="s">
        <v>166</v>
      </c>
      <c r="AB5" s="157" t="s">
        <v>186</v>
      </c>
      <c r="AC5" s="193" t="s">
        <v>188</v>
      </c>
      <c r="AD5" s="193" t="s">
        <v>190</v>
      </c>
      <c r="AE5" s="193" t="s">
        <v>196</v>
      </c>
      <c r="AF5" s="193" t="s">
        <v>243</v>
      </c>
      <c r="AG5" s="193" t="s">
        <v>244</v>
      </c>
      <c r="AH5" s="193" t="s">
        <v>245</v>
      </c>
      <c r="AI5" s="193" t="s">
        <v>246</v>
      </c>
      <c r="AJ5" s="193" t="s">
        <v>247</v>
      </c>
      <c r="AK5" s="193" t="s">
        <v>248</v>
      </c>
      <c r="AL5" s="193" t="s">
        <v>249</v>
      </c>
      <c r="AM5" s="193" t="s">
        <v>250</v>
      </c>
      <c r="AN5" s="193" t="s">
        <v>251</v>
      </c>
      <c r="AO5" s="193" t="s">
        <v>252</v>
      </c>
      <c r="AP5" s="193" t="s">
        <v>253</v>
      </c>
      <c r="AQ5" s="193" t="s">
        <v>254</v>
      </c>
      <c r="AR5" s="193" t="s">
        <v>255</v>
      </c>
      <c r="AS5" s="193" t="s">
        <v>256</v>
      </c>
      <c r="AT5" s="193" t="s">
        <v>257</v>
      </c>
    </row>
    <row r="6" spans="2:46">
      <c r="B6" s="258" t="s">
        <v>227</v>
      </c>
      <c r="C6" s="294">
        <v>3731</v>
      </c>
      <c r="D6" s="158">
        <v>0</v>
      </c>
      <c r="E6" s="158">
        <v>10657</v>
      </c>
      <c r="F6" s="158">
        <v>12584</v>
      </c>
      <c r="G6" s="158">
        <v>38241</v>
      </c>
      <c r="H6" s="158">
        <v>0</v>
      </c>
      <c r="I6" s="158">
        <v>20851</v>
      </c>
      <c r="J6" s="158">
        <v>620</v>
      </c>
      <c r="K6" s="158">
        <v>9710</v>
      </c>
      <c r="L6" s="158">
        <v>1208</v>
      </c>
      <c r="M6" s="158">
        <v>4435</v>
      </c>
      <c r="N6" s="158" t="s">
        <v>0</v>
      </c>
      <c r="O6" s="158" t="s">
        <v>0</v>
      </c>
      <c r="P6" s="158" t="s">
        <v>0</v>
      </c>
      <c r="Q6" s="158" t="s">
        <v>0</v>
      </c>
      <c r="R6" s="158" t="s">
        <v>0</v>
      </c>
      <c r="S6" s="158" t="s">
        <v>0</v>
      </c>
      <c r="T6" s="158" t="s">
        <v>0</v>
      </c>
      <c r="U6" s="158" t="s">
        <v>0</v>
      </c>
      <c r="V6" s="158" t="s">
        <v>0</v>
      </c>
      <c r="W6" s="158" t="s">
        <v>0</v>
      </c>
      <c r="X6" s="158" t="s">
        <v>0</v>
      </c>
      <c r="Y6" s="158" t="s">
        <v>0</v>
      </c>
      <c r="Z6" s="158" t="s">
        <v>0</v>
      </c>
      <c r="AA6" s="158" t="s">
        <v>0</v>
      </c>
      <c r="AB6" s="158" t="s">
        <v>0</v>
      </c>
      <c r="AC6" s="31" t="s">
        <v>0</v>
      </c>
      <c r="AD6" s="31" t="s">
        <v>0</v>
      </c>
      <c r="AE6" s="31" t="s">
        <v>0</v>
      </c>
      <c r="AF6" s="31" t="s">
        <v>0</v>
      </c>
      <c r="AG6" s="31" t="s">
        <v>0</v>
      </c>
      <c r="AH6" s="31" t="s">
        <v>0</v>
      </c>
      <c r="AI6" s="31" t="s">
        <v>0</v>
      </c>
      <c r="AJ6" s="31" t="s">
        <v>0</v>
      </c>
      <c r="AK6" s="31" t="s">
        <v>0</v>
      </c>
      <c r="AL6" s="31" t="s">
        <v>0</v>
      </c>
      <c r="AM6" s="31" t="s">
        <v>0</v>
      </c>
      <c r="AN6" s="31" t="s">
        <v>0</v>
      </c>
      <c r="AO6" s="31" t="s">
        <v>0</v>
      </c>
      <c r="AP6" s="31" t="s">
        <v>0</v>
      </c>
      <c r="AQ6" s="31" t="s">
        <v>0</v>
      </c>
      <c r="AR6" s="31"/>
      <c r="AS6" s="31"/>
      <c r="AT6" s="31" t="s">
        <v>0</v>
      </c>
    </row>
    <row r="7" spans="2:46">
      <c r="B7" s="260" t="s">
        <v>258</v>
      </c>
      <c r="C7" s="295">
        <v>897</v>
      </c>
      <c r="D7" s="106">
        <v>2398</v>
      </c>
      <c r="E7" s="106">
        <v>9823</v>
      </c>
      <c r="F7" s="106">
        <v>1501</v>
      </c>
      <c r="G7" s="106">
        <v>19125</v>
      </c>
      <c r="H7" s="106">
        <v>6187</v>
      </c>
      <c r="I7" s="106">
        <v>7970</v>
      </c>
      <c r="J7" s="106">
        <v>0</v>
      </c>
      <c r="K7" s="106">
        <v>4530</v>
      </c>
      <c r="L7" s="106">
        <v>1815</v>
      </c>
      <c r="M7" s="106">
        <v>67650</v>
      </c>
      <c r="N7" s="106">
        <v>80984</v>
      </c>
      <c r="O7" s="106">
        <v>98602</v>
      </c>
      <c r="P7" s="106">
        <v>104122</v>
      </c>
      <c r="Q7" s="106">
        <v>39840</v>
      </c>
      <c r="R7" s="106">
        <v>63939</v>
      </c>
      <c r="S7" s="106">
        <v>25018</v>
      </c>
      <c r="T7" s="106">
        <v>573</v>
      </c>
      <c r="U7" s="106">
        <v>27219</v>
      </c>
      <c r="V7" s="106">
        <v>18112</v>
      </c>
      <c r="W7" s="106">
        <v>43715</v>
      </c>
      <c r="X7" s="106">
        <v>61010</v>
      </c>
      <c r="Y7" s="106">
        <v>10322</v>
      </c>
      <c r="Z7" s="106">
        <v>6575</v>
      </c>
      <c r="AA7" s="106">
        <v>53225</v>
      </c>
      <c r="AB7" s="106">
        <v>5004</v>
      </c>
      <c r="AC7" s="34">
        <v>39147</v>
      </c>
      <c r="AD7" s="34">
        <v>6334</v>
      </c>
      <c r="AE7" s="34">
        <v>54956</v>
      </c>
      <c r="AF7" s="34">
        <v>0</v>
      </c>
      <c r="AG7" s="34">
        <v>26317</v>
      </c>
      <c r="AH7" s="34">
        <v>20415</v>
      </c>
      <c r="AI7" s="34">
        <v>3695</v>
      </c>
      <c r="AJ7" s="34">
        <v>30818</v>
      </c>
      <c r="AK7" s="34">
        <v>56079</v>
      </c>
      <c r="AL7" s="34">
        <v>62624</v>
      </c>
      <c r="AM7" s="34">
        <v>1424</v>
      </c>
      <c r="AN7" s="34">
        <v>0</v>
      </c>
      <c r="AO7" s="34">
        <v>0</v>
      </c>
      <c r="AP7" s="34">
        <v>0</v>
      </c>
      <c r="AQ7" s="34" t="s">
        <v>0</v>
      </c>
      <c r="AR7" s="34"/>
      <c r="AS7" s="34"/>
      <c r="AT7" s="34" t="s">
        <v>0</v>
      </c>
    </row>
    <row r="8" spans="2:46">
      <c r="B8" s="260" t="s">
        <v>259</v>
      </c>
      <c r="C8" s="295">
        <v>1100</v>
      </c>
      <c r="D8" s="106">
        <v>20367</v>
      </c>
      <c r="E8" s="106">
        <v>0</v>
      </c>
      <c r="F8" s="106">
        <v>4448</v>
      </c>
      <c r="G8" s="106">
        <v>3149</v>
      </c>
      <c r="H8" s="106">
        <v>4491</v>
      </c>
      <c r="I8" s="106">
        <v>5846</v>
      </c>
      <c r="J8" s="106">
        <v>952</v>
      </c>
      <c r="K8" s="106">
        <v>4909</v>
      </c>
      <c r="L8" s="106">
        <v>1481</v>
      </c>
      <c r="M8" s="106">
        <v>662</v>
      </c>
      <c r="N8" s="106">
        <v>1722</v>
      </c>
      <c r="O8" s="106">
        <v>0</v>
      </c>
      <c r="P8" s="106">
        <v>0</v>
      </c>
      <c r="Q8" s="106">
        <v>8908</v>
      </c>
      <c r="R8" s="106">
        <v>10077</v>
      </c>
      <c r="S8" s="106">
        <v>12576</v>
      </c>
      <c r="T8" s="106">
        <v>0</v>
      </c>
      <c r="U8" s="106">
        <v>0</v>
      </c>
      <c r="V8" s="106">
        <v>3130</v>
      </c>
      <c r="W8" s="106">
        <v>6895</v>
      </c>
      <c r="X8" s="106">
        <v>1770</v>
      </c>
      <c r="Y8" s="106">
        <v>0</v>
      </c>
      <c r="Z8" s="106">
        <v>1420</v>
      </c>
      <c r="AA8" s="106">
        <v>6815</v>
      </c>
      <c r="AB8" s="106">
        <v>7045</v>
      </c>
      <c r="AC8" s="34">
        <v>2376</v>
      </c>
      <c r="AD8" s="34">
        <v>1698</v>
      </c>
      <c r="AE8" s="34">
        <v>9945</v>
      </c>
      <c r="AF8" s="34">
        <v>0</v>
      </c>
      <c r="AG8" s="34">
        <v>855</v>
      </c>
      <c r="AH8" s="34">
        <v>370</v>
      </c>
      <c r="AI8" s="34">
        <v>3232</v>
      </c>
      <c r="AJ8" s="34">
        <v>0</v>
      </c>
      <c r="AK8" s="34">
        <v>8289</v>
      </c>
      <c r="AL8" s="34">
        <v>763</v>
      </c>
      <c r="AM8" s="34">
        <v>30197</v>
      </c>
      <c r="AN8" s="34">
        <v>0</v>
      </c>
      <c r="AO8" s="34">
        <v>13608</v>
      </c>
      <c r="AP8" s="34">
        <v>10615</v>
      </c>
      <c r="AQ8" s="34">
        <v>341</v>
      </c>
      <c r="AR8" s="34">
        <v>0</v>
      </c>
      <c r="AS8" s="34">
        <v>0</v>
      </c>
      <c r="AT8" s="34">
        <v>0</v>
      </c>
    </row>
    <row r="9" spans="2:46">
      <c r="B9" s="260" t="s">
        <v>260</v>
      </c>
      <c r="C9" s="295">
        <v>1012</v>
      </c>
      <c r="D9" s="106">
        <v>17873</v>
      </c>
      <c r="E9" s="106">
        <v>1934</v>
      </c>
      <c r="F9" s="106">
        <v>0</v>
      </c>
      <c r="G9" s="106">
        <v>9375</v>
      </c>
      <c r="H9" s="106">
        <v>1887</v>
      </c>
      <c r="I9" s="106">
        <v>23744</v>
      </c>
      <c r="J9" s="106">
        <v>0</v>
      </c>
      <c r="K9" s="106">
        <v>947</v>
      </c>
      <c r="L9" s="106">
        <v>622</v>
      </c>
      <c r="M9" s="106">
        <v>23801</v>
      </c>
      <c r="N9" s="106">
        <v>19249</v>
      </c>
      <c r="O9" s="106">
        <v>26013</v>
      </c>
      <c r="P9" s="106">
        <v>25303</v>
      </c>
      <c r="Q9" s="106">
        <v>28210</v>
      </c>
      <c r="R9" s="106">
        <v>27104</v>
      </c>
      <c r="S9" s="106">
        <v>19479</v>
      </c>
      <c r="T9" s="106">
        <v>0</v>
      </c>
      <c r="U9" s="106" t="s">
        <v>0</v>
      </c>
      <c r="V9" s="106" t="s">
        <v>0</v>
      </c>
      <c r="W9" s="106" t="s">
        <v>0</v>
      </c>
      <c r="X9" s="106" t="s">
        <v>0</v>
      </c>
      <c r="Y9" s="106" t="s">
        <v>0</v>
      </c>
      <c r="Z9" s="106" t="s">
        <v>0</v>
      </c>
      <c r="AA9" s="106" t="s">
        <v>0</v>
      </c>
      <c r="AB9" s="106" t="s">
        <v>0</v>
      </c>
      <c r="AC9" s="34" t="s">
        <v>0</v>
      </c>
      <c r="AD9" s="34" t="s">
        <v>0</v>
      </c>
      <c r="AE9" s="34" t="s">
        <v>0</v>
      </c>
      <c r="AF9" s="34" t="s">
        <v>0</v>
      </c>
      <c r="AG9" s="34" t="s">
        <v>0</v>
      </c>
      <c r="AH9" s="34" t="s">
        <v>0</v>
      </c>
      <c r="AI9" s="34" t="s">
        <v>0</v>
      </c>
      <c r="AJ9" s="34" t="s">
        <v>0</v>
      </c>
      <c r="AK9" s="34" t="s">
        <v>0</v>
      </c>
      <c r="AL9" s="34" t="s">
        <v>0</v>
      </c>
      <c r="AM9" s="34" t="s">
        <v>0</v>
      </c>
      <c r="AN9" s="34" t="s">
        <v>0</v>
      </c>
      <c r="AO9" s="34" t="s">
        <v>0</v>
      </c>
      <c r="AP9" s="34" t="s">
        <v>0</v>
      </c>
      <c r="AQ9" s="34" t="s">
        <v>0</v>
      </c>
      <c r="AR9" s="34"/>
      <c r="AS9" s="34"/>
      <c r="AT9" s="34" t="s">
        <v>0</v>
      </c>
    </row>
    <row r="10" spans="2:46">
      <c r="B10" s="260" t="s">
        <v>261</v>
      </c>
      <c r="C10" s="295">
        <v>2107</v>
      </c>
      <c r="D10" s="106">
        <v>7111</v>
      </c>
      <c r="E10" s="106">
        <v>11784</v>
      </c>
      <c r="F10" s="106">
        <v>0</v>
      </c>
      <c r="G10" s="106">
        <v>924</v>
      </c>
      <c r="H10" s="106">
        <v>5435</v>
      </c>
      <c r="I10" s="106">
        <v>7623</v>
      </c>
      <c r="J10" s="106">
        <v>1074</v>
      </c>
      <c r="K10" s="106">
        <v>3670</v>
      </c>
      <c r="L10" s="106">
        <v>7262</v>
      </c>
      <c r="M10" s="106">
        <v>5347</v>
      </c>
      <c r="N10" s="106">
        <v>13181</v>
      </c>
      <c r="O10" s="106">
        <v>953</v>
      </c>
      <c r="P10" s="106">
        <v>3221</v>
      </c>
      <c r="Q10" s="106">
        <v>3778</v>
      </c>
      <c r="R10" s="106">
        <v>9521</v>
      </c>
      <c r="S10" s="106">
        <v>10296</v>
      </c>
      <c r="T10" s="106">
        <v>5023</v>
      </c>
      <c r="U10" s="106">
        <v>5603</v>
      </c>
      <c r="V10" s="106">
        <v>11494</v>
      </c>
      <c r="W10" s="106">
        <v>27967</v>
      </c>
      <c r="X10" s="106">
        <v>12492</v>
      </c>
      <c r="Y10" s="106">
        <v>19413</v>
      </c>
      <c r="Z10" s="106">
        <v>13848</v>
      </c>
      <c r="AA10" s="106">
        <v>42522</v>
      </c>
      <c r="AB10" s="106">
        <v>3563</v>
      </c>
      <c r="AC10" s="34">
        <v>91136</v>
      </c>
      <c r="AD10" s="34">
        <v>107286</v>
      </c>
      <c r="AE10" s="34">
        <v>0</v>
      </c>
      <c r="AF10" s="34">
        <v>0</v>
      </c>
      <c r="AG10" s="34">
        <v>5272</v>
      </c>
      <c r="AH10" s="34">
        <v>1320</v>
      </c>
      <c r="AI10" s="34">
        <v>961</v>
      </c>
      <c r="AJ10" s="34">
        <v>5017</v>
      </c>
      <c r="AK10" s="34">
        <v>7898</v>
      </c>
      <c r="AL10" s="34">
        <v>1177</v>
      </c>
      <c r="AM10" s="34">
        <v>0</v>
      </c>
      <c r="AN10" s="34" t="s">
        <v>0</v>
      </c>
      <c r="AO10" s="34" t="s">
        <v>0</v>
      </c>
      <c r="AP10" s="34" t="s">
        <v>0</v>
      </c>
      <c r="AQ10" s="34" t="s">
        <v>0</v>
      </c>
      <c r="AR10" s="34"/>
      <c r="AS10" s="34"/>
      <c r="AT10" s="34" t="s">
        <v>0</v>
      </c>
    </row>
    <row r="11" spans="2:46" ht="24">
      <c r="B11" s="260" t="s">
        <v>262</v>
      </c>
      <c r="C11" s="295">
        <v>1561</v>
      </c>
      <c r="D11" s="106">
        <v>6309</v>
      </c>
      <c r="E11" s="106">
        <v>26194</v>
      </c>
      <c r="F11" s="106">
        <v>3782</v>
      </c>
      <c r="G11" s="106">
        <v>31429</v>
      </c>
      <c r="H11" s="106">
        <v>1430</v>
      </c>
      <c r="I11" s="106">
        <v>1947</v>
      </c>
      <c r="J11" s="106">
        <v>649</v>
      </c>
      <c r="K11" s="106">
        <v>2187</v>
      </c>
      <c r="L11" s="106">
        <v>0</v>
      </c>
      <c r="M11" s="106" t="s">
        <v>0</v>
      </c>
      <c r="N11" s="106" t="s">
        <v>0</v>
      </c>
      <c r="O11" s="106" t="s">
        <v>0</v>
      </c>
      <c r="P11" s="106" t="s">
        <v>0</v>
      </c>
      <c r="Q11" s="106" t="s">
        <v>0</v>
      </c>
      <c r="R11" s="106" t="s">
        <v>0</v>
      </c>
      <c r="S11" s="106" t="s">
        <v>0</v>
      </c>
      <c r="T11" s="106" t="s">
        <v>0</v>
      </c>
      <c r="U11" s="106" t="s">
        <v>0</v>
      </c>
      <c r="V11" s="106" t="s">
        <v>0</v>
      </c>
      <c r="W11" s="106" t="s">
        <v>0</v>
      </c>
      <c r="X11" s="106" t="s">
        <v>0</v>
      </c>
      <c r="Y11" s="106" t="s">
        <v>0</v>
      </c>
      <c r="Z11" s="106" t="s">
        <v>0</v>
      </c>
      <c r="AA11" s="106" t="s">
        <v>0</v>
      </c>
      <c r="AB11" s="106" t="s">
        <v>0</v>
      </c>
      <c r="AC11" s="34" t="s">
        <v>0</v>
      </c>
      <c r="AD11" s="34" t="s">
        <v>0</v>
      </c>
      <c r="AE11" s="34" t="s">
        <v>0</v>
      </c>
      <c r="AF11" s="34" t="s">
        <v>0</v>
      </c>
      <c r="AG11" s="34" t="s">
        <v>0</v>
      </c>
      <c r="AH11" s="34" t="s">
        <v>0</v>
      </c>
      <c r="AI11" s="34" t="s">
        <v>0</v>
      </c>
      <c r="AJ11" s="34" t="s">
        <v>0</v>
      </c>
      <c r="AK11" s="34" t="s">
        <v>0</v>
      </c>
      <c r="AL11" s="34" t="s">
        <v>0</v>
      </c>
      <c r="AM11" s="34" t="s">
        <v>0</v>
      </c>
      <c r="AN11" s="34" t="s">
        <v>0</v>
      </c>
      <c r="AO11" s="34" t="s">
        <v>0</v>
      </c>
      <c r="AP11" s="34" t="s">
        <v>0</v>
      </c>
      <c r="AQ11" s="34" t="s">
        <v>0</v>
      </c>
      <c r="AR11" s="34"/>
      <c r="AS11" s="34"/>
      <c r="AT11" s="34" t="s">
        <v>0</v>
      </c>
    </row>
    <row r="12" spans="2:46">
      <c r="B12" s="260" t="s">
        <v>263</v>
      </c>
      <c r="C12" s="295">
        <v>1752</v>
      </c>
      <c r="D12" s="106">
        <v>4125</v>
      </c>
      <c r="E12" s="106">
        <v>0</v>
      </c>
      <c r="F12" s="106">
        <v>4889</v>
      </c>
      <c r="G12" s="106">
        <v>17925</v>
      </c>
      <c r="H12" s="106">
        <v>11275</v>
      </c>
      <c r="I12" s="106">
        <v>790</v>
      </c>
      <c r="J12" s="106">
        <v>13530</v>
      </c>
      <c r="K12" s="106">
        <v>8078</v>
      </c>
      <c r="L12" s="106">
        <v>557</v>
      </c>
      <c r="M12" s="106" t="s">
        <v>0</v>
      </c>
      <c r="N12" s="106" t="s">
        <v>0</v>
      </c>
      <c r="O12" s="106" t="s">
        <v>0</v>
      </c>
      <c r="P12" s="106" t="s">
        <v>0</v>
      </c>
      <c r="Q12" s="106" t="s">
        <v>0</v>
      </c>
      <c r="R12" s="106" t="s">
        <v>0</v>
      </c>
      <c r="S12" s="106" t="s">
        <v>0</v>
      </c>
      <c r="T12" s="106" t="s">
        <v>0</v>
      </c>
      <c r="U12" s="106" t="s">
        <v>0</v>
      </c>
      <c r="V12" s="106" t="s">
        <v>0</v>
      </c>
      <c r="W12" s="106" t="s">
        <v>0</v>
      </c>
      <c r="X12" s="106" t="s">
        <v>0</v>
      </c>
      <c r="Y12" s="106" t="s">
        <v>0</v>
      </c>
      <c r="Z12" s="106" t="s">
        <v>0</v>
      </c>
      <c r="AA12" s="106" t="s">
        <v>0</v>
      </c>
      <c r="AB12" s="106" t="s">
        <v>0</v>
      </c>
      <c r="AC12" s="34" t="s">
        <v>0</v>
      </c>
      <c r="AD12" s="34" t="s">
        <v>0</v>
      </c>
      <c r="AE12" s="34" t="s">
        <v>0</v>
      </c>
      <c r="AF12" s="34" t="s">
        <v>0</v>
      </c>
      <c r="AG12" s="34" t="s">
        <v>0</v>
      </c>
      <c r="AH12" s="34" t="s">
        <v>0</v>
      </c>
      <c r="AI12" s="34" t="s">
        <v>0</v>
      </c>
      <c r="AJ12" s="34" t="s">
        <v>0</v>
      </c>
      <c r="AK12" s="34" t="s">
        <v>0</v>
      </c>
      <c r="AL12" s="34" t="s">
        <v>0</v>
      </c>
      <c r="AM12" s="34" t="s">
        <v>0</v>
      </c>
      <c r="AN12" s="34" t="s">
        <v>0</v>
      </c>
      <c r="AO12" s="34" t="s">
        <v>0</v>
      </c>
      <c r="AP12" s="34" t="s">
        <v>0</v>
      </c>
      <c r="AQ12" s="34" t="s">
        <v>0</v>
      </c>
      <c r="AR12" s="34"/>
      <c r="AS12" s="34"/>
      <c r="AT12" s="34" t="s">
        <v>0</v>
      </c>
    </row>
    <row r="13" spans="2:46">
      <c r="B13" s="260" t="s">
        <v>264</v>
      </c>
      <c r="C13" s="295">
        <v>806</v>
      </c>
      <c r="D13" s="106">
        <v>545</v>
      </c>
      <c r="E13" s="106">
        <v>4989</v>
      </c>
      <c r="F13" s="106">
        <v>16701</v>
      </c>
      <c r="G13" s="106">
        <v>13405</v>
      </c>
      <c r="H13" s="106">
        <v>2515</v>
      </c>
      <c r="I13" s="106">
        <v>0</v>
      </c>
      <c r="J13" s="106">
        <v>0</v>
      </c>
      <c r="K13" s="106">
        <v>8674</v>
      </c>
      <c r="L13" s="106">
        <v>986</v>
      </c>
      <c r="M13" s="106">
        <v>803</v>
      </c>
      <c r="N13" s="106">
        <v>1372</v>
      </c>
      <c r="O13" s="106" t="s">
        <v>0</v>
      </c>
      <c r="P13" s="106" t="s">
        <v>0</v>
      </c>
      <c r="Q13" s="106" t="s">
        <v>0</v>
      </c>
      <c r="R13" s="106" t="s">
        <v>0</v>
      </c>
      <c r="S13" s="106" t="s">
        <v>0</v>
      </c>
      <c r="T13" s="106" t="s">
        <v>0</v>
      </c>
      <c r="U13" s="106" t="s">
        <v>0</v>
      </c>
      <c r="V13" s="106" t="s">
        <v>0</v>
      </c>
      <c r="W13" s="106" t="s">
        <v>0</v>
      </c>
      <c r="X13" s="106" t="s">
        <v>0</v>
      </c>
      <c r="Y13" s="106" t="s">
        <v>0</v>
      </c>
      <c r="Z13" s="106" t="s">
        <v>0</v>
      </c>
      <c r="AA13" s="106" t="s">
        <v>0</v>
      </c>
      <c r="AB13" s="106" t="s">
        <v>0</v>
      </c>
      <c r="AC13" s="34" t="s">
        <v>0</v>
      </c>
      <c r="AD13" s="34" t="s">
        <v>0</v>
      </c>
      <c r="AE13" s="34" t="s">
        <v>0</v>
      </c>
      <c r="AF13" s="34" t="s">
        <v>0</v>
      </c>
      <c r="AG13" s="34" t="s">
        <v>0</v>
      </c>
      <c r="AH13" s="34" t="s">
        <v>0</v>
      </c>
      <c r="AI13" s="34" t="s">
        <v>0</v>
      </c>
      <c r="AJ13" s="34" t="s">
        <v>0</v>
      </c>
      <c r="AK13" s="34" t="s">
        <v>0</v>
      </c>
      <c r="AL13" s="34" t="s">
        <v>0</v>
      </c>
      <c r="AM13" s="34" t="s">
        <v>0</v>
      </c>
      <c r="AN13" s="34" t="s">
        <v>0</v>
      </c>
      <c r="AO13" s="34" t="s">
        <v>0</v>
      </c>
      <c r="AP13" s="34" t="s">
        <v>0</v>
      </c>
      <c r="AQ13" s="34" t="s">
        <v>0</v>
      </c>
      <c r="AR13" s="34"/>
      <c r="AS13" s="34"/>
      <c r="AT13" s="34" t="s">
        <v>0</v>
      </c>
    </row>
    <row r="14" spans="2:46">
      <c r="B14" s="260" t="s">
        <v>16</v>
      </c>
      <c r="C14" s="295">
        <v>462</v>
      </c>
      <c r="D14" s="106">
        <v>1061</v>
      </c>
      <c r="E14" s="106">
        <v>8855</v>
      </c>
      <c r="F14" s="106">
        <v>1432</v>
      </c>
      <c r="G14" s="106">
        <v>0</v>
      </c>
      <c r="H14" s="106">
        <v>1461</v>
      </c>
      <c r="I14" s="106">
        <v>3075</v>
      </c>
      <c r="J14" s="106">
        <v>4193</v>
      </c>
      <c r="K14" s="106">
        <v>4331</v>
      </c>
      <c r="L14" s="106">
        <v>247</v>
      </c>
      <c r="M14" s="106">
        <v>1050</v>
      </c>
      <c r="N14" s="106">
        <v>0</v>
      </c>
      <c r="O14" s="106">
        <v>3413</v>
      </c>
      <c r="P14" s="106">
        <v>0</v>
      </c>
      <c r="Q14" s="106">
        <v>1661</v>
      </c>
      <c r="R14" s="106">
        <v>0</v>
      </c>
      <c r="S14" s="106">
        <v>0</v>
      </c>
      <c r="T14" s="106">
        <v>0</v>
      </c>
      <c r="U14" s="106">
        <v>1386</v>
      </c>
      <c r="V14" s="106">
        <v>1452</v>
      </c>
      <c r="W14" s="106">
        <v>75378</v>
      </c>
      <c r="X14" s="106">
        <v>130</v>
      </c>
      <c r="Y14" s="106">
        <v>63537</v>
      </c>
      <c r="Z14" s="106">
        <v>11368</v>
      </c>
      <c r="AA14" s="106">
        <v>0</v>
      </c>
      <c r="AB14" s="106">
        <v>566</v>
      </c>
      <c r="AC14" s="34">
        <v>1315</v>
      </c>
      <c r="AD14" s="34">
        <v>4969</v>
      </c>
      <c r="AE14" s="34">
        <v>5174</v>
      </c>
      <c r="AF14" s="34">
        <v>946</v>
      </c>
      <c r="AG14" s="34">
        <v>4605</v>
      </c>
      <c r="AH14" s="34">
        <v>4392</v>
      </c>
      <c r="AI14" s="34">
        <v>0</v>
      </c>
      <c r="AJ14" s="34">
        <v>0</v>
      </c>
      <c r="AK14" s="34">
        <v>7896</v>
      </c>
      <c r="AL14" s="34">
        <v>2668</v>
      </c>
      <c r="AM14" s="34">
        <v>0</v>
      </c>
      <c r="AN14" s="34" t="s">
        <v>0</v>
      </c>
      <c r="AO14" s="34" t="s">
        <v>0</v>
      </c>
      <c r="AP14" s="34" t="s">
        <v>0</v>
      </c>
      <c r="AQ14" s="34" t="s">
        <v>0</v>
      </c>
      <c r="AR14" s="34"/>
      <c r="AS14" s="34"/>
      <c r="AT14" s="34" t="s">
        <v>0</v>
      </c>
    </row>
    <row r="15" spans="2:46">
      <c r="B15" s="260" t="s">
        <v>265</v>
      </c>
      <c r="C15" s="295">
        <v>1323</v>
      </c>
      <c r="D15" s="106">
        <v>0</v>
      </c>
      <c r="E15" s="106">
        <v>0</v>
      </c>
      <c r="F15" s="106">
        <v>4848</v>
      </c>
      <c r="G15" s="106">
        <v>0</v>
      </c>
      <c r="H15" s="106">
        <v>6416</v>
      </c>
      <c r="I15" s="106">
        <v>6283</v>
      </c>
      <c r="J15" s="106">
        <v>6073</v>
      </c>
      <c r="K15" s="106">
        <v>4214</v>
      </c>
      <c r="L15" s="106">
        <v>6776</v>
      </c>
      <c r="M15" s="106">
        <v>1372</v>
      </c>
      <c r="N15" s="106">
        <v>935</v>
      </c>
      <c r="O15" s="106">
        <v>12467</v>
      </c>
      <c r="P15" s="106">
        <v>595</v>
      </c>
      <c r="Q15" s="106">
        <v>819</v>
      </c>
      <c r="R15" s="106">
        <v>5490</v>
      </c>
      <c r="S15" s="106">
        <v>0</v>
      </c>
      <c r="T15" s="106">
        <v>5771</v>
      </c>
      <c r="U15" s="106">
        <v>745</v>
      </c>
      <c r="V15" s="106">
        <v>594</v>
      </c>
      <c r="W15" s="106">
        <v>5687</v>
      </c>
      <c r="X15" s="106">
        <v>1995</v>
      </c>
      <c r="Y15" s="106">
        <v>5799</v>
      </c>
      <c r="Z15" s="106">
        <v>6096</v>
      </c>
      <c r="AA15" s="106">
        <v>214386</v>
      </c>
      <c r="AB15" s="106">
        <v>15146</v>
      </c>
      <c r="AC15" s="34">
        <v>10100</v>
      </c>
      <c r="AD15" s="34">
        <v>2021</v>
      </c>
      <c r="AE15" s="34">
        <v>15537</v>
      </c>
      <c r="AF15" s="34">
        <v>0</v>
      </c>
      <c r="AG15" s="34">
        <v>6141</v>
      </c>
      <c r="AH15" s="34">
        <v>6149</v>
      </c>
      <c r="AI15" s="34">
        <v>11512</v>
      </c>
      <c r="AJ15" s="34">
        <v>2420</v>
      </c>
      <c r="AK15" s="34">
        <v>2015</v>
      </c>
      <c r="AL15" s="34">
        <v>718</v>
      </c>
      <c r="AM15" s="34">
        <v>0</v>
      </c>
      <c r="AN15" s="34">
        <v>966</v>
      </c>
      <c r="AO15" s="34">
        <v>16223</v>
      </c>
      <c r="AP15" s="34">
        <v>10552</v>
      </c>
      <c r="AQ15" s="34">
        <v>11025</v>
      </c>
      <c r="AR15" s="34">
        <v>17028</v>
      </c>
      <c r="AS15" s="34">
        <v>13576</v>
      </c>
      <c r="AT15" s="34">
        <v>319</v>
      </c>
    </row>
    <row r="16" spans="2:46">
      <c r="B16" s="260" t="s">
        <v>266</v>
      </c>
      <c r="C16" s="295">
        <v>1390</v>
      </c>
      <c r="D16" s="106">
        <v>9955</v>
      </c>
      <c r="E16" s="106">
        <v>13341</v>
      </c>
      <c r="F16" s="106">
        <v>990</v>
      </c>
      <c r="G16" s="106">
        <v>51591</v>
      </c>
      <c r="H16" s="106">
        <v>16054</v>
      </c>
      <c r="I16" s="106">
        <v>14659</v>
      </c>
      <c r="J16" s="106">
        <v>0</v>
      </c>
      <c r="K16" s="106">
        <v>2365</v>
      </c>
      <c r="L16" s="106">
        <v>58427</v>
      </c>
      <c r="M16" s="106">
        <v>0</v>
      </c>
      <c r="N16" s="106">
        <v>86609</v>
      </c>
      <c r="O16" s="106">
        <v>82586</v>
      </c>
      <c r="P16" s="106">
        <v>75262</v>
      </c>
      <c r="Q16" s="106">
        <v>63096</v>
      </c>
      <c r="R16" s="106">
        <v>19355</v>
      </c>
      <c r="S16" s="106">
        <v>14908</v>
      </c>
      <c r="T16" s="106">
        <v>25234</v>
      </c>
      <c r="U16" s="106">
        <v>62642</v>
      </c>
      <c r="V16" s="106">
        <v>14629</v>
      </c>
      <c r="W16" s="106">
        <v>10605</v>
      </c>
      <c r="X16" s="106">
        <v>7048</v>
      </c>
      <c r="Y16" s="106">
        <v>20361</v>
      </c>
      <c r="Z16" s="106">
        <v>0</v>
      </c>
      <c r="AA16" s="106">
        <v>14355</v>
      </c>
      <c r="AB16" s="106">
        <v>3959</v>
      </c>
      <c r="AC16" s="34">
        <v>125519</v>
      </c>
      <c r="AD16" s="34">
        <v>5314</v>
      </c>
      <c r="AE16" s="34">
        <v>213557</v>
      </c>
      <c r="AF16" s="34">
        <v>0</v>
      </c>
      <c r="AG16" s="34">
        <v>395186</v>
      </c>
      <c r="AH16" s="34">
        <v>1744</v>
      </c>
      <c r="AI16" s="34">
        <v>347680</v>
      </c>
      <c r="AJ16" s="34">
        <v>0</v>
      </c>
      <c r="AK16" s="34">
        <v>185191</v>
      </c>
      <c r="AL16" s="34">
        <v>105309</v>
      </c>
      <c r="AM16" s="34">
        <v>98492</v>
      </c>
      <c r="AN16" s="34">
        <v>7736</v>
      </c>
      <c r="AO16" s="34">
        <v>0</v>
      </c>
      <c r="AP16" s="34">
        <v>18228</v>
      </c>
      <c r="AQ16" s="34">
        <v>2152</v>
      </c>
      <c r="AR16" s="34">
        <v>11707</v>
      </c>
      <c r="AS16" s="34">
        <v>2528</v>
      </c>
      <c r="AT16" s="34">
        <v>44940</v>
      </c>
    </row>
    <row r="17" spans="2:46">
      <c r="B17" s="260" t="s">
        <v>267</v>
      </c>
      <c r="C17" s="295">
        <v>1459</v>
      </c>
      <c r="D17" s="106">
        <v>792</v>
      </c>
      <c r="E17" s="106">
        <v>1025</v>
      </c>
      <c r="F17" s="106">
        <v>0</v>
      </c>
      <c r="G17" s="106">
        <v>20923</v>
      </c>
      <c r="H17" s="106">
        <v>55370</v>
      </c>
      <c r="I17" s="106">
        <v>11654</v>
      </c>
      <c r="J17" s="106">
        <v>27060</v>
      </c>
      <c r="K17" s="106">
        <v>15002</v>
      </c>
      <c r="L17" s="106">
        <v>979</v>
      </c>
      <c r="M17" s="106">
        <v>0</v>
      </c>
      <c r="N17" s="106">
        <v>7461</v>
      </c>
      <c r="O17" s="106">
        <v>9081</v>
      </c>
      <c r="P17" s="106">
        <v>0</v>
      </c>
      <c r="Q17" s="106">
        <v>225</v>
      </c>
      <c r="R17" s="106">
        <v>1027</v>
      </c>
      <c r="S17" s="106">
        <v>2253</v>
      </c>
      <c r="T17" s="106">
        <v>1458</v>
      </c>
      <c r="U17" s="106">
        <v>36281</v>
      </c>
      <c r="V17" s="106">
        <v>485</v>
      </c>
      <c r="W17" s="106">
        <v>71195</v>
      </c>
      <c r="X17" s="106">
        <v>5883</v>
      </c>
      <c r="Y17" s="106">
        <v>2540</v>
      </c>
      <c r="Z17" s="106">
        <v>7516</v>
      </c>
      <c r="AA17" s="106">
        <v>10043</v>
      </c>
      <c r="AB17" s="106">
        <v>1156</v>
      </c>
      <c r="AC17" s="34">
        <v>872</v>
      </c>
      <c r="AD17" s="34">
        <v>990</v>
      </c>
      <c r="AE17" s="34">
        <v>0</v>
      </c>
      <c r="AF17" s="34">
        <v>360</v>
      </c>
      <c r="AG17" s="34">
        <v>104245</v>
      </c>
      <c r="AH17" s="34">
        <v>1102</v>
      </c>
      <c r="AI17" s="34">
        <v>2014</v>
      </c>
      <c r="AJ17" s="34">
        <v>267</v>
      </c>
      <c r="AK17" s="34">
        <v>1642</v>
      </c>
      <c r="AL17" s="34">
        <v>9372</v>
      </c>
      <c r="AM17" s="34">
        <v>0</v>
      </c>
      <c r="AN17" s="34">
        <v>1295</v>
      </c>
      <c r="AO17" s="34">
        <v>600</v>
      </c>
      <c r="AP17" s="34">
        <v>10929</v>
      </c>
      <c r="AQ17" s="34">
        <v>5180</v>
      </c>
      <c r="AR17" s="34">
        <v>16119</v>
      </c>
      <c r="AS17" s="34">
        <v>8532</v>
      </c>
      <c r="AT17" s="34">
        <v>22281</v>
      </c>
    </row>
    <row r="18" spans="2:46">
      <c r="B18" s="260" t="s">
        <v>268</v>
      </c>
      <c r="C18" s="295">
        <v>2313</v>
      </c>
      <c r="D18" s="106">
        <v>0</v>
      </c>
      <c r="E18" s="106">
        <v>21991</v>
      </c>
      <c r="F18" s="106">
        <v>1365</v>
      </c>
      <c r="G18" s="106">
        <v>0</v>
      </c>
      <c r="H18" s="106">
        <v>1255</v>
      </c>
      <c r="I18" s="106">
        <v>0</v>
      </c>
      <c r="J18" s="106">
        <v>0</v>
      </c>
      <c r="K18" s="106">
        <v>1050</v>
      </c>
      <c r="L18" s="106">
        <v>0</v>
      </c>
      <c r="M18" s="106">
        <v>0</v>
      </c>
      <c r="N18" s="106">
        <v>357</v>
      </c>
      <c r="O18" s="106">
        <v>1375</v>
      </c>
      <c r="P18" s="106">
        <v>1526</v>
      </c>
      <c r="Q18" s="106">
        <v>3592</v>
      </c>
      <c r="R18" s="106">
        <v>0</v>
      </c>
      <c r="S18" s="106">
        <v>2284</v>
      </c>
      <c r="T18" s="106">
        <v>5334</v>
      </c>
      <c r="U18" s="106">
        <v>18315</v>
      </c>
      <c r="V18" s="106">
        <v>0</v>
      </c>
      <c r="W18" s="106">
        <v>54853</v>
      </c>
      <c r="X18" s="106">
        <v>130</v>
      </c>
      <c r="Y18" s="106">
        <v>68508</v>
      </c>
      <c r="Z18" s="106">
        <v>7110</v>
      </c>
      <c r="AA18" s="106">
        <v>1893</v>
      </c>
      <c r="AB18" s="106">
        <v>2022</v>
      </c>
      <c r="AC18" s="34">
        <v>0</v>
      </c>
      <c r="AD18" s="34">
        <v>0</v>
      </c>
      <c r="AE18" s="34">
        <v>6312</v>
      </c>
      <c r="AF18" s="34">
        <v>1087</v>
      </c>
      <c r="AG18" s="34">
        <v>1136</v>
      </c>
      <c r="AH18" s="34">
        <v>3053</v>
      </c>
      <c r="AI18" s="34">
        <v>2381</v>
      </c>
      <c r="AJ18" s="34">
        <v>39659</v>
      </c>
      <c r="AK18" s="34">
        <v>0</v>
      </c>
      <c r="AL18" s="34">
        <v>0</v>
      </c>
      <c r="AM18" s="34">
        <v>22763</v>
      </c>
      <c r="AN18" s="34">
        <v>906</v>
      </c>
      <c r="AO18" s="34">
        <v>0</v>
      </c>
      <c r="AP18" s="34">
        <v>1023</v>
      </c>
      <c r="AQ18" s="34">
        <v>0</v>
      </c>
      <c r="AR18" s="34">
        <v>0</v>
      </c>
      <c r="AS18" s="34">
        <v>8262</v>
      </c>
      <c r="AT18" s="34">
        <v>4704</v>
      </c>
    </row>
    <row r="19" spans="2:46">
      <c r="B19" s="260" t="s">
        <v>269</v>
      </c>
      <c r="C19" s="295">
        <v>7426</v>
      </c>
      <c r="D19" s="106">
        <v>39232</v>
      </c>
      <c r="E19" s="106">
        <v>33341</v>
      </c>
      <c r="F19" s="106">
        <v>9553</v>
      </c>
      <c r="G19" s="106">
        <v>59523</v>
      </c>
      <c r="H19" s="106">
        <v>89284</v>
      </c>
      <c r="I19" s="106">
        <v>40536</v>
      </c>
      <c r="J19" s="106">
        <v>218550</v>
      </c>
      <c r="K19" s="106">
        <v>20222</v>
      </c>
      <c r="L19" s="106">
        <v>10023</v>
      </c>
      <c r="M19" s="106">
        <v>26457</v>
      </c>
      <c r="N19" s="106">
        <v>39599</v>
      </c>
      <c r="O19" s="106">
        <v>430403</v>
      </c>
      <c r="P19" s="106">
        <v>9492</v>
      </c>
      <c r="Q19" s="106">
        <v>27300</v>
      </c>
      <c r="R19" s="106">
        <v>20432</v>
      </c>
      <c r="S19" s="106">
        <v>109635</v>
      </c>
      <c r="T19" s="106">
        <v>413446</v>
      </c>
      <c r="U19" s="106">
        <v>155487</v>
      </c>
      <c r="V19" s="106">
        <v>252395</v>
      </c>
      <c r="W19" s="106">
        <v>190208</v>
      </c>
      <c r="X19" s="106">
        <v>293525</v>
      </c>
      <c r="Y19" s="106">
        <v>263912</v>
      </c>
      <c r="Z19" s="106">
        <v>195805</v>
      </c>
      <c r="AA19" s="106">
        <v>211958</v>
      </c>
      <c r="AB19" s="106">
        <v>147369</v>
      </c>
      <c r="AC19" s="34">
        <v>144565</v>
      </c>
      <c r="AD19" s="34">
        <v>35254</v>
      </c>
      <c r="AE19" s="34">
        <v>107716</v>
      </c>
      <c r="AF19" s="34">
        <v>437315</v>
      </c>
      <c r="AG19" s="34">
        <v>20854</v>
      </c>
      <c r="AH19" s="34">
        <v>202252</v>
      </c>
      <c r="AI19" s="34">
        <v>102807</v>
      </c>
      <c r="AJ19" s="34">
        <v>213578</v>
      </c>
      <c r="AK19" s="34">
        <v>39847</v>
      </c>
      <c r="AL19" s="34">
        <v>12677</v>
      </c>
      <c r="AM19" s="34">
        <v>2493</v>
      </c>
      <c r="AN19" s="34">
        <v>2356</v>
      </c>
      <c r="AO19" s="34">
        <v>1190</v>
      </c>
      <c r="AP19" s="34">
        <v>18966</v>
      </c>
      <c r="AQ19" s="34">
        <v>5391</v>
      </c>
      <c r="AR19" s="34">
        <v>4170</v>
      </c>
      <c r="AS19" s="34">
        <v>2416</v>
      </c>
      <c r="AT19" s="34">
        <v>18034</v>
      </c>
    </row>
    <row r="20" spans="2:46">
      <c r="B20" s="260" t="s">
        <v>270</v>
      </c>
      <c r="C20" s="295">
        <v>7376</v>
      </c>
      <c r="D20" s="106">
        <v>3521</v>
      </c>
      <c r="E20" s="106">
        <v>16050</v>
      </c>
      <c r="F20" s="106">
        <v>7257</v>
      </c>
      <c r="G20" s="106">
        <v>3085</v>
      </c>
      <c r="H20" s="106">
        <v>13722</v>
      </c>
      <c r="I20" s="106">
        <v>1994</v>
      </c>
      <c r="J20" s="106">
        <v>2907</v>
      </c>
      <c r="K20" s="106">
        <v>0</v>
      </c>
      <c r="L20" s="106">
        <v>14245</v>
      </c>
      <c r="M20" s="106">
        <v>0</v>
      </c>
      <c r="N20" s="106">
        <v>10152</v>
      </c>
      <c r="O20" s="106">
        <v>25633</v>
      </c>
      <c r="P20" s="106">
        <v>8960</v>
      </c>
      <c r="Q20" s="106">
        <v>16081</v>
      </c>
      <c r="R20" s="106">
        <v>1814</v>
      </c>
      <c r="S20" s="106">
        <v>70375</v>
      </c>
      <c r="T20" s="106">
        <v>8101</v>
      </c>
      <c r="U20" s="106">
        <v>7357</v>
      </c>
      <c r="V20" s="106">
        <v>3301</v>
      </c>
      <c r="W20" s="106">
        <v>22522</v>
      </c>
      <c r="X20" s="106">
        <v>1830</v>
      </c>
      <c r="Y20" s="106">
        <v>8882</v>
      </c>
      <c r="Z20" s="106">
        <v>16294</v>
      </c>
      <c r="AA20" s="106">
        <v>20860</v>
      </c>
      <c r="AB20" s="106">
        <v>4072</v>
      </c>
      <c r="AC20" s="34">
        <v>113557</v>
      </c>
      <c r="AD20" s="34">
        <v>3072</v>
      </c>
      <c r="AE20" s="34">
        <v>104660</v>
      </c>
      <c r="AF20" s="34">
        <v>123915</v>
      </c>
      <c r="AG20" s="34">
        <v>83771</v>
      </c>
      <c r="AH20" s="34">
        <v>4873</v>
      </c>
      <c r="AI20" s="34">
        <v>4678</v>
      </c>
      <c r="AJ20" s="34">
        <v>56862</v>
      </c>
      <c r="AK20" s="34">
        <v>73651</v>
      </c>
      <c r="AL20" s="34">
        <v>24699</v>
      </c>
      <c r="AM20" s="34">
        <v>9648</v>
      </c>
      <c r="AN20" s="34">
        <v>901</v>
      </c>
      <c r="AO20" s="34">
        <v>24271</v>
      </c>
      <c r="AP20" s="34">
        <v>0</v>
      </c>
      <c r="AQ20" s="34">
        <v>9455</v>
      </c>
      <c r="AR20" s="34">
        <v>69415</v>
      </c>
      <c r="AS20" s="34">
        <v>68466</v>
      </c>
      <c r="AT20" s="34">
        <v>58360</v>
      </c>
    </row>
    <row r="21" spans="2:46">
      <c r="B21" s="260" t="s">
        <v>271</v>
      </c>
      <c r="C21" s="295">
        <v>3617</v>
      </c>
      <c r="D21" s="106">
        <v>2299</v>
      </c>
      <c r="E21" s="106">
        <v>7933</v>
      </c>
      <c r="F21" s="106">
        <v>6491</v>
      </c>
      <c r="G21" s="106">
        <v>902</v>
      </c>
      <c r="H21" s="106">
        <v>1175</v>
      </c>
      <c r="I21" s="106">
        <v>0</v>
      </c>
      <c r="J21" s="106">
        <v>990</v>
      </c>
      <c r="K21" s="106">
        <v>0</v>
      </c>
      <c r="L21" s="106">
        <v>0</v>
      </c>
      <c r="M21" s="106" t="s">
        <v>0</v>
      </c>
      <c r="N21" s="106" t="s">
        <v>0</v>
      </c>
      <c r="O21" s="106" t="s">
        <v>0</v>
      </c>
      <c r="P21" s="106" t="s">
        <v>0</v>
      </c>
      <c r="Q21" s="106" t="s">
        <v>0</v>
      </c>
      <c r="R21" s="106" t="s">
        <v>0</v>
      </c>
      <c r="S21" s="106" t="s">
        <v>0</v>
      </c>
      <c r="T21" s="106" t="s">
        <v>0</v>
      </c>
      <c r="U21" s="106" t="s">
        <v>0</v>
      </c>
      <c r="V21" s="106" t="s">
        <v>0</v>
      </c>
      <c r="W21" s="106" t="s">
        <v>0</v>
      </c>
      <c r="X21" s="106" t="s">
        <v>0</v>
      </c>
      <c r="Y21" s="106" t="s">
        <v>0</v>
      </c>
      <c r="Z21" s="106" t="s">
        <v>0</v>
      </c>
      <c r="AA21" s="106" t="s">
        <v>0</v>
      </c>
      <c r="AB21" s="106" t="s">
        <v>0</v>
      </c>
      <c r="AC21" s="34" t="s">
        <v>0</v>
      </c>
      <c r="AD21" s="34" t="s">
        <v>0</v>
      </c>
      <c r="AE21" s="34" t="s">
        <v>0</v>
      </c>
      <c r="AF21" s="34" t="s">
        <v>0</v>
      </c>
      <c r="AG21" s="34" t="s">
        <v>0</v>
      </c>
      <c r="AH21" s="34" t="s">
        <v>0</v>
      </c>
      <c r="AI21" s="34" t="s">
        <v>0</v>
      </c>
      <c r="AJ21" s="34" t="s">
        <v>0</v>
      </c>
      <c r="AK21" s="34" t="s">
        <v>0</v>
      </c>
      <c r="AL21" s="34" t="s">
        <v>0</v>
      </c>
      <c r="AM21" s="34" t="s">
        <v>0</v>
      </c>
      <c r="AN21" s="34" t="s">
        <v>0</v>
      </c>
      <c r="AO21" s="34" t="s">
        <v>0</v>
      </c>
      <c r="AP21" s="34" t="s">
        <v>0</v>
      </c>
      <c r="AQ21" s="34" t="s">
        <v>0</v>
      </c>
      <c r="AR21" s="34"/>
      <c r="AS21" s="34"/>
      <c r="AT21" s="34" t="s">
        <v>0</v>
      </c>
    </row>
    <row r="22" spans="2:46">
      <c r="B22" s="260" t="s">
        <v>191</v>
      </c>
      <c r="C22" s="295">
        <v>2407</v>
      </c>
      <c r="D22" s="106">
        <v>23561</v>
      </c>
      <c r="E22" s="106">
        <v>44339</v>
      </c>
      <c r="F22" s="106">
        <v>137311</v>
      </c>
      <c r="G22" s="106">
        <v>94223</v>
      </c>
      <c r="H22" s="106">
        <v>12674</v>
      </c>
      <c r="I22" s="106">
        <v>14828</v>
      </c>
      <c r="J22" s="106">
        <v>5153</v>
      </c>
      <c r="K22" s="106">
        <v>10170</v>
      </c>
      <c r="L22" s="106">
        <v>3149</v>
      </c>
      <c r="M22" s="106">
        <v>2364</v>
      </c>
      <c r="N22" s="106">
        <v>2198</v>
      </c>
      <c r="O22" s="106">
        <v>7656</v>
      </c>
      <c r="P22" s="106">
        <v>0</v>
      </c>
      <c r="Q22" s="106">
        <v>3674</v>
      </c>
      <c r="R22" s="106">
        <v>1524</v>
      </c>
      <c r="S22" s="106">
        <v>5329</v>
      </c>
      <c r="T22" s="106">
        <v>13707</v>
      </c>
      <c r="U22" s="106">
        <v>7242</v>
      </c>
      <c r="V22" s="106">
        <v>13080</v>
      </c>
      <c r="W22" s="106">
        <v>11834</v>
      </c>
      <c r="X22" s="106">
        <v>13138</v>
      </c>
      <c r="Y22" s="106">
        <v>11350</v>
      </c>
      <c r="Z22" s="106">
        <v>268955</v>
      </c>
      <c r="AA22" s="106">
        <v>51930</v>
      </c>
      <c r="AB22" s="106">
        <v>60458</v>
      </c>
      <c r="AC22" s="34">
        <v>83203</v>
      </c>
      <c r="AD22" s="34">
        <v>4648</v>
      </c>
      <c r="AE22" s="34">
        <v>0</v>
      </c>
      <c r="AF22" s="34">
        <v>3659</v>
      </c>
      <c r="AG22" s="34">
        <v>25454</v>
      </c>
      <c r="AH22" s="34">
        <v>7266</v>
      </c>
      <c r="AI22" s="34">
        <v>49805</v>
      </c>
      <c r="AJ22" s="34">
        <v>186869</v>
      </c>
      <c r="AK22" s="34">
        <v>188310</v>
      </c>
      <c r="AL22" s="34">
        <v>170914</v>
      </c>
      <c r="AM22" s="34">
        <v>516537</v>
      </c>
      <c r="AN22" s="34">
        <v>189729</v>
      </c>
      <c r="AO22" s="34">
        <v>4888</v>
      </c>
      <c r="AP22" s="34">
        <v>24488</v>
      </c>
      <c r="AQ22" s="34">
        <v>6480</v>
      </c>
      <c r="AR22" s="34">
        <v>23135</v>
      </c>
      <c r="AS22" s="34">
        <v>102340</v>
      </c>
      <c r="AT22" s="34">
        <v>13343</v>
      </c>
    </row>
    <row r="23" spans="2:46">
      <c r="B23" s="260" t="s">
        <v>272</v>
      </c>
      <c r="C23" s="295">
        <v>466</v>
      </c>
      <c r="D23" s="106">
        <v>880</v>
      </c>
      <c r="E23" s="106">
        <v>7413</v>
      </c>
      <c r="F23" s="106">
        <v>10681</v>
      </c>
      <c r="G23" s="106">
        <v>2285</v>
      </c>
      <c r="H23" s="106">
        <v>4244</v>
      </c>
      <c r="I23" s="106">
        <v>3593</v>
      </c>
      <c r="J23" s="106">
        <v>2738</v>
      </c>
      <c r="K23" s="106">
        <v>0</v>
      </c>
      <c r="L23" s="106">
        <v>2717</v>
      </c>
      <c r="M23" s="106">
        <v>84815</v>
      </c>
      <c r="N23" s="106">
        <v>33604</v>
      </c>
      <c r="O23" s="106">
        <v>7111</v>
      </c>
      <c r="P23" s="106">
        <v>2706</v>
      </c>
      <c r="Q23" s="106">
        <v>57481</v>
      </c>
      <c r="R23" s="106">
        <v>4447</v>
      </c>
      <c r="S23" s="106">
        <v>530</v>
      </c>
      <c r="T23" s="106">
        <v>458</v>
      </c>
      <c r="U23" s="106">
        <v>5725</v>
      </c>
      <c r="V23" s="106">
        <v>8859</v>
      </c>
      <c r="W23" s="106">
        <v>14864</v>
      </c>
      <c r="X23" s="106">
        <v>14872</v>
      </c>
      <c r="Y23" s="106">
        <v>0</v>
      </c>
      <c r="Z23" s="106">
        <v>8596</v>
      </c>
      <c r="AA23" s="106">
        <v>14988</v>
      </c>
      <c r="AB23" s="106">
        <v>0</v>
      </c>
      <c r="AC23" s="34">
        <v>26773</v>
      </c>
      <c r="AD23" s="34">
        <v>679</v>
      </c>
      <c r="AE23" s="34">
        <v>16146</v>
      </c>
      <c r="AF23" s="34">
        <v>16198</v>
      </c>
      <c r="AG23" s="34">
        <v>25979</v>
      </c>
      <c r="AH23" s="34">
        <v>5626</v>
      </c>
      <c r="AI23" s="34">
        <v>16207</v>
      </c>
      <c r="AJ23" s="34">
        <v>0</v>
      </c>
      <c r="AK23" s="34">
        <v>25806</v>
      </c>
      <c r="AL23" s="34">
        <v>35156</v>
      </c>
      <c r="AM23" s="34">
        <v>19615</v>
      </c>
      <c r="AN23" s="34">
        <v>0</v>
      </c>
      <c r="AO23" s="34">
        <v>0</v>
      </c>
      <c r="AP23" s="34">
        <v>1432</v>
      </c>
      <c r="AQ23" s="34">
        <v>225</v>
      </c>
      <c r="AR23" s="34">
        <v>13022</v>
      </c>
      <c r="AS23" s="34">
        <v>1106</v>
      </c>
      <c r="AT23" s="34">
        <v>10806</v>
      </c>
    </row>
    <row r="24" spans="2:46">
      <c r="B24" s="260" t="s">
        <v>273</v>
      </c>
      <c r="C24" s="295">
        <v>5204</v>
      </c>
      <c r="D24" s="106">
        <v>8526</v>
      </c>
      <c r="E24" s="106">
        <v>0</v>
      </c>
      <c r="F24" s="106">
        <v>10022</v>
      </c>
      <c r="G24" s="106">
        <v>3559</v>
      </c>
      <c r="H24" s="106">
        <v>4597</v>
      </c>
      <c r="I24" s="106">
        <v>4000</v>
      </c>
      <c r="J24" s="106">
        <v>762</v>
      </c>
      <c r="K24" s="106">
        <v>4659</v>
      </c>
      <c r="L24" s="106">
        <v>1987</v>
      </c>
      <c r="M24" s="106">
        <v>0</v>
      </c>
      <c r="N24" s="106">
        <v>1352</v>
      </c>
      <c r="O24" s="106">
        <v>36218</v>
      </c>
      <c r="P24" s="106">
        <v>954</v>
      </c>
      <c r="Q24" s="106">
        <v>4013</v>
      </c>
      <c r="R24" s="106">
        <v>1700</v>
      </c>
      <c r="S24" s="106">
        <v>0</v>
      </c>
      <c r="T24" s="106">
        <v>517</v>
      </c>
      <c r="U24" s="106">
        <v>1964</v>
      </c>
      <c r="V24" s="106">
        <v>257</v>
      </c>
      <c r="W24" s="106">
        <v>4649</v>
      </c>
      <c r="X24" s="106">
        <v>526</v>
      </c>
      <c r="Y24" s="106">
        <v>112116</v>
      </c>
      <c r="Z24" s="106">
        <v>6190</v>
      </c>
      <c r="AA24" s="106">
        <v>0</v>
      </c>
      <c r="AB24" s="106">
        <v>3294</v>
      </c>
      <c r="AC24" s="34">
        <v>13952</v>
      </c>
      <c r="AD24" s="34">
        <v>2249</v>
      </c>
      <c r="AE24" s="34">
        <v>13008</v>
      </c>
      <c r="AF24" s="34">
        <v>3107</v>
      </c>
      <c r="AG24" s="34">
        <v>3045</v>
      </c>
      <c r="AH24" s="34">
        <v>3322</v>
      </c>
      <c r="AI24" s="34">
        <v>5507</v>
      </c>
      <c r="AJ24" s="34">
        <v>3779</v>
      </c>
      <c r="AK24" s="34">
        <v>3689</v>
      </c>
      <c r="AL24" s="34">
        <v>0</v>
      </c>
      <c r="AM24" s="34">
        <v>0</v>
      </c>
      <c r="AN24" s="34">
        <v>4638</v>
      </c>
      <c r="AO24" s="34">
        <v>0</v>
      </c>
      <c r="AP24" s="34">
        <v>56979</v>
      </c>
      <c r="AQ24" s="34">
        <v>0</v>
      </c>
      <c r="AR24" s="34">
        <v>0</v>
      </c>
      <c r="AS24" s="34">
        <v>2532</v>
      </c>
      <c r="AT24" s="34">
        <v>3045</v>
      </c>
    </row>
    <row r="25" spans="2:46">
      <c r="B25" s="260" t="s">
        <v>274</v>
      </c>
      <c r="C25" s="295">
        <v>10408</v>
      </c>
      <c r="D25" s="106">
        <v>7260</v>
      </c>
      <c r="E25" s="106">
        <v>1375</v>
      </c>
      <c r="F25" s="106">
        <v>762</v>
      </c>
      <c r="G25" s="106">
        <v>7671</v>
      </c>
      <c r="H25" s="106">
        <v>1606</v>
      </c>
      <c r="I25" s="106">
        <v>5035</v>
      </c>
      <c r="J25" s="106">
        <v>6548</v>
      </c>
      <c r="K25" s="106">
        <v>841</v>
      </c>
      <c r="L25" s="106">
        <v>478</v>
      </c>
      <c r="M25" s="106">
        <v>1107</v>
      </c>
      <c r="N25" s="106">
        <v>3725</v>
      </c>
      <c r="O25" s="106">
        <v>0</v>
      </c>
      <c r="P25" s="106">
        <v>10813</v>
      </c>
      <c r="Q25" s="106">
        <v>0</v>
      </c>
      <c r="R25" s="106">
        <v>6345</v>
      </c>
      <c r="S25" s="106">
        <v>13689</v>
      </c>
      <c r="T25" s="106">
        <v>1986</v>
      </c>
      <c r="U25" s="106">
        <v>80201</v>
      </c>
      <c r="V25" s="106">
        <v>4504</v>
      </c>
      <c r="W25" s="106">
        <v>81491</v>
      </c>
      <c r="X25" s="106">
        <v>1865</v>
      </c>
      <c r="Y25" s="106">
        <v>5654</v>
      </c>
      <c r="Z25" s="106">
        <v>7310</v>
      </c>
      <c r="AA25" s="106">
        <v>9053</v>
      </c>
      <c r="AB25" s="106">
        <v>2436</v>
      </c>
      <c r="AC25" s="34">
        <v>30127</v>
      </c>
      <c r="AD25" s="34">
        <v>1638</v>
      </c>
      <c r="AE25" s="34">
        <v>75031</v>
      </c>
      <c r="AF25" s="34">
        <v>0</v>
      </c>
      <c r="AG25" s="34">
        <v>28049</v>
      </c>
      <c r="AH25" s="34">
        <v>0</v>
      </c>
      <c r="AI25" s="34">
        <v>0</v>
      </c>
      <c r="AJ25" s="34">
        <v>0</v>
      </c>
      <c r="AK25" s="34">
        <v>3630</v>
      </c>
      <c r="AL25" s="34">
        <v>0</v>
      </c>
      <c r="AM25" s="34">
        <v>29490</v>
      </c>
      <c r="AN25" s="34">
        <v>0</v>
      </c>
      <c r="AO25" s="34">
        <v>22496</v>
      </c>
      <c r="AP25" s="34">
        <v>6747</v>
      </c>
      <c r="AQ25" s="34">
        <v>0</v>
      </c>
      <c r="AR25" s="34">
        <v>18449</v>
      </c>
      <c r="AS25" s="34">
        <v>1445</v>
      </c>
      <c r="AT25" s="34">
        <v>69677</v>
      </c>
    </row>
    <row r="26" spans="2:46" ht="24">
      <c r="B26" s="260" t="s">
        <v>356</v>
      </c>
      <c r="C26" s="295">
        <v>416073</v>
      </c>
      <c r="D26" s="106">
        <v>39839</v>
      </c>
      <c r="E26" s="106">
        <v>262056</v>
      </c>
      <c r="F26" s="106">
        <v>223693</v>
      </c>
      <c r="G26" s="106">
        <v>564764</v>
      </c>
      <c r="H26" s="106">
        <v>437803</v>
      </c>
      <c r="I26" s="106">
        <v>325221</v>
      </c>
      <c r="J26" s="106">
        <v>119460</v>
      </c>
      <c r="K26" s="106">
        <v>610666</v>
      </c>
      <c r="L26" s="106">
        <v>933651</v>
      </c>
      <c r="M26" s="106">
        <v>975500</v>
      </c>
      <c r="N26" s="106">
        <v>309009</v>
      </c>
      <c r="O26" s="106">
        <v>413610</v>
      </c>
      <c r="P26" s="106">
        <v>221112</v>
      </c>
      <c r="Q26" s="106">
        <v>502729</v>
      </c>
      <c r="R26" s="106">
        <v>863779</v>
      </c>
      <c r="S26" s="106">
        <v>635390</v>
      </c>
      <c r="T26" s="106">
        <v>75889</v>
      </c>
      <c r="U26" s="106">
        <v>662930</v>
      </c>
      <c r="V26" s="106">
        <v>165162</v>
      </c>
      <c r="W26" s="106">
        <v>479936</v>
      </c>
      <c r="X26" s="106">
        <v>614529</v>
      </c>
      <c r="Y26" s="106">
        <v>219364</v>
      </c>
      <c r="Z26" s="106">
        <v>415275</v>
      </c>
      <c r="AA26" s="106">
        <v>172492</v>
      </c>
      <c r="AB26" s="106">
        <v>413143</v>
      </c>
      <c r="AC26" s="34">
        <v>381736</v>
      </c>
      <c r="AD26" s="34">
        <v>485189</v>
      </c>
      <c r="AE26" s="34">
        <v>157264</v>
      </c>
      <c r="AF26" s="34">
        <v>201165</v>
      </c>
      <c r="AG26" s="34">
        <v>169361</v>
      </c>
      <c r="AH26" s="34">
        <v>109031</v>
      </c>
      <c r="AI26" s="34">
        <v>69219</v>
      </c>
      <c r="AJ26" s="34">
        <v>0</v>
      </c>
      <c r="AK26" s="34" t="s">
        <v>0</v>
      </c>
      <c r="AL26" s="34" t="s">
        <v>0</v>
      </c>
      <c r="AM26" s="34">
        <v>0</v>
      </c>
      <c r="AN26" s="34">
        <v>0</v>
      </c>
      <c r="AO26" s="34">
        <v>0</v>
      </c>
      <c r="AP26" s="34">
        <v>0</v>
      </c>
      <c r="AQ26" s="34">
        <v>0</v>
      </c>
      <c r="AR26" s="34">
        <v>0</v>
      </c>
      <c r="AS26" s="34">
        <v>0</v>
      </c>
      <c r="AT26" s="34">
        <v>0</v>
      </c>
    </row>
    <row r="27" spans="2:46">
      <c r="B27" s="260" t="s">
        <v>275</v>
      </c>
      <c r="C27" s="295">
        <v>0</v>
      </c>
      <c r="D27" s="106">
        <v>97924</v>
      </c>
      <c r="E27" s="106">
        <v>4452</v>
      </c>
      <c r="F27" s="106">
        <v>79855</v>
      </c>
      <c r="G27" s="106">
        <v>126949</v>
      </c>
      <c r="H27" s="106">
        <v>32284</v>
      </c>
      <c r="I27" s="106">
        <v>23377</v>
      </c>
      <c r="J27" s="106">
        <v>12069</v>
      </c>
      <c r="K27" s="106">
        <v>2638</v>
      </c>
      <c r="L27" s="106">
        <v>19333</v>
      </c>
      <c r="M27" s="106">
        <v>8325</v>
      </c>
      <c r="N27" s="106">
        <v>8877</v>
      </c>
      <c r="O27" s="106">
        <v>25751</v>
      </c>
      <c r="P27" s="106">
        <v>741</v>
      </c>
      <c r="Q27" s="106">
        <v>977</v>
      </c>
      <c r="R27" s="106">
        <v>0</v>
      </c>
      <c r="S27" s="106">
        <v>9576</v>
      </c>
      <c r="T27" s="106">
        <v>2198</v>
      </c>
      <c r="U27" s="106">
        <v>2343</v>
      </c>
      <c r="V27" s="106">
        <v>1430</v>
      </c>
      <c r="W27" s="106">
        <v>8289</v>
      </c>
      <c r="X27" s="106">
        <v>3695</v>
      </c>
      <c r="Y27" s="106">
        <v>1228</v>
      </c>
      <c r="Z27" s="106">
        <v>1122</v>
      </c>
      <c r="AA27" s="106">
        <v>19686</v>
      </c>
      <c r="AB27" s="106">
        <v>737</v>
      </c>
      <c r="AC27" s="34">
        <v>5190</v>
      </c>
      <c r="AD27" s="34">
        <v>1422</v>
      </c>
      <c r="AE27" s="34">
        <v>990</v>
      </c>
      <c r="AF27" s="34" t="s">
        <v>0</v>
      </c>
      <c r="AG27" s="34" t="s">
        <v>0</v>
      </c>
      <c r="AH27" s="34" t="s">
        <v>0</v>
      </c>
      <c r="AI27" s="34" t="s">
        <v>0</v>
      </c>
      <c r="AJ27" s="34" t="s">
        <v>0</v>
      </c>
      <c r="AK27" s="34" t="s">
        <v>0</v>
      </c>
      <c r="AL27" s="34" t="s">
        <v>0</v>
      </c>
      <c r="AM27" s="34" t="s">
        <v>0</v>
      </c>
      <c r="AN27" s="34" t="s">
        <v>0</v>
      </c>
      <c r="AO27" s="34" t="s">
        <v>0</v>
      </c>
      <c r="AP27" s="34" t="s">
        <v>0</v>
      </c>
      <c r="AQ27" s="34" t="s">
        <v>0</v>
      </c>
      <c r="AR27" s="34"/>
      <c r="AS27" s="34"/>
      <c r="AT27" s="34" t="s">
        <v>0</v>
      </c>
    </row>
    <row r="28" spans="2:46">
      <c r="B28" s="260" t="s">
        <v>276</v>
      </c>
      <c r="C28" s="295">
        <v>0</v>
      </c>
      <c r="D28" s="106">
        <v>0</v>
      </c>
      <c r="E28" s="106">
        <v>1373</v>
      </c>
      <c r="F28" s="106">
        <v>1934</v>
      </c>
      <c r="G28" s="106">
        <v>107301</v>
      </c>
      <c r="H28" s="106">
        <v>18239</v>
      </c>
      <c r="I28" s="106">
        <v>9774</v>
      </c>
      <c r="J28" s="106">
        <v>5939</v>
      </c>
      <c r="K28" s="106">
        <v>0</v>
      </c>
      <c r="L28" s="106">
        <v>814</v>
      </c>
      <c r="M28" s="106" t="s">
        <v>0</v>
      </c>
      <c r="N28" s="106" t="s">
        <v>0</v>
      </c>
      <c r="O28" s="106" t="s">
        <v>0</v>
      </c>
      <c r="P28" s="106" t="s">
        <v>0</v>
      </c>
      <c r="Q28" s="106" t="s">
        <v>0</v>
      </c>
      <c r="R28" s="106" t="s">
        <v>0</v>
      </c>
      <c r="S28" s="106" t="s">
        <v>0</v>
      </c>
      <c r="T28" s="106" t="s">
        <v>0</v>
      </c>
      <c r="U28" s="106" t="s">
        <v>0</v>
      </c>
      <c r="V28" s="106" t="s">
        <v>0</v>
      </c>
      <c r="W28" s="106" t="s">
        <v>0</v>
      </c>
      <c r="X28" s="106" t="s">
        <v>0</v>
      </c>
      <c r="Y28" s="106" t="s">
        <v>0</v>
      </c>
      <c r="Z28" s="106" t="s">
        <v>0</v>
      </c>
      <c r="AA28" s="106" t="s">
        <v>0</v>
      </c>
      <c r="AB28" s="106" t="s">
        <v>0</v>
      </c>
      <c r="AC28" s="34" t="s">
        <v>0</v>
      </c>
      <c r="AD28" s="34" t="s">
        <v>0</v>
      </c>
      <c r="AE28" s="34" t="s">
        <v>0</v>
      </c>
      <c r="AF28" s="34" t="s">
        <v>0</v>
      </c>
      <c r="AG28" s="34" t="s">
        <v>0</v>
      </c>
      <c r="AH28" s="34" t="s">
        <v>0</v>
      </c>
      <c r="AI28" s="34" t="s">
        <v>0</v>
      </c>
      <c r="AJ28" s="34" t="s">
        <v>0</v>
      </c>
      <c r="AK28" s="34" t="s">
        <v>0</v>
      </c>
      <c r="AL28" s="34" t="s">
        <v>0</v>
      </c>
      <c r="AM28" s="34" t="s">
        <v>0</v>
      </c>
      <c r="AN28" s="34" t="s">
        <v>0</v>
      </c>
      <c r="AO28" s="34" t="s">
        <v>0</v>
      </c>
      <c r="AP28" s="34" t="s">
        <v>0</v>
      </c>
      <c r="AQ28" s="34" t="s">
        <v>0</v>
      </c>
      <c r="AR28" s="34"/>
      <c r="AS28" s="34"/>
      <c r="AT28" s="34" t="s">
        <v>0</v>
      </c>
    </row>
    <row r="29" spans="2:46">
      <c r="B29" s="260" t="s">
        <v>277</v>
      </c>
      <c r="C29" s="295">
        <v>0</v>
      </c>
      <c r="D29" s="106">
        <v>7618</v>
      </c>
      <c r="E29" s="106">
        <v>35599</v>
      </c>
      <c r="F29" s="106">
        <v>8682</v>
      </c>
      <c r="G29" s="106">
        <v>3055</v>
      </c>
      <c r="H29" s="106">
        <v>10635</v>
      </c>
      <c r="I29" s="106">
        <v>30737</v>
      </c>
      <c r="J29" s="106">
        <v>13582</v>
      </c>
      <c r="K29" s="106">
        <v>18045</v>
      </c>
      <c r="L29" s="106">
        <v>4511</v>
      </c>
      <c r="M29" s="106">
        <v>31764</v>
      </c>
      <c r="N29" s="106">
        <v>203476</v>
      </c>
      <c r="O29" s="106">
        <v>8801</v>
      </c>
      <c r="P29" s="106">
        <v>19293</v>
      </c>
      <c r="Q29" s="106">
        <v>9016</v>
      </c>
      <c r="R29" s="106">
        <v>20692</v>
      </c>
      <c r="S29" s="106">
        <v>17221</v>
      </c>
      <c r="T29" s="106">
        <v>33291</v>
      </c>
      <c r="U29" s="106">
        <v>7763</v>
      </c>
      <c r="V29" s="106">
        <v>3862</v>
      </c>
      <c r="W29" s="106">
        <v>54556</v>
      </c>
      <c r="X29" s="106">
        <v>22054</v>
      </c>
      <c r="Y29" s="106">
        <v>118608</v>
      </c>
      <c r="Z29" s="106">
        <v>23045</v>
      </c>
      <c r="AA29" s="106">
        <v>270463</v>
      </c>
      <c r="AB29" s="106">
        <v>19300</v>
      </c>
      <c r="AC29" s="34">
        <v>140028</v>
      </c>
      <c r="AD29" s="34">
        <v>35617</v>
      </c>
      <c r="AE29" s="34">
        <v>55001</v>
      </c>
      <c r="AF29" s="34">
        <v>19281</v>
      </c>
      <c r="AG29" s="34">
        <v>119968</v>
      </c>
      <c r="AH29" s="34">
        <v>27555</v>
      </c>
      <c r="AI29" s="34">
        <v>151247</v>
      </c>
      <c r="AJ29" s="34">
        <v>22337</v>
      </c>
      <c r="AK29" s="34">
        <v>190568</v>
      </c>
      <c r="AL29" s="34">
        <v>8405</v>
      </c>
      <c r="AM29" s="34">
        <v>48908</v>
      </c>
      <c r="AN29" s="34">
        <v>3516</v>
      </c>
      <c r="AO29" s="34">
        <v>240336</v>
      </c>
      <c r="AP29" s="34">
        <v>15995</v>
      </c>
      <c r="AQ29" s="34">
        <v>160986</v>
      </c>
      <c r="AR29" s="34">
        <v>90567</v>
      </c>
      <c r="AS29" s="34">
        <v>273021</v>
      </c>
      <c r="AT29" s="34">
        <v>19078</v>
      </c>
    </row>
    <row r="30" spans="2:46">
      <c r="B30" s="260" t="s">
        <v>278</v>
      </c>
      <c r="C30" s="295" t="s">
        <v>0</v>
      </c>
      <c r="D30" s="106">
        <v>0</v>
      </c>
      <c r="E30" s="106">
        <v>2970</v>
      </c>
      <c r="F30" s="106">
        <v>0</v>
      </c>
      <c r="G30" s="106">
        <v>0</v>
      </c>
      <c r="H30" s="106">
        <v>2296</v>
      </c>
      <c r="I30" s="106">
        <v>0</v>
      </c>
      <c r="J30" s="106">
        <v>980</v>
      </c>
      <c r="K30" s="106">
        <v>2763</v>
      </c>
      <c r="L30" s="106">
        <v>899</v>
      </c>
      <c r="M30" s="106">
        <v>0</v>
      </c>
      <c r="N30" s="106">
        <v>720</v>
      </c>
      <c r="O30" s="106">
        <v>984</v>
      </c>
      <c r="P30" s="106">
        <v>1519</v>
      </c>
      <c r="Q30" s="106">
        <v>674</v>
      </c>
      <c r="R30" s="106">
        <v>258</v>
      </c>
      <c r="S30" s="106">
        <v>7002</v>
      </c>
      <c r="T30" s="106">
        <v>2190</v>
      </c>
      <c r="U30" s="106">
        <v>734</v>
      </c>
      <c r="V30" s="106">
        <v>946</v>
      </c>
      <c r="W30" s="106">
        <v>2566</v>
      </c>
      <c r="X30" s="106">
        <v>13033</v>
      </c>
      <c r="Y30" s="106">
        <v>2952</v>
      </c>
      <c r="Z30" s="106">
        <v>6284</v>
      </c>
      <c r="AA30" s="106">
        <v>139356</v>
      </c>
      <c r="AB30" s="106">
        <v>8856</v>
      </c>
      <c r="AC30" s="34">
        <v>95818</v>
      </c>
      <c r="AD30" s="34">
        <v>12390</v>
      </c>
      <c r="AE30" s="34">
        <v>4238</v>
      </c>
      <c r="AF30" s="34">
        <v>608</v>
      </c>
      <c r="AG30" s="34">
        <v>4890</v>
      </c>
      <c r="AH30" s="34">
        <v>5402</v>
      </c>
      <c r="AI30" s="34">
        <v>381</v>
      </c>
      <c r="AJ30" s="34">
        <v>4228</v>
      </c>
      <c r="AK30" s="34">
        <v>3114</v>
      </c>
      <c r="AL30" s="34">
        <v>3938</v>
      </c>
      <c r="AM30" s="34">
        <v>0</v>
      </c>
      <c r="AN30" s="34">
        <v>7974</v>
      </c>
      <c r="AO30" s="34">
        <v>18403</v>
      </c>
      <c r="AP30" s="34">
        <v>1686</v>
      </c>
      <c r="AQ30" s="34">
        <v>15057</v>
      </c>
      <c r="AR30" s="34">
        <v>67080</v>
      </c>
      <c r="AS30" s="34">
        <v>49635</v>
      </c>
      <c r="AT30" s="34">
        <v>36090</v>
      </c>
    </row>
    <row r="31" spans="2:46">
      <c r="B31" s="260" t="s">
        <v>279</v>
      </c>
      <c r="C31" s="295" t="s">
        <v>0</v>
      </c>
      <c r="D31" s="106">
        <v>0</v>
      </c>
      <c r="E31" s="106">
        <v>0</v>
      </c>
      <c r="F31" s="106">
        <v>0</v>
      </c>
      <c r="G31" s="106">
        <v>0</v>
      </c>
      <c r="H31" s="106">
        <v>0</v>
      </c>
      <c r="I31" s="106">
        <v>0</v>
      </c>
      <c r="J31" s="106">
        <v>0</v>
      </c>
      <c r="K31" s="106">
        <v>0</v>
      </c>
      <c r="L31" s="106">
        <v>0</v>
      </c>
      <c r="M31" s="106">
        <v>0</v>
      </c>
      <c r="N31" s="106">
        <v>0</v>
      </c>
      <c r="O31" s="106">
        <v>0</v>
      </c>
      <c r="P31" s="106">
        <v>0</v>
      </c>
      <c r="Q31" s="106">
        <v>4304</v>
      </c>
      <c r="R31" s="106">
        <v>0</v>
      </c>
      <c r="S31" s="106">
        <v>4018</v>
      </c>
      <c r="T31" s="106">
        <v>957</v>
      </c>
      <c r="U31" s="106">
        <v>0</v>
      </c>
      <c r="V31" s="106">
        <v>2796</v>
      </c>
      <c r="W31" s="106">
        <v>1456</v>
      </c>
      <c r="X31" s="106">
        <v>0</v>
      </c>
      <c r="Y31" s="106">
        <v>0</v>
      </c>
      <c r="Z31" s="106">
        <v>13990</v>
      </c>
      <c r="AA31" s="106">
        <v>6903</v>
      </c>
      <c r="AB31" s="106">
        <v>0</v>
      </c>
      <c r="AC31" s="34">
        <v>233</v>
      </c>
      <c r="AD31" s="34">
        <v>779</v>
      </c>
      <c r="AE31" s="34">
        <v>63746</v>
      </c>
      <c r="AF31" s="34">
        <v>0</v>
      </c>
      <c r="AG31" s="34">
        <v>10382</v>
      </c>
      <c r="AH31" s="34">
        <v>2004</v>
      </c>
      <c r="AI31" s="34">
        <v>2212</v>
      </c>
      <c r="AJ31" s="34">
        <v>0</v>
      </c>
      <c r="AK31" s="34">
        <v>1688</v>
      </c>
      <c r="AL31" s="34">
        <v>0</v>
      </c>
      <c r="AM31" s="34">
        <v>9879</v>
      </c>
      <c r="AN31" s="34">
        <v>0</v>
      </c>
      <c r="AO31" s="34">
        <v>1620</v>
      </c>
      <c r="AP31" s="34">
        <v>3397</v>
      </c>
      <c r="AQ31" s="34">
        <v>0</v>
      </c>
      <c r="AR31" s="34">
        <v>6290</v>
      </c>
      <c r="AS31" s="34">
        <v>0</v>
      </c>
      <c r="AT31" s="34">
        <v>182684</v>
      </c>
    </row>
    <row r="32" spans="2:46">
      <c r="B32" s="260" t="s">
        <v>280</v>
      </c>
      <c r="C32" s="295" t="s">
        <v>0</v>
      </c>
      <c r="D32" s="106">
        <v>0</v>
      </c>
      <c r="E32" s="106">
        <v>832</v>
      </c>
      <c r="F32" s="106">
        <v>394</v>
      </c>
      <c r="G32" s="106">
        <v>0</v>
      </c>
      <c r="H32" s="106">
        <v>0</v>
      </c>
      <c r="I32" s="106">
        <v>0</v>
      </c>
      <c r="J32" s="106">
        <v>2886</v>
      </c>
      <c r="K32" s="106">
        <v>2723</v>
      </c>
      <c r="L32" s="106">
        <v>225</v>
      </c>
      <c r="M32" s="106">
        <v>0</v>
      </c>
      <c r="N32" s="106">
        <v>0</v>
      </c>
      <c r="O32" s="106">
        <v>480</v>
      </c>
      <c r="P32" s="106">
        <v>322</v>
      </c>
      <c r="Q32" s="106">
        <v>0</v>
      </c>
      <c r="R32" s="106">
        <v>13553</v>
      </c>
      <c r="S32" s="106">
        <v>0</v>
      </c>
      <c r="T32" s="106">
        <v>74739</v>
      </c>
      <c r="U32" s="106">
        <v>2538</v>
      </c>
      <c r="V32" s="106">
        <v>685</v>
      </c>
      <c r="W32" s="106">
        <v>24369</v>
      </c>
      <c r="X32" s="106">
        <v>38804</v>
      </c>
      <c r="Y32" s="106">
        <v>1086</v>
      </c>
      <c r="Z32" s="106">
        <v>9706</v>
      </c>
      <c r="AA32" s="106">
        <v>0</v>
      </c>
      <c r="AB32" s="106">
        <v>9480</v>
      </c>
      <c r="AC32" s="34">
        <v>5225</v>
      </c>
      <c r="AD32" s="34">
        <v>9606</v>
      </c>
      <c r="AE32" s="34">
        <v>1880</v>
      </c>
      <c r="AF32" s="34">
        <v>4587</v>
      </c>
      <c r="AG32" s="34">
        <v>10610</v>
      </c>
      <c r="AH32" s="34">
        <v>7176</v>
      </c>
      <c r="AI32" s="34">
        <v>6016</v>
      </c>
      <c r="AJ32" s="34">
        <v>2322</v>
      </c>
      <c r="AK32" s="34">
        <v>9281</v>
      </c>
      <c r="AL32" s="34">
        <v>4810</v>
      </c>
      <c r="AM32" s="34">
        <v>10097</v>
      </c>
      <c r="AN32" s="34">
        <v>1289</v>
      </c>
      <c r="AO32" s="34">
        <v>9370</v>
      </c>
      <c r="AP32" s="34">
        <v>14718</v>
      </c>
      <c r="AQ32" s="34">
        <v>6759</v>
      </c>
      <c r="AR32" s="34">
        <v>16627</v>
      </c>
      <c r="AS32" s="34">
        <v>13154</v>
      </c>
      <c r="AT32" s="34">
        <v>4334</v>
      </c>
    </row>
    <row r="33" spans="2:46">
      <c r="B33" s="260" t="s">
        <v>281</v>
      </c>
      <c r="C33" s="295" t="s">
        <v>0</v>
      </c>
      <c r="D33" s="106" t="s">
        <v>0</v>
      </c>
      <c r="E33" s="106">
        <v>81448</v>
      </c>
      <c r="F33" s="106">
        <v>2822</v>
      </c>
      <c r="G33" s="106">
        <v>0</v>
      </c>
      <c r="H33" s="106">
        <v>0</v>
      </c>
      <c r="I33" s="106">
        <v>0</v>
      </c>
      <c r="J33" s="106">
        <v>668</v>
      </c>
      <c r="K33" s="106">
        <v>7055</v>
      </c>
      <c r="L33" s="106">
        <v>352</v>
      </c>
      <c r="M33" s="106">
        <v>6713</v>
      </c>
      <c r="N33" s="106">
        <v>0</v>
      </c>
      <c r="O33" s="106">
        <v>0</v>
      </c>
      <c r="P33" s="106">
        <v>0</v>
      </c>
      <c r="Q33" s="106">
        <v>616</v>
      </c>
      <c r="R33" s="106">
        <v>0</v>
      </c>
      <c r="S33" s="106">
        <v>0</v>
      </c>
      <c r="T33" s="106">
        <v>473</v>
      </c>
      <c r="U33" s="106">
        <v>4086</v>
      </c>
      <c r="V33" s="106">
        <v>0</v>
      </c>
      <c r="W33" s="106">
        <v>0</v>
      </c>
      <c r="X33" s="106">
        <v>10452</v>
      </c>
      <c r="Y33" s="106">
        <v>0</v>
      </c>
      <c r="Z33" s="106">
        <v>1694</v>
      </c>
      <c r="AA33" s="106">
        <v>0</v>
      </c>
      <c r="AB33" s="106">
        <v>894</v>
      </c>
      <c r="AC33" s="34">
        <v>962</v>
      </c>
      <c r="AD33" s="34">
        <v>0</v>
      </c>
      <c r="AE33" s="34">
        <v>0</v>
      </c>
      <c r="AF33" s="34">
        <v>0</v>
      </c>
      <c r="AG33" s="34">
        <v>0</v>
      </c>
      <c r="AH33" s="34" t="s">
        <v>0</v>
      </c>
      <c r="AI33" s="34" t="s">
        <v>0</v>
      </c>
      <c r="AJ33" s="34" t="s">
        <v>0</v>
      </c>
      <c r="AK33" s="34" t="s">
        <v>0</v>
      </c>
      <c r="AL33" s="34" t="s">
        <v>0</v>
      </c>
      <c r="AM33" s="34" t="s">
        <v>0</v>
      </c>
      <c r="AN33" s="34" t="s">
        <v>0</v>
      </c>
      <c r="AO33" s="34" t="s">
        <v>0</v>
      </c>
      <c r="AP33" s="34" t="s">
        <v>0</v>
      </c>
      <c r="AQ33" s="34" t="s">
        <v>0</v>
      </c>
      <c r="AR33" s="34"/>
      <c r="AS33" s="34"/>
      <c r="AT33" s="34" t="s">
        <v>0</v>
      </c>
    </row>
    <row r="34" spans="2:46">
      <c r="B34" s="260" t="s">
        <v>355</v>
      </c>
      <c r="C34" s="295" t="s">
        <v>0</v>
      </c>
      <c r="D34" s="106" t="s">
        <v>0</v>
      </c>
      <c r="E34" s="106">
        <v>0</v>
      </c>
      <c r="F34" s="106">
        <v>0</v>
      </c>
      <c r="G34" s="106">
        <v>0</v>
      </c>
      <c r="H34" s="106">
        <v>0</v>
      </c>
      <c r="I34" s="106">
        <v>0</v>
      </c>
      <c r="J34" s="106">
        <v>556</v>
      </c>
      <c r="K34" s="106">
        <v>0</v>
      </c>
      <c r="L34" s="106">
        <v>0</v>
      </c>
      <c r="M34" s="106">
        <v>727</v>
      </c>
      <c r="N34" s="106">
        <v>2426</v>
      </c>
      <c r="O34" s="106">
        <v>92179</v>
      </c>
      <c r="P34" s="106">
        <v>0</v>
      </c>
      <c r="Q34" s="106">
        <v>385</v>
      </c>
      <c r="R34" s="106">
        <v>450</v>
      </c>
      <c r="S34" s="106">
        <v>382</v>
      </c>
      <c r="T34" s="106">
        <v>2908</v>
      </c>
      <c r="U34" s="106">
        <v>901</v>
      </c>
      <c r="V34" s="106">
        <v>1185</v>
      </c>
      <c r="W34" s="106">
        <v>3259</v>
      </c>
      <c r="X34" s="106">
        <v>31788</v>
      </c>
      <c r="Y34" s="106">
        <v>7774</v>
      </c>
      <c r="Z34" s="106">
        <v>645</v>
      </c>
      <c r="AA34" s="106">
        <v>0</v>
      </c>
      <c r="AB34" s="106">
        <v>190</v>
      </c>
      <c r="AC34" s="34">
        <v>1985</v>
      </c>
      <c r="AD34" s="34">
        <v>0</v>
      </c>
      <c r="AE34" s="34">
        <v>821</v>
      </c>
      <c r="AF34" s="34">
        <v>0</v>
      </c>
      <c r="AG34" s="34">
        <v>68743</v>
      </c>
      <c r="AH34" s="34">
        <v>1565</v>
      </c>
      <c r="AI34" s="34">
        <v>31384</v>
      </c>
      <c r="AJ34" s="34">
        <v>3043</v>
      </c>
      <c r="AK34" s="34">
        <v>2575</v>
      </c>
      <c r="AL34" s="34">
        <v>957</v>
      </c>
      <c r="AM34" s="34">
        <v>0</v>
      </c>
      <c r="AN34" s="34">
        <v>0</v>
      </c>
      <c r="AO34" s="34">
        <v>3135</v>
      </c>
      <c r="AP34" s="34">
        <v>9139</v>
      </c>
      <c r="AQ34" s="34">
        <v>2434</v>
      </c>
      <c r="AR34" s="34">
        <v>0</v>
      </c>
      <c r="AS34" s="34">
        <v>0</v>
      </c>
      <c r="AT34" s="34">
        <v>0</v>
      </c>
    </row>
    <row r="35" spans="2:46">
      <c r="B35" s="260" t="s">
        <v>282</v>
      </c>
      <c r="C35" s="295" t="s">
        <v>0</v>
      </c>
      <c r="D35" s="106" t="s">
        <v>0</v>
      </c>
      <c r="E35" s="106">
        <v>0</v>
      </c>
      <c r="F35" s="106">
        <v>0</v>
      </c>
      <c r="G35" s="106">
        <v>4575</v>
      </c>
      <c r="H35" s="106">
        <v>7223</v>
      </c>
      <c r="I35" s="106">
        <v>627</v>
      </c>
      <c r="J35" s="106">
        <v>926</v>
      </c>
      <c r="K35" s="106">
        <v>1864</v>
      </c>
      <c r="L35" s="106">
        <v>0</v>
      </c>
      <c r="M35" s="106">
        <v>11839</v>
      </c>
      <c r="N35" s="106">
        <v>2408</v>
      </c>
      <c r="O35" s="106">
        <v>3674</v>
      </c>
      <c r="P35" s="106">
        <v>24061</v>
      </c>
      <c r="Q35" s="106">
        <v>275</v>
      </c>
      <c r="R35" s="106">
        <v>473</v>
      </c>
      <c r="S35" s="106">
        <v>0</v>
      </c>
      <c r="T35" s="106">
        <v>0</v>
      </c>
      <c r="U35" s="106">
        <v>2212</v>
      </c>
      <c r="V35" s="106">
        <v>406</v>
      </c>
      <c r="W35" s="106">
        <v>2124</v>
      </c>
      <c r="X35" s="106">
        <v>988</v>
      </c>
      <c r="Y35" s="106">
        <v>6667</v>
      </c>
      <c r="Z35" s="106">
        <v>1901</v>
      </c>
      <c r="AA35" s="106">
        <v>29397</v>
      </c>
      <c r="AB35" s="106">
        <v>1357</v>
      </c>
      <c r="AC35" s="34">
        <v>0</v>
      </c>
      <c r="AD35" s="34">
        <v>9924</v>
      </c>
      <c r="AE35" s="34">
        <v>5209</v>
      </c>
      <c r="AF35" s="34">
        <v>11230</v>
      </c>
      <c r="AG35" s="34">
        <v>9926</v>
      </c>
      <c r="AH35" s="34">
        <v>140</v>
      </c>
      <c r="AI35" s="34">
        <v>599</v>
      </c>
      <c r="AJ35" s="34">
        <v>4317</v>
      </c>
      <c r="AK35" s="34">
        <v>979</v>
      </c>
      <c r="AL35" s="34">
        <v>442</v>
      </c>
      <c r="AM35" s="34">
        <v>787</v>
      </c>
      <c r="AN35" s="34">
        <v>0</v>
      </c>
      <c r="AO35" s="34">
        <v>59273</v>
      </c>
      <c r="AP35" s="34">
        <v>2228</v>
      </c>
      <c r="AQ35" s="34">
        <v>40837</v>
      </c>
      <c r="AR35" s="34">
        <v>0</v>
      </c>
      <c r="AS35" s="34">
        <v>0</v>
      </c>
      <c r="AT35" s="34">
        <v>0</v>
      </c>
    </row>
    <row r="36" spans="2:46">
      <c r="B36" s="260" t="s">
        <v>283</v>
      </c>
      <c r="C36" s="295" t="s">
        <v>0</v>
      </c>
      <c r="D36" s="106" t="s">
        <v>0</v>
      </c>
      <c r="E36" s="106" t="s">
        <v>0</v>
      </c>
      <c r="F36" s="106">
        <v>0</v>
      </c>
      <c r="G36" s="106">
        <v>25837</v>
      </c>
      <c r="H36" s="106">
        <v>6746</v>
      </c>
      <c r="I36" s="106">
        <v>43797</v>
      </c>
      <c r="J36" s="106">
        <v>0</v>
      </c>
      <c r="K36" s="106">
        <v>69029</v>
      </c>
      <c r="L36" s="106">
        <v>11007</v>
      </c>
      <c r="M36" s="106">
        <v>73940</v>
      </c>
      <c r="N36" s="106">
        <v>9492</v>
      </c>
      <c r="O36" s="106">
        <v>75528</v>
      </c>
      <c r="P36" s="106">
        <v>10326</v>
      </c>
      <c r="Q36" s="106">
        <v>64737</v>
      </c>
      <c r="R36" s="106">
        <v>2653</v>
      </c>
      <c r="S36" s="106">
        <v>86191</v>
      </c>
      <c r="T36" s="106">
        <v>0</v>
      </c>
      <c r="U36" s="106">
        <v>76215</v>
      </c>
      <c r="V36" s="106">
        <v>2029</v>
      </c>
      <c r="W36" s="106">
        <v>62482</v>
      </c>
      <c r="X36" s="106">
        <v>0</v>
      </c>
      <c r="Y36" s="106">
        <v>74291</v>
      </c>
      <c r="Z36" s="106">
        <v>0</v>
      </c>
      <c r="AA36" s="106">
        <v>24297</v>
      </c>
      <c r="AB36" s="106">
        <v>6199</v>
      </c>
      <c r="AC36" s="34">
        <v>17576</v>
      </c>
      <c r="AD36" s="34">
        <v>3912</v>
      </c>
      <c r="AE36" s="34">
        <v>28781</v>
      </c>
      <c r="AF36" s="34">
        <v>3654</v>
      </c>
      <c r="AG36" s="34">
        <v>36146</v>
      </c>
      <c r="AH36" s="34">
        <v>858</v>
      </c>
      <c r="AI36" s="34">
        <v>38587</v>
      </c>
      <c r="AJ36" s="34">
        <v>4758</v>
      </c>
      <c r="AK36" s="34">
        <v>36093</v>
      </c>
      <c r="AL36" s="34">
        <v>6964</v>
      </c>
      <c r="AM36" s="34">
        <v>41921</v>
      </c>
      <c r="AN36" s="34">
        <v>0</v>
      </c>
      <c r="AO36" s="34">
        <v>44153</v>
      </c>
      <c r="AP36" s="34">
        <v>0</v>
      </c>
      <c r="AQ36" s="34">
        <v>38260</v>
      </c>
      <c r="AR36" s="34">
        <v>0</v>
      </c>
      <c r="AS36" s="34">
        <v>57793</v>
      </c>
      <c r="AT36" s="34">
        <v>2644</v>
      </c>
    </row>
    <row r="37" spans="2:46">
      <c r="B37" s="260" t="s">
        <v>284</v>
      </c>
      <c r="C37" s="295" t="s">
        <v>0</v>
      </c>
      <c r="D37" s="106" t="s">
        <v>0</v>
      </c>
      <c r="E37" s="106" t="s">
        <v>0</v>
      </c>
      <c r="F37" s="106">
        <v>0</v>
      </c>
      <c r="G37" s="106">
        <v>0</v>
      </c>
      <c r="H37" s="106">
        <v>2314</v>
      </c>
      <c r="I37" s="106">
        <v>0</v>
      </c>
      <c r="J37" s="106">
        <v>8560</v>
      </c>
      <c r="K37" s="106">
        <v>0</v>
      </c>
      <c r="L37" s="106">
        <v>0</v>
      </c>
      <c r="M37" s="106">
        <v>0</v>
      </c>
      <c r="N37" s="106">
        <v>6608</v>
      </c>
      <c r="O37" s="106">
        <v>332</v>
      </c>
      <c r="P37" s="106">
        <v>6715</v>
      </c>
      <c r="Q37" s="106">
        <v>5679</v>
      </c>
      <c r="R37" s="106">
        <v>759</v>
      </c>
      <c r="S37" s="106">
        <v>5835</v>
      </c>
      <c r="T37" s="106">
        <v>1212</v>
      </c>
      <c r="U37" s="106">
        <v>1696</v>
      </c>
      <c r="V37" s="106">
        <v>7223</v>
      </c>
      <c r="W37" s="106">
        <v>5933</v>
      </c>
      <c r="X37" s="106">
        <v>130</v>
      </c>
      <c r="Y37" s="106">
        <v>0</v>
      </c>
      <c r="Z37" s="106">
        <v>9667</v>
      </c>
      <c r="AA37" s="106">
        <v>4475</v>
      </c>
      <c r="AB37" s="106">
        <v>6109</v>
      </c>
      <c r="AC37" s="34">
        <v>9197</v>
      </c>
      <c r="AD37" s="34">
        <v>4317</v>
      </c>
      <c r="AE37" s="34">
        <v>237622</v>
      </c>
      <c r="AF37" s="34">
        <v>6162</v>
      </c>
      <c r="AG37" s="34">
        <v>19154</v>
      </c>
      <c r="AH37" s="34">
        <v>13824</v>
      </c>
      <c r="AI37" s="34">
        <v>16721</v>
      </c>
      <c r="AJ37" s="34">
        <v>5564</v>
      </c>
      <c r="AK37" s="34">
        <v>9400</v>
      </c>
      <c r="AL37" s="34">
        <v>0</v>
      </c>
      <c r="AM37" s="34">
        <v>7134</v>
      </c>
      <c r="AN37" s="34">
        <v>6875</v>
      </c>
      <c r="AO37" s="34">
        <v>1485</v>
      </c>
      <c r="AP37" s="34">
        <v>0</v>
      </c>
      <c r="AQ37" s="34">
        <v>0</v>
      </c>
      <c r="AR37" s="34"/>
      <c r="AS37" s="34"/>
      <c r="AT37" s="34" t="s">
        <v>0</v>
      </c>
    </row>
    <row r="38" spans="2:46">
      <c r="B38" s="260" t="s">
        <v>285</v>
      </c>
      <c r="C38" s="295" t="s">
        <v>0</v>
      </c>
      <c r="D38" s="106" t="s">
        <v>0</v>
      </c>
      <c r="E38" s="106" t="s">
        <v>0</v>
      </c>
      <c r="F38" s="106" t="s">
        <v>0</v>
      </c>
      <c r="G38" s="106">
        <v>9670</v>
      </c>
      <c r="H38" s="106">
        <v>17313</v>
      </c>
      <c r="I38" s="106">
        <v>28681</v>
      </c>
      <c r="J38" s="106">
        <v>3758</v>
      </c>
      <c r="K38" s="106">
        <v>625</v>
      </c>
      <c r="L38" s="106">
        <v>0</v>
      </c>
      <c r="M38" s="106">
        <v>41433</v>
      </c>
      <c r="N38" s="106">
        <v>0</v>
      </c>
      <c r="O38" s="106">
        <v>829</v>
      </c>
      <c r="P38" s="106">
        <v>0</v>
      </c>
      <c r="Q38" s="106">
        <v>2070</v>
      </c>
      <c r="R38" s="106">
        <v>0</v>
      </c>
      <c r="S38" s="106">
        <v>759</v>
      </c>
      <c r="T38" s="106">
        <v>1582</v>
      </c>
      <c r="U38" s="106">
        <v>396</v>
      </c>
      <c r="V38" s="106">
        <v>946</v>
      </c>
      <c r="W38" s="106">
        <v>396</v>
      </c>
      <c r="X38" s="106">
        <v>3591</v>
      </c>
      <c r="Y38" s="106">
        <v>11016</v>
      </c>
      <c r="Z38" s="106">
        <v>193</v>
      </c>
      <c r="AA38" s="106">
        <v>3084</v>
      </c>
      <c r="AB38" s="106">
        <v>771</v>
      </c>
      <c r="AC38" s="34">
        <v>8012</v>
      </c>
      <c r="AD38" s="34">
        <v>29344</v>
      </c>
      <c r="AE38" s="34">
        <v>54989</v>
      </c>
      <c r="AF38" s="34">
        <v>16155</v>
      </c>
      <c r="AG38" s="34">
        <v>52878</v>
      </c>
      <c r="AH38" s="34">
        <v>0</v>
      </c>
      <c r="AI38" s="34">
        <v>59891</v>
      </c>
      <c r="AJ38" s="34">
        <v>19109</v>
      </c>
      <c r="AK38" s="34">
        <v>4103</v>
      </c>
      <c r="AL38" s="34">
        <v>508</v>
      </c>
      <c r="AM38" s="34">
        <v>91170</v>
      </c>
      <c r="AN38" s="34">
        <v>9450</v>
      </c>
      <c r="AO38" s="34">
        <v>177298</v>
      </c>
      <c r="AP38" s="34">
        <v>3586</v>
      </c>
      <c r="AQ38" s="34">
        <v>31757</v>
      </c>
      <c r="AR38" s="34">
        <v>3245</v>
      </c>
      <c r="AS38" s="34">
        <v>55952</v>
      </c>
      <c r="AT38" s="34">
        <v>523</v>
      </c>
    </row>
    <row r="39" spans="2:46">
      <c r="B39" s="260" t="s">
        <v>286</v>
      </c>
      <c r="C39" s="295" t="s">
        <v>0</v>
      </c>
      <c r="D39" s="106" t="s">
        <v>0</v>
      </c>
      <c r="E39" s="106" t="s">
        <v>0</v>
      </c>
      <c r="F39" s="106" t="s">
        <v>0</v>
      </c>
      <c r="G39" s="106">
        <v>0</v>
      </c>
      <c r="H39" s="106">
        <v>369</v>
      </c>
      <c r="I39" s="106">
        <v>0</v>
      </c>
      <c r="J39" s="106">
        <v>0</v>
      </c>
      <c r="K39" s="106">
        <v>0</v>
      </c>
      <c r="L39" s="106">
        <v>0</v>
      </c>
      <c r="M39" s="106">
        <v>0</v>
      </c>
      <c r="N39" s="106">
        <v>823</v>
      </c>
      <c r="O39" s="106">
        <v>0</v>
      </c>
      <c r="P39" s="106">
        <v>1718</v>
      </c>
      <c r="Q39" s="106">
        <v>0</v>
      </c>
      <c r="R39" s="106">
        <v>2960</v>
      </c>
      <c r="S39" s="106">
        <v>129</v>
      </c>
      <c r="T39" s="106">
        <v>561</v>
      </c>
      <c r="U39" s="106">
        <v>0</v>
      </c>
      <c r="V39" s="106">
        <v>6658</v>
      </c>
      <c r="W39" s="106">
        <v>0</v>
      </c>
      <c r="X39" s="106">
        <v>1882</v>
      </c>
      <c r="Y39" s="106">
        <v>2375</v>
      </c>
      <c r="Z39" s="106">
        <v>736</v>
      </c>
      <c r="AA39" s="106">
        <v>1240</v>
      </c>
      <c r="AB39" s="106">
        <v>20834</v>
      </c>
      <c r="AC39" s="34">
        <v>107451</v>
      </c>
      <c r="AD39" s="34">
        <v>10017</v>
      </c>
      <c r="AE39" s="34">
        <v>78079</v>
      </c>
      <c r="AF39" s="34">
        <v>10354</v>
      </c>
      <c r="AG39" s="34">
        <v>69747</v>
      </c>
      <c r="AH39" s="34">
        <v>11979</v>
      </c>
      <c r="AI39" s="34">
        <v>84255</v>
      </c>
      <c r="AJ39" s="34">
        <v>10272</v>
      </c>
      <c r="AK39" s="34">
        <v>21455</v>
      </c>
      <c r="AL39" s="34">
        <v>12208</v>
      </c>
      <c r="AM39" s="34">
        <v>13092</v>
      </c>
      <c r="AN39" s="34">
        <v>75991</v>
      </c>
      <c r="AO39" s="34">
        <v>7539</v>
      </c>
      <c r="AP39" s="34">
        <v>16350</v>
      </c>
      <c r="AQ39" s="34">
        <v>142749</v>
      </c>
      <c r="AR39" s="34">
        <v>179284</v>
      </c>
      <c r="AS39" s="34">
        <v>20522</v>
      </c>
      <c r="AT39" s="34">
        <v>1443</v>
      </c>
    </row>
    <row r="40" spans="2:46">
      <c r="B40" s="260" t="s">
        <v>464</v>
      </c>
      <c r="C40" s="295" t="s">
        <v>0</v>
      </c>
      <c r="D40" s="106" t="s">
        <v>0</v>
      </c>
      <c r="E40" s="106" t="s">
        <v>0</v>
      </c>
      <c r="F40" s="106" t="s">
        <v>0</v>
      </c>
      <c r="G40" s="106">
        <v>0</v>
      </c>
      <c r="H40" s="106">
        <v>6477</v>
      </c>
      <c r="I40" s="106">
        <v>0</v>
      </c>
      <c r="J40" s="106">
        <v>8847</v>
      </c>
      <c r="K40" s="106">
        <v>139204</v>
      </c>
      <c r="L40" s="106">
        <v>0</v>
      </c>
      <c r="M40" s="106">
        <v>10942</v>
      </c>
      <c r="N40" s="106">
        <v>8742</v>
      </c>
      <c r="O40" s="106">
        <v>158488</v>
      </c>
      <c r="P40" s="106">
        <v>10072</v>
      </c>
      <c r="Q40" s="106">
        <v>105008</v>
      </c>
      <c r="R40" s="106">
        <v>5781</v>
      </c>
      <c r="S40" s="106">
        <v>100143</v>
      </c>
      <c r="T40" s="106">
        <v>702</v>
      </c>
      <c r="U40" s="106">
        <v>20673</v>
      </c>
      <c r="V40" s="106">
        <v>15304</v>
      </c>
      <c r="W40" s="106">
        <v>67593</v>
      </c>
      <c r="X40" s="106">
        <v>16039</v>
      </c>
      <c r="Y40" s="106">
        <v>4186</v>
      </c>
      <c r="Z40" s="106">
        <v>0</v>
      </c>
      <c r="AA40" s="106">
        <v>0</v>
      </c>
      <c r="AB40" s="106">
        <v>0</v>
      </c>
      <c r="AC40" s="34">
        <v>0</v>
      </c>
      <c r="AD40" s="34">
        <v>0</v>
      </c>
      <c r="AE40" s="34">
        <v>0</v>
      </c>
      <c r="AF40" s="34">
        <v>0</v>
      </c>
      <c r="AG40" s="34">
        <v>0</v>
      </c>
      <c r="AH40" s="34">
        <v>0</v>
      </c>
      <c r="AI40" s="34">
        <v>0</v>
      </c>
      <c r="AJ40" s="34">
        <v>0</v>
      </c>
      <c r="AK40" s="34">
        <v>0</v>
      </c>
      <c r="AL40" s="34">
        <v>0</v>
      </c>
      <c r="AM40" s="34">
        <v>0</v>
      </c>
      <c r="AN40" s="34">
        <v>0</v>
      </c>
      <c r="AO40" s="34">
        <v>0</v>
      </c>
      <c r="AP40" s="34">
        <v>0</v>
      </c>
      <c r="AQ40" s="34">
        <v>0</v>
      </c>
      <c r="AR40" s="34">
        <v>0</v>
      </c>
      <c r="AS40" s="34">
        <v>0</v>
      </c>
      <c r="AT40" s="34">
        <v>0</v>
      </c>
    </row>
    <row r="41" spans="2:46" ht="24">
      <c r="B41" s="260" t="s">
        <v>287</v>
      </c>
      <c r="C41" s="295" t="s">
        <v>0</v>
      </c>
      <c r="D41" s="106" t="s">
        <v>0</v>
      </c>
      <c r="E41" s="106" t="s">
        <v>0</v>
      </c>
      <c r="F41" s="106" t="s">
        <v>0</v>
      </c>
      <c r="G41" s="106">
        <v>0</v>
      </c>
      <c r="H41" s="106">
        <v>12131</v>
      </c>
      <c r="I41" s="106">
        <v>11165</v>
      </c>
      <c r="J41" s="106">
        <v>2240</v>
      </c>
      <c r="K41" s="106">
        <v>5354</v>
      </c>
      <c r="L41" s="106">
        <v>813</v>
      </c>
      <c r="M41" s="106">
        <v>649</v>
      </c>
      <c r="N41" s="106">
        <v>656</v>
      </c>
      <c r="O41" s="106">
        <v>0</v>
      </c>
      <c r="P41" s="106">
        <v>1883</v>
      </c>
      <c r="Q41" s="106">
        <v>5285</v>
      </c>
      <c r="R41" s="106">
        <v>2981</v>
      </c>
      <c r="S41" s="106">
        <v>13037</v>
      </c>
      <c r="T41" s="106">
        <v>8116</v>
      </c>
      <c r="U41" s="106">
        <v>33055</v>
      </c>
      <c r="V41" s="106">
        <v>3179</v>
      </c>
      <c r="W41" s="106">
        <v>42773</v>
      </c>
      <c r="X41" s="106">
        <v>963</v>
      </c>
      <c r="Y41" s="106">
        <v>44421</v>
      </c>
      <c r="Z41" s="106">
        <v>1583</v>
      </c>
      <c r="AA41" s="106">
        <v>160420</v>
      </c>
      <c r="AB41" s="106">
        <v>203641</v>
      </c>
      <c r="AC41" s="34">
        <v>140538</v>
      </c>
      <c r="AD41" s="34">
        <v>2365</v>
      </c>
      <c r="AE41" s="34">
        <v>188327</v>
      </c>
      <c r="AF41" s="34">
        <v>15038</v>
      </c>
      <c r="AG41" s="34">
        <v>87340</v>
      </c>
      <c r="AH41" s="34">
        <v>8112</v>
      </c>
      <c r="AI41" s="34">
        <v>38652</v>
      </c>
      <c r="AJ41" s="34">
        <v>1311</v>
      </c>
      <c r="AK41" s="34">
        <v>87248</v>
      </c>
      <c r="AL41" s="34">
        <v>527</v>
      </c>
      <c r="AM41" s="34">
        <v>79167</v>
      </c>
      <c r="AN41" s="34">
        <v>95989</v>
      </c>
      <c r="AO41" s="34">
        <v>65693</v>
      </c>
      <c r="AP41" s="34">
        <v>96247</v>
      </c>
      <c r="AQ41" s="34">
        <v>19223</v>
      </c>
      <c r="AR41" s="34">
        <v>19284</v>
      </c>
      <c r="AS41" s="34">
        <v>283230</v>
      </c>
      <c r="AT41" s="34">
        <v>19034</v>
      </c>
    </row>
    <row r="42" spans="2:46">
      <c r="B42" s="260" t="s">
        <v>288</v>
      </c>
      <c r="C42" s="295" t="s">
        <v>0</v>
      </c>
      <c r="D42" s="106" t="s">
        <v>0</v>
      </c>
      <c r="E42" s="106" t="s">
        <v>0</v>
      </c>
      <c r="F42" s="106" t="s">
        <v>0</v>
      </c>
      <c r="G42" s="106" t="s">
        <v>0</v>
      </c>
      <c r="H42" s="106">
        <v>0</v>
      </c>
      <c r="I42" s="106">
        <v>0</v>
      </c>
      <c r="J42" s="106">
        <v>0</v>
      </c>
      <c r="K42" s="106">
        <v>0</v>
      </c>
      <c r="L42" s="106">
        <v>0</v>
      </c>
      <c r="M42" s="106">
        <v>0</v>
      </c>
      <c r="N42" s="106">
        <v>0</v>
      </c>
      <c r="O42" s="106">
        <v>4150</v>
      </c>
      <c r="P42" s="106">
        <v>0</v>
      </c>
      <c r="Q42" s="106">
        <v>0</v>
      </c>
      <c r="R42" s="106">
        <v>1952</v>
      </c>
      <c r="S42" s="106">
        <v>0</v>
      </c>
      <c r="T42" s="106">
        <v>1384</v>
      </c>
      <c r="U42" s="106">
        <v>254</v>
      </c>
      <c r="V42" s="106">
        <v>0</v>
      </c>
      <c r="W42" s="106">
        <v>0</v>
      </c>
      <c r="X42" s="106">
        <v>2156</v>
      </c>
      <c r="Y42" s="106">
        <v>0</v>
      </c>
      <c r="Z42" s="106">
        <v>1445</v>
      </c>
      <c r="AA42" s="106">
        <v>224</v>
      </c>
      <c r="AB42" s="106">
        <v>2077</v>
      </c>
      <c r="AC42" s="34">
        <v>0</v>
      </c>
      <c r="AD42" s="34">
        <v>0</v>
      </c>
      <c r="AE42" s="34">
        <v>0</v>
      </c>
      <c r="AF42" s="34">
        <v>6093</v>
      </c>
      <c r="AG42" s="34">
        <v>0</v>
      </c>
      <c r="AH42" s="34">
        <v>3645</v>
      </c>
      <c r="AI42" s="34">
        <v>3651</v>
      </c>
      <c r="AJ42" s="34">
        <v>17770</v>
      </c>
      <c r="AK42" s="34">
        <v>10330</v>
      </c>
      <c r="AL42" s="34">
        <v>0</v>
      </c>
      <c r="AM42" s="34">
        <v>17265</v>
      </c>
      <c r="AN42" s="34">
        <v>0</v>
      </c>
      <c r="AO42" s="34">
        <v>0</v>
      </c>
      <c r="AP42" s="34">
        <v>1816</v>
      </c>
      <c r="AQ42" s="34">
        <v>7958</v>
      </c>
      <c r="AR42" s="34">
        <v>31111</v>
      </c>
      <c r="AS42" s="34">
        <v>235</v>
      </c>
      <c r="AT42" s="34">
        <v>18892</v>
      </c>
    </row>
    <row r="43" spans="2:46">
      <c r="B43" s="260" t="s">
        <v>289</v>
      </c>
      <c r="C43" s="295" t="s">
        <v>0</v>
      </c>
      <c r="D43" s="106" t="s">
        <v>0</v>
      </c>
      <c r="E43" s="106" t="s">
        <v>0</v>
      </c>
      <c r="F43" s="106" t="s">
        <v>0</v>
      </c>
      <c r="G43" s="106" t="s">
        <v>0</v>
      </c>
      <c r="H43" s="106">
        <v>2655</v>
      </c>
      <c r="I43" s="106">
        <v>7310</v>
      </c>
      <c r="J43" s="106">
        <v>0</v>
      </c>
      <c r="K43" s="106">
        <v>0</v>
      </c>
      <c r="L43" s="106">
        <v>846</v>
      </c>
      <c r="M43" s="106">
        <v>282786</v>
      </c>
      <c r="N43" s="106">
        <v>264</v>
      </c>
      <c r="O43" s="106">
        <v>14980</v>
      </c>
      <c r="P43" s="106">
        <v>0</v>
      </c>
      <c r="Q43" s="106">
        <v>0</v>
      </c>
      <c r="R43" s="106">
        <v>945</v>
      </c>
      <c r="S43" s="106">
        <v>0</v>
      </c>
      <c r="T43" s="106">
        <v>880</v>
      </c>
      <c r="U43" s="106">
        <v>2525</v>
      </c>
      <c r="V43" s="106">
        <v>2658</v>
      </c>
      <c r="W43" s="106">
        <v>2993</v>
      </c>
      <c r="X43" s="106">
        <v>7090</v>
      </c>
      <c r="Y43" s="106">
        <v>6578</v>
      </c>
      <c r="Z43" s="106">
        <v>1207</v>
      </c>
      <c r="AA43" s="106">
        <v>592</v>
      </c>
      <c r="AB43" s="106">
        <v>0</v>
      </c>
      <c r="AC43" s="34">
        <v>0</v>
      </c>
      <c r="AD43" s="34">
        <v>933</v>
      </c>
      <c r="AE43" s="34">
        <v>0</v>
      </c>
      <c r="AF43" s="34">
        <v>2183</v>
      </c>
      <c r="AG43" s="34">
        <v>4802</v>
      </c>
      <c r="AH43" s="34">
        <v>0</v>
      </c>
      <c r="AI43" s="34">
        <v>18052</v>
      </c>
      <c r="AJ43" s="34">
        <v>4088</v>
      </c>
      <c r="AK43" s="34">
        <v>9583</v>
      </c>
      <c r="AL43" s="34">
        <v>46485</v>
      </c>
      <c r="AM43" s="34">
        <v>2844</v>
      </c>
      <c r="AN43" s="34">
        <v>1415</v>
      </c>
      <c r="AO43" s="34">
        <v>0</v>
      </c>
      <c r="AP43" s="34">
        <v>17121</v>
      </c>
      <c r="AQ43" s="34">
        <v>0</v>
      </c>
      <c r="AR43" s="34">
        <v>21903</v>
      </c>
      <c r="AS43" s="34">
        <v>235</v>
      </c>
      <c r="AT43" s="34">
        <v>0</v>
      </c>
    </row>
    <row r="44" spans="2:46">
      <c r="B44" s="260" t="s">
        <v>290</v>
      </c>
      <c r="C44" s="295" t="s">
        <v>0</v>
      </c>
      <c r="D44" s="106" t="s">
        <v>0</v>
      </c>
      <c r="E44" s="106" t="s">
        <v>0</v>
      </c>
      <c r="F44" s="106" t="s">
        <v>0</v>
      </c>
      <c r="G44" s="106" t="s">
        <v>0</v>
      </c>
      <c r="H44" s="106">
        <v>0</v>
      </c>
      <c r="I44" s="106">
        <v>13065</v>
      </c>
      <c r="J44" s="106">
        <v>0</v>
      </c>
      <c r="K44" s="106">
        <v>9909</v>
      </c>
      <c r="L44" s="106">
        <v>8364</v>
      </c>
      <c r="M44" s="106">
        <v>1633</v>
      </c>
      <c r="N44" s="106">
        <v>2298</v>
      </c>
      <c r="O44" s="106">
        <v>3729</v>
      </c>
      <c r="P44" s="106">
        <v>0</v>
      </c>
      <c r="Q44" s="106">
        <v>3100</v>
      </c>
      <c r="R44" s="106">
        <v>0</v>
      </c>
      <c r="S44" s="106">
        <v>772</v>
      </c>
      <c r="T44" s="106">
        <v>1810</v>
      </c>
      <c r="U44" s="106">
        <v>7448</v>
      </c>
      <c r="V44" s="106">
        <v>522</v>
      </c>
      <c r="W44" s="106">
        <v>583</v>
      </c>
      <c r="X44" s="106">
        <v>130</v>
      </c>
      <c r="Y44" s="106">
        <v>6074</v>
      </c>
      <c r="Z44" s="106">
        <v>17010</v>
      </c>
      <c r="AA44" s="106">
        <v>45903</v>
      </c>
      <c r="AB44" s="106">
        <v>13964</v>
      </c>
      <c r="AC44" s="34">
        <v>1414</v>
      </c>
      <c r="AD44" s="34">
        <v>2233</v>
      </c>
      <c r="AE44" s="34">
        <v>917</v>
      </c>
      <c r="AF44" s="34">
        <v>16940</v>
      </c>
      <c r="AG44" s="34">
        <v>144642</v>
      </c>
      <c r="AH44" s="34">
        <v>111761</v>
      </c>
      <c r="AI44" s="34">
        <v>147019</v>
      </c>
      <c r="AJ44" s="34">
        <v>19134</v>
      </c>
      <c r="AK44" s="34">
        <v>63217</v>
      </c>
      <c r="AL44" s="34">
        <v>20963</v>
      </c>
      <c r="AM44" s="34">
        <v>14307</v>
      </c>
      <c r="AN44" s="34">
        <v>7325</v>
      </c>
      <c r="AO44" s="34">
        <v>15450</v>
      </c>
      <c r="AP44" s="34">
        <v>28540</v>
      </c>
      <c r="AQ44" s="34">
        <v>13082</v>
      </c>
      <c r="AR44" s="34">
        <v>6797</v>
      </c>
      <c r="AS44" s="34">
        <v>42361</v>
      </c>
      <c r="AT44" s="34">
        <v>21483</v>
      </c>
    </row>
    <row r="45" spans="2:46">
      <c r="B45" s="260" t="s">
        <v>291</v>
      </c>
      <c r="C45" s="295" t="s">
        <v>0</v>
      </c>
      <c r="D45" s="106" t="s">
        <v>0</v>
      </c>
      <c r="E45" s="106" t="s">
        <v>0</v>
      </c>
      <c r="F45" s="106" t="s">
        <v>0</v>
      </c>
      <c r="G45" s="106" t="s">
        <v>0</v>
      </c>
      <c r="H45" s="106" t="s">
        <v>0</v>
      </c>
      <c r="I45" s="106">
        <v>957</v>
      </c>
      <c r="J45" s="106">
        <v>344</v>
      </c>
      <c r="K45" s="106">
        <v>0</v>
      </c>
      <c r="L45" s="106">
        <v>0</v>
      </c>
      <c r="M45" s="106">
        <v>0</v>
      </c>
      <c r="N45" s="106">
        <v>0</v>
      </c>
      <c r="O45" s="106">
        <v>0</v>
      </c>
      <c r="P45" s="106">
        <v>2175</v>
      </c>
      <c r="Q45" s="106">
        <v>0</v>
      </c>
      <c r="R45" s="106">
        <v>0</v>
      </c>
      <c r="S45" s="106">
        <v>0</v>
      </c>
      <c r="T45" s="106">
        <v>0</v>
      </c>
      <c r="U45" s="106">
        <v>0</v>
      </c>
      <c r="V45" s="106">
        <v>4084</v>
      </c>
      <c r="W45" s="106">
        <v>0</v>
      </c>
      <c r="X45" s="106">
        <v>674</v>
      </c>
      <c r="Y45" s="106">
        <v>1036</v>
      </c>
      <c r="Z45" s="106">
        <v>193</v>
      </c>
      <c r="AA45" s="106">
        <v>0</v>
      </c>
      <c r="AB45" s="106">
        <v>0</v>
      </c>
      <c r="AC45" s="34">
        <v>0</v>
      </c>
      <c r="AD45" s="34">
        <v>2420</v>
      </c>
      <c r="AE45" s="34">
        <v>0</v>
      </c>
      <c r="AF45" s="34">
        <v>707</v>
      </c>
      <c r="AG45" s="34">
        <v>11048</v>
      </c>
      <c r="AH45" s="34">
        <v>0</v>
      </c>
      <c r="AI45" s="34">
        <v>6833</v>
      </c>
      <c r="AJ45" s="34">
        <v>1507</v>
      </c>
      <c r="AK45" s="34">
        <v>468</v>
      </c>
      <c r="AL45" s="34">
        <v>1430</v>
      </c>
      <c r="AM45" s="34">
        <v>886</v>
      </c>
      <c r="AN45" s="34">
        <v>0</v>
      </c>
      <c r="AO45" s="34">
        <v>0</v>
      </c>
      <c r="AP45" s="34">
        <v>0</v>
      </c>
      <c r="AQ45" s="34">
        <v>0</v>
      </c>
      <c r="AR45" s="34">
        <v>2515</v>
      </c>
      <c r="AS45" s="34">
        <v>5160</v>
      </c>
      <c r="AT45" s="34">
        <v>98565</v>
      </c>
    </row>
    <row r="46" spans="2:46">
      <c r="B46" s="260" t="s">
        <v>292</v>
      </c>
      <c r="C46" s="295" t="s">
        <v>0</v>
      </c>
      <c r="D46" s="106" t="s">
        <v>0</v>
      </c>
      <c r="E46" s="106" t="s">
        <v>0</v>
      </c>
      <c r="F46" s="106" t="s">
        <v>0</v>
      </c>
      <c r="G46" s="106" t="s">
        <v>0</v>
      </c>
      <c r="H46" s="106" t="s">
        <v>0</v>
      </c>
      <c r="I46" s="106">
        <v>37536</v>
      </c>
      <c r="J46" s="106">
        <v>72380</v>
      </c>
      <c r="K46" s="106">
        <v>159540</v>
      </c>
      <c r="L46" s="106">
        <v>22194</v>
      </c>
      <c r="M46" s="106">
        <v>243152</v>
      </c>
      <c r="N46" s="106">
        <v>14831</v>
      </c>
      <c r="O46" s="106">
        <v>77444</v>
      </c>
      <c r="P46" s="106">
        <v>4789</v>
      </c>
      <c r="Q46" s="106">
        <v>29238</v>
      </c>
      <c r="R46" s="106">
        <v>61169</v>
      </c>
      <c r="S46" s="106">
        <v>32132</v>
      </c>
      <c r="T46" s="106">
        <v>5623</v>
      </c>
      <c r="U46" s="106">
        <v>19296</v>
      </c>
      <c r="V46" s="106">
        <v>28735</v>
      </c>
      <c r="W46" s="106">
        <v>64079</v>
      </c>
      <c r="X46" s="106">
        <v>16244</v>
      </c>
      <c r="Y46" s="106">
        <v>17734</v>
      </c>
      <c r="Z46" s="106">
        <v>51797</v>
      </c>
      <c r="AA46" s="106">
        <v>52145</v>
      </c>
      <c r="AB46" s="106">
        <v>46907</v>
      </c>
      <c r="AC46" s="34">
        <v>74458</v>
      </c>
      <c r="AD46" s="34">
        <v>26492</v>
      </c>
      <c r="AE46" s="34">
        <v>171727</v>
      </c>
      <c r="AF46" s="34">
        <v>42267</v>
      </c>
      <c r="AG46" s="34">
        <v>208202</v>
      </c>
      <c r="AH46" s="34">
        <v>12079</v>
      </c>
      <c r="AI46" s="34">
        <v>121686</v>
      </c>
      <c r="AJ46" s="34">
        <v>50264</v>
      </c>
      <c r="AK46" s="34">
        <v>79824</v>
      </c>
      <c r="AL46" s="34">
        <v>4880</v>
      </c>
      <c r="AM46" s="34">
        <v>4043</v>
      </c>
      <c r="AN46" s="34">
        <v>2533</v>
      </c>
      <c r="AO46" s="34">
        <v>16445</v>
      </c>
      <c r="AP46" s="34">
        <v>31916</v>
      </c>
      <c r="AQ46" s="34">
        <v>2763</v>
      </c>
      <c r="AR46" s="34">
        <v>2144</v>
      </c>
      <c r="AS46" s="34">
        <v>11830</v>
      </c>
      <c r="AT46" s="34">
        <v>67885</v>
      </c>
    </row>
    <row r="47" spans="2:46">
      <c r="B47" s="260" t="s">
        <v>293</v>
      </c>
      <c r="C47" s="295" t="s">
        <v>0</v>
      </c>
      <c r="D47" s="106" t="s">
        <v>0</v>
      </c>
      <c r="E47" s="106" t="s">
        <v>0</v>
      </c>
      <c r="F47" s="106" t="s">
        <v>0</v>
      </c>
      <c r="G47" s="106" t="s">
        <v>0</v>
      </c>
      <c r="H47" s="106" t="s">
        <v>0</v>
      </c>
      <c r="I47" s="106">
        <v>0</v>
      </c>
      <c r="J47" s="106">
        <v>0</v>
      </c>
      <c r="K47" s="106">
        <v>7268</v>
      </c>
      <c r="L47" s="106">
        <v>247</v>
      </c>
      <c r="M47" s="106">
        <v>2069</v>
      </c>
      <c r="N47" s="106">
        <v>19124</v>
      </c>
      <c r="O47" s="106">
        <v>14431</v>
      </c>
      <c r="P47" s="106">
        <v>14862</v>
      </c>
      <c r="Q47" s="106">
        <v>3767</v>
      </c>
      <c r="R47" s="106">
        <v>0</v>
      </c>
      <c r="S47" s="106">
        <v>0</v>
      </c>
      <c r="T47" s="106">
        <v>686</v>
      </c>
      <c r="U47" s="106">
        <v>0</v>
      </c>
      <c r="V47" s="106">
        <v>0</v>
      </c>
      <c r="W47" s="106">
        <v>391</v>
      </c>
      <c r="X47" s="106">
        <v>0</v>
      </c>
      <c r="Y47" s="106">
        <v>31720</v>
      </c>
      <c r="Z47" s="106">
        <v>277</v>
      </c>
      <c r="AA47" s="106">
        <v>35458</v>
      </c>
      <c r="AB47" s="106">
        <v>4728</v>
      </c>
      <c r="AC47" s="34">
        <v>28432</v>
      </c>
      <c r="AD47" s="34">
        <v>6514</v>
      </c>
      <c r="AE47" s="34">
        <v>9805</v>
      </c>
      <c r="AF47" s="34">
        <v>386</v>
      </c>
      <c r="AG47" s="34">
        <v>19605</v>
      </c>
      <c r="AH47" s="34">
        <v>1272</v>
      </c>
      <c r="AI47" s="34">
        <v>15386</v>
      </c>
      <c r="AJ47" s="34">
        <v>216</v>
      </c>
      <c r="AK47" s="34">
        <v>2284</v>
      </c>
      <c r="AL47" s="34">
        <v>0</v>
      </c>
      <c r="AM47" s="34">
        <v>5041</v>
      </c>
      <c r="AN47" s="34">
        <v>0</v>
      </c>
      <c r="AO47" s="34">
        <v>6008</v>
      </c>
      <c r="AP47" s="34">
        <v>446</v>
      </c>
      <c r="AQ47" s="34">
        <v>3457</v>
      </c>
      <c r="AR47" s="34">
        <v>0</v>
      </c>
      <c r="AS47" s="34">
        <v>25873</v>
      </c>
      <c r="AT47" s="34">
        <v>716</v>
      </c>
    </row>
    <row r="48" spans="2:46">
      <c r="B48" s="260" t="s">
        <v>294</v>
      </c>
      <c r="C48" s="295" t="s">
        <v>0</v>
      </c>
      <c r="D48" s="106" t="s">
        <v>0</v>
      </c>
      <c r="E48" s="106" t="s">
        <v>0</v>
      </c>
      <c r="F48" s="106" t="s">
        <v>0</v>
      </c>
      <c r="G48" s="106" t="s">
        <v>0</v>
      </c>
      <c r="H48" s="106" t="s">
        <v>0</v>
      </c>
      <c r="I48" s="106">
        <v>0</v>
      </c>
      <c r="J48" s="106">
        <v>0</v>
      </c>
      <c r="K48" s="106">
        <v>0</v>
      </c>
      <c r="L48" s="106">
        <v>0</v>
      </c>
      <c r="M48" s="106">
        <v>0</v>
      </c>
      <c r="N48" s="106">
        <v>0</v>
      </c>
      <c r="O48" s="106">
        <v>0</v>
      </c>
      <c r="P48" s="106">
        <v>0</v>
      </c>
      <c r="Q48" s="106">
        <v>0</v>
      </c>
      <c r="R48" s="106">
        <v>6843</v>
      </c>
      <c r="S48" s="106">
        <v>7876</v>
      </c>
      <c r="T48" s="106">
        <v>447</v>
      </c>
      <c r="U48" s="106">
        <v>1459</v>
      </c>
      <c r="V48" s="106">
        <v>4470</v>
      </c>
      <c r="W48" s="106">
        <v>0</v>
      </c>
      <c r="X48" s="106">
        <v>0</v>
      </c>
      <c r="Y48" s="106">
        <v>858</v>
      </c>
      <c r="Z48" s="106">
        <v>11618</v>
      </c>
      <c r="AA48" s="106">
        <v>0</v>
      </c>
      <c r="AB48" s="106">
        <v>0</v>
      </c>
      <c r="AC48" s="34">
        <v>0</v>
      </c>
      <c r="AD48" s="34">
        <v>0</v>
      </c>
      <c r="AE48" s="34">
        <v>0</v>
      </c>
      <c r="AF48" s="34">
        <v>0</v>
      </c>
      <c r="AG48" s="34">
        <v>0</v>
      </c>
      <c r="AH48" s="34">
        <v>0</v>
      </c>
      <c r="AI48" s="34">
        <v>0</v>
      </c>
      <c r="AJ48" s="34">
        <v>0</v>
      </c>
      <c r="AK48" s="34">
        <v>0</v>
      </c>
      <c r="AL48" s="34">
        <v>0</v>
      </c>
      <c r="AM48" s="34">
        <v>0</v>
      </c>
      <c r="AN48" s="34">
        <v>0</v>
      </c>
      <c r="AO48" s="34">
        <v>0</v>
      </c>
      <c r="AP48" s="34">
        <v>0</v>
      </c>
      <c r="AQ48" s="34">
        <v>0</v>
      </c>
      <c r="AR48" s="34">
        <v>2498</v>
      </c>
      <c r="AS48" s="34">
        <v>0</v>
      </c>
      <c r="AT48" s="34">
        <v>0</v>
      </c>
    </row>
    <row r="49" spans="2:46">
      <c r="B49" s="260" t="s">
        <v>295</v>
      </c>
      <c r="C49" s="295" t="s">
        <v>0</v>
      </c>
      <c r="D49" s="106" t="s">
        <v>0</v>
      </c>
      <c r="E49" s="106" t="s">
        <v>0</v>
      </c>
      <c r="F49" s="106" t="s">
        <v>0</v>
      </c>
      <c r="G49" s="106" t="s">
        <v>0</v>
      </c>
      <c r="H49" s="106" t="s">
        <v>0</v>
      </c>
      <c r="I49" s="106">
        <v>0</v>
      </c>
      <c r="J49" s="106">
        <v>2152</v>
      </c>
      <c r="K49" s="106">
        <v>40464</v>
      </c>
      <c r="L49" s="106">
        <v>608</v>
      </c>
      <c r="M49" s="106">
        <v>5153</v>
      </c>
      <c r="N49" s="106">
        <v>1013</v>
      </c>
      <c r="O49" s="106">
        <v>3338</v>
      </c>
      <c r="P49" s="106">
        <v>4782</v>
      </c>
      <c r="Q49" s="106">
        <v>5384</v>
      </c>
      <c r="R49" s="106">
        <v>3175</v>
      </c>
      <c r="S49" s="106">
        <v>0</v>
      </c>
      <c r="T49" s="106">
        <v>5996</v>
      </c>
      <c r="U49" s="106">
        <v>4389</v>
      </c>
      <c r="V49" s="106">
        <v>11476</v>
      </c>
      <c r="W49" s="106">
        <v>59829</v>
      </c>
      <c r="X49" s="106">
        <v>66627</v>
      </c>
      <c r="Y49" s="106">
        <v>59753</v>
      </c>
      <c r="Z49" s="106">
        <v>18686</v>
      </c>
      <c r="AA49" s="106">
        <v>39087</v>
      </c>
      <c r="AB49" s="106">
        <v>5308</v>
      </c>
      <c r="AC49" s="34">
        <v>2234</v>
      </c>
      <c r="AD49" s="34">
        <v>8591</v>
      </c>
      <c r="AE49" s="34">
        <v>38748</v>
      </c>
      <c r="AF49" s="34">
        <v>65358</v>
      </c>
      <c r="AG49" s="34">
        <v>35456</v>
      </c>
      <c r="AH49" s="34">
        <v>47218</v>
      </c>
      <c r="AI49" s="34">
        <v>1405</v>
      </c>
      <c r="AJ49" s="34">
        <v>13223</v>
      </c>
      <c r="AK49" s="34">
        <v>2547</v>
      </c>
      <c r="AL49" s="34">
        <v>13510</v>
      </c>
      <c r="AM49" s="34">
        <v>7260</v>
      </c>
      <c r="AN49" s="34">
        <v>14133</v>
      </c>
      <c r="AO49" s="34">
        <v>1512</v>
      </c>
      <c r="AP49" s="34">
        <v>13321</v>
      </c>
      <c r="AQ49" s="34">
        <v>11464</v>
      </c>
      <c r="AR49" s="34">
        <v>1754</v>
      </c>
      <c r="AS49" s="34">
        <v>26660</v>
      </c>
      <c r="AT49" s="34">
        <v>11481</v>
      </c>
    </row>
    <row r="50" spans="2:46">
      <c r="B50" s="260" t="s">
        <v>296</v>
      </c>
      <c r="C50" s="295" t="s">
        <v>0</v>
      </c>
      <c r="D50" s="106" t="s">
        <v>0</v>
      </c>
      <c r="E50" s="106" t="s">
        <v>0</v>
      </c>
      <c r="F50" s="106" t="s">
        <v>0</v>
      </c>
      <c r="G50" s="106" t="s">
        <v>0</v>
      </c>
      <c r="H50" s="106" t="s">
        <v>0</v>
      </c>
      <c r="I50" s="106">
        <v>0</v>
      </c>
      <c r="J50" s="106">
        <v>1094</v>
      </c>
      <c r="K50" s="106">
        <v>0</v>
      </c>
      <c r="L50" s="106">
        <v>0</v>
      </c>
      <c r="M50" s="106">
        <v>0</v>
      </c>
      <c r="N50" s="106">
        <v>0</v>
      </c>
      <c r="O50" s="106">
        <v>770</v>
      </c>
      <c r="P50" s="106">
        <v>0</v>
      </c>
      <c r="Q50" s="106">
        <v>0</v>
      </c>
      <c r="R50" s="106">
        <v>737</v>
      </c>
      <c r="S50" s="106">
        <v>2592</v>
      </c>
      <c r="T50" s="106">
        <v>0</v>
      </c>
      <c r="U50" s="106">
        <v>440</v>
      </c>
      <c r="V50" s="106">
        <v>10491</v>
      </c>
      <c r="W50" s="106">
        <v>2244</v>
      </c>
      <c r="X50" s="106">
        <v>0</v>
      </c>
      <c r="Y50" s="106">
        <v>3271</v>
      </c>
      <c r="Z50" s="106">
        <v>0</v>
      </c>
      <c r="AA50" s="106">
        <v>1293</v>
      </c>
      <c r="AB50" s="106">
        <v>0</v>
      </c>
      <c r="AC50" s="34">
        <v>77119</v>
      </c>
      <c r="AD50" s="34">
        <v>2144</v>
      </c>
      <c r="AE50" s="34">
        <v>79976</v>
      </c>
      <c r="AF50" s="34">
        <v>605</v>
      </c>
      <c r="AG50" s="34">
        <v>7590</v>
      </c>
      <c r="AH50" s="34">
        <v>2335</v>
      </c>
      <c r="AI50" s="34">
        <v>10322</v>
      </c>
      <c r="AJ50" s="34">
        <v>308</v>
      </c>
      <c r="AK50" s="34">
        <v>13128</v>
      </c>
      <c r="AL50" s="34">
        <v>0</v>
      </c>
      <c r="AM50" s="34">
        <v>0</v>
      </c>
      <c r="AN50" s="34">
        <v>0</v>
      </c>
      <c r="AO50" s="34">
        <v>8580</v>
      </c>
      <c r="AP50" s="34">
        <v>0</v>
      </c>
      <c r="AQ50" s="34">
        <v>6245</v>
      </c>
      <c r="AR50" s="34">
        <v>36379</v>
      </c>
      <c r="AS50" s="34">
        <v>14191</v>
      </c>
      <c r="AT50" s="34">
        <v>22547</v>
      </c>
    </row>
    <row r="51" spans="2:46">
      <c r="B51" s="260" t="s">
        <v>297</v>
      </c>
      <c r="C51" s="295" t="s">
        <v>0</v>
      </c>
      <c r="D51" s="106" t="s">
        <v>0</v>
      </c>
      <c r="E51" s="106" t="s">
        <v>0</v>
      </c>
      <c r="F51" s="106" t="s">
        <v>0</v>
      </c>
      <c r="G51" s="106" t="s">
        <v>0</v>
      </c>
      <c r="H51" s="106" t="s">
        <v>0</v>
      </c>
      <c r="I51" s="106">
        <v>0</v>
      </c>
      <c r="J51" s="106">
        <v>2512</v>
      </c>
      <c r="K51" s="106">
        <v>6489</v>
      </c>
      <c r="L51" s="106">
        <v>3943</v>
      </c>
      <c r="M51" s="106">
        <v>2786</v>
      </c>
      <c r="N51" s="106">
        <v>1196</v>
      </c>
      <c r="O51" s="106">
        <v>205</v>
      </c>
      <c r="P51" s="106">
        <v>3739</v>
      </c>
      <c r="Q51" s="106">
        <v>10405</v>
      </c>
      <c r="R51" s="106">
        <v>0</v>
      </c>
      <c r="S51" s="106">
        <v>2965</v>
      </c>
      <c r="T51" s="106">
        <v>345</v>
      </c>
      <c r="U51" s="106">
        <v>0</v>
      </c>
      <c r="V51" s="106">
        <v>1653</v>
      </c>
      <c r="W51" s="106">
        <v>1683</v>
      </c>
      <c r="X51" s="106">
        <v>1669</v>
      </c>
      <c r="Y51" s="106">
        <v>4186</v>
      </c>
      <c r="Z51" s="106">
        <v>9701</v>
      </c>
      <c r="AA51" s="106">
        <v>16352</v>
      </c>
      <c r="AB51" s="106">
        <v>2078</v>
      </c>
      <c r="AC51" s="34">
        <v>57902</v>
      </c>
      <c r="AD51" s="34">
        <v>8337</v>
      </c>
      <c r="AE51" s="34">
        <v>1406</v>
      </c>
      <c r="AF51" s="34">
        <v>20613</v>
      </c>
      <c r="AG51" s="34">
        <v>10471</v>
      </c>
      <c r="AH51" s="34">
        <v>17749</v>
      </c>
      <c r="AI51" s="34">
        <v>2299</v>
      </c>
      <c r="AJ51" s="34">
        <v>9848</v>
      </c>
      <c r="AK51" s="34">
        <v>6403</v>
      </c>
      <c r="AL51" s="34">
        <v>13153</v>
      </c>
      <c r="AM51" s="34">
        <v>14775</v>
      </c>
      <c r="AN51" s="34">
        <v>6413</v>
      </c>
      <c r="AO51" s="34">
        <v>3866</v>
      </c>
      <c r="AP51" s="34">
        <v>13680</v>
      </c>
      <c r="AQ51" s="34">
        <v>28665</v>
      </c>
      <c r="AR51" s="34">
        <v>2299</v>
      </c>
      <c r="AS51" s="34">
        <v>16687</v>
      </c>
      <c r="AT51" s="34">
        <v>0</v>
      </c>
    </row>
    <row r="52" spans="2:46">
      <c r="B52" s="260" t="s">
        <v>298</v>
      </c>
      <c r="C52" s="295" t="s">
        <v>0</v>
      </c>
      <c r="D52" s="106" t="s">
        <v>0</v>
      </c>
      <c r="E52" s="106" t="s">
        <v>0</v>
      </c>
      <c r="F52" s="106" t="s">
        <v>0</v>
      </c>
      <c r="G52" s="106" t="s">
        <v>0</v>
      </c>
      <c r="H52" s="106" t="s">
        <v>0</v>
      </c>
      <c r="I52" s="106" t="s">
        <v>0</v>
      </c>
      <c r="J52" s="106">
        <v>0</v>
      </c>
      <c r="K52" s="106">
        <v>0</v>
      </c>
      <c r="L52" s="106">
        <v>0</v>
      </c>
      <c r="M52" s="106">
        <v>206</v>
      </c>
      <c r="N52" s="106">
        <v>1073</v>
      </c>
      <c r="O52" s="106">
        <v>0</v>
      </c>
      <c r="P52" s="106">
        <v>2682</v>
      </c>
      <c r="Q52" s="106">
        <v>942</v>
      </c>
      <c r="R52" s="106">
        <v>0</v>
      </c>
      <c r="S52" s="106">
        <v>0</v>
      </c>
      <c r="T52" s="106">
        <v>226</v>
      </c>
      <c r="U52" s="106">
        <v>200</v>
      </c>
      <c r="V52" s="106">
        <v>2002</v>
      </c>
      <c r="W52" s="106">
        <v>2820</v>
      </c>
      <c r="X52" s="106">
        <v>1799</v>
      </c>
      <c r="Y52" s="106">
        <v>3084</v>
      </c>
      <c r="Z52" s="106">
        <v>6495</v>
      </c>
      <c r="AA52" s="106">
        <v>7030</v>
      </c>
      <c r="AB52" s="106">
        <v>0</v>
      </c>
      <c r="AC52" s="34">
        <v>0</v>
      </c>
      <c r="AD52" s="34">
        <v>206</v>
      </c>
      <c r="AE52" s="34">
        <v>9437</v>
      </c>
      <c r="AF52" s="34">
        <v>2065</v>
      </c>
      <c r="AG52" s="34">
        <v>6316</v>
      </c>
      <c r="AH52" s="34">
        <v>1568</v>
      </c>
      <c r="AI52" s="34">
        <v>13771</v>
      </c>
      <c r="AJ52" s="34">
        <v>0</v>
      </c>
      <c r="AK52" s="34">
        <v>8465</v>
      </c>
      <c r="AL52" s="34">
        <v>672</v>
      </c>
      <c r="AM52" s="34">
        <v>16379</v>
      </c>
      <c r="AN52" s="34">
        <v>0</v>
      </c>
      <c r="AO52" s="34">
        <v>8360</v>
      </c>
      <c r="AP52" s="34">
        <v>1179</v>
      </c>
      <c r="AQ52" s="34">
        <v>27617</v>
      </c>
      <c r="AR52" s="34">
        <v>5551</v>
      </c>
      <c r="AS52" s="34">
        <v>38319</v>
      </c>
      <c r="AT52" s="34">
        <v>374</v>
      </c>
    </row>
    <row r="53" spans="2:46">
      <c r="B53" s="260" t="s">
        <v>299</v>
      </c>
      <c r="C53" s="295" t="s">
        <v>0</v>
      </c>
      <c r="D53" s="106" t="s">
        <v>0</v>
      </c>
      <c r="E53" s="106" t="s">
        <v>0</v>
      </c>
      <c r="F53" s="106" t="s">
        <v>0</v>
      </c>
      <c r="G53" s="106" t="s">
        <v>0</v>
      </c>
      <c r="H53" s="106" t="s">
        <v>0</v>
      </c>
      <c r="I53" s="106" t="s">
        <v>0</v>
      </c>
      <c r="J53" s="106">
        <v>0</v>
      </c>
      <c r="K53" s="106">
        <v>9764</v>
      </c>
      <c r="L53" s="106">
        <v>2745</v>
      </c>
      <c r="M53" s="106">
        <v>16547</v>
      </c>
      <c r="N53" s="106">
        <v>1056</v>
      </c>
      <c r="O53" s="106">
        <v>51264</v>
      </c>
      <c r="P53" s="106">
        <v>1452</v>
      </c>
      <c r="Q53" s="106">
        <v>0</v>
      </c>
      <c r="R53" s="106">
        <v>0</v>
      </c>
      <c r="S53" s="106">
        <v>3361</v>
      </c>
      <c r="T53" s="106">
        <v>1977</v>
      </c>
      <c r="U53" s="106">
        <v>86528</v>
      </c>
      <c r="V53" s="106">
        <v>2123</v>
      </c>
      <c r="W53" s="106">
        <v>59459</v>
      </c>
      <c r="X53" s="106">
        <v>2308</v>
      </c>
      <c r="Y53" s="106">
        <v>93291</v>
      </c>
      <c r="Z53" s="106">
        <v>0</v>
      </c>
      <c r="AA53" s="106">
        <v>86220</v>
      </c>
      <c r="AB53" s="106">
        <v>739</v>
      </c>
      <c r="AC53" s="34">
        <v>5102</v>
      </c>
      <c r="AD53" s="34">
        <v>3047</v>
      </c>
      <c r="AE53" s="34">
        <v>7275</v>
      </c>
      <c r="AF53" s="34">
        <v>0</v>
      </c>
      <c r="AG53" s="34">
        <v>4123</v>
      </c>
      <c r="AH53" s="34">
        <v>1941</v>
      </c>
      <c r="AI53" s="34">
        <v>27351</v>
      </c>
      <c r="AJ53" s="34">
        <v>7349</v>
      </c>
      <c r="AK53" s="34">
        <v>0</v>
      </c>
      <c r="AL53" s="34">
        <v>2304</v>
      </c>
      <c r="AM53" s="34">
        <v>6032</v>
      </c>
      <c r="AN53" s="34">
        <v>2145</v>
      </c>
      <c r="AO53" s="34">
        <v>0</v>
      </c>
      <c r="AP53" s="34">
        <v>3127</v>
      </c>
      <c r="AQ53" s="34">
        <v>39009</v>
      </c>
      <c r="AR53" s="34">
        <v>22360</v>
      </c>
      <c r="AS53" s="34">
        <v>30227</v>
      </c>
      <c r="AT53" s="34">
        <v>33395</v>
      </c>
    </row>
    <row r="54" spans="2:46">
      <c r="B54" s="260" t="s">
        <v>300</v>
      </c>
      <c r="C54" s="295" t="s">
        <v>0</v>
      </c>
      <c r="D54" s="106" t="s">
        <v>0</v>
      </c>
      <c r="E54" s="106" t="s">
        <v>0</v>
      </c>
      <c r="F54" s="106" t="s">
        <v>0</v>
      </c>
      <c r="G54" s="106" t="s">
        <v>0</v>
      </c>
      <c r="H54" s="106" t="s">
        <v>0</v>
      </c>
      <c r="I54" s="106" t="s">
        <v>0</v>
      </c>
      <c r="J54" s="106">
        <v>0</v>
      </c>
      <c r="K54" s="106">
        <v>0</v>
      </c>
      <c r="L54" s="106">
        <v>0</v>
      </c>
      <c r="M54" s="106">
        <v>750</v>
      </c>
      <c r="N54" s="106">
        <v>0</v>
      </c>
      <c r="O54" s="106">
        <v>0</v>
      </c>
      <c r="P54" s="106">
        <v>320</v>
      </c>
      <c r="Q54" s="106">
        <v>0</v>
      </c>
      <c r="R54" s="106">
        <v>0</v>
      </c>
      <c r="S54" s="106">
        <v>1993</v>
      </c>
      <c r="T54" s="106">
        <v>957</v>
      </c>
      <c r="U54" s="106">
        <v>1510</v>
      </c>
      <c r="V54" s="106">
        <v>0</v>
      </c>
      <c r="W54" s="106">
        <v>0</v>
      </c>
      <c r="X54" s="106">
        <v>1484</v>
      </c>
      <c r="Y54" s="106">
        <v>0</v>
      </c>
      <c r="Z54" s="106">
        <v>580</v>
      </c>
      <c r="AA54" s="106">
        <v>16834</v>
      </c>
      <c r="AB54" s="106">
        <v>0</v>
      </c>
      <c r="AC54" s="34">
        <v>1750</v>
      </c>
      <c r="AD54" s="34">
        <v>0</v>
      </c>
      <c r="AE54" s="34">
        <v>14765</v>
      </c>
      <c r="AF54" s="34">
        <v>0</v>
      </c>
      <c r="AG54" s="34">
        <v>15264</v>
      </c>
      <c r="AH54" s="34">
        <v>683</v>
      </c>
      <c r="AI54" s="34">
        <v>2204</v>
      </c>
      <c r="AJ54" s="34">
        <v>4597</v>
      </c>
      <c r="AK54" s="34">
        <v>0</v>
      </c>
      <c r="AL54" s="34">
        <v>934</v>
      </c>
      <c r="AM54" s="34">
        <v>0</v>
      </c>
      <c r="AN54" s="34">
        <v>0</v>
      </c>
      <c r="AO54" s="34">
        <v>74535</v>
      </c>
      <c r="AP54" s="34">
        <v>2245</v>
      </c>
      <c r="AQ54" s="34">
        <v>0</v>
      </c>
      <c r="AR54" s="34">
        <v>0</v>
      </c>
      <c r="AS54" s="34">
        <v>6952</v>
      </c>
      <c r="AT54" s="34">
        <v>0</v>
      </c>
    </row>
    <row r="55" spans="2:46">
      <c r="B55" s="260" t="s">
        <v>301</v>
      </c>
      <c r="C55" s="295" t="s">
        <v>0</v>
      </c>
      <c r="D55" s="106" t="s">
        <v>0</v>
      </c>
      <c r="E55" s="106" t="s">
        <v>0</v>
      </c>
      <c r="F55" s="106" t="s">
        <v>0</v>
      </c>
      <c r="G55" s="106" t="s">
        <v>0</v>
      </c>
      <c r="H55" s="106" t="s">
        <v>0</v>
      </c>
      <c r="I55" s="106" t="s">
        <v>0</v>
      </c>
      <c r="J55" s="106">
        <v>0</v>
      </c>
      <c r="K55" s="106">
        <v>1492</v>
      </c>
      <c r="L55" s="106">
        <v>13484</v>
      </c>
      <c r="M55" s="106">
        <v>2799</v>
      </c>
      <c r="N55" s="106">
        <v>3432</v>
      </c>
      <c r="O55" s="106">
        <v>6993</v>
      </c>
      <c r="P55" s="106">
        <v>37836</v>
      </c>
      <c r="Q55" s="106">
        <v>14230</v>
      </c>
      <c r="R55" s="106">
        <v>9668</v>
      </c>
      <c r="S55" s="106">
        <v>22142</v>
      </c>
      <c r="T55" s="106">
        <v>22389</v>
      </c>
      <c r="U55" s="106">
        <v>88563</v>
      </c>
      <c r="V55" s="106">
        <v>62392</v>
      </c>
      <c r="W55" s="106">
        <v>72971</v>
      </c>
      <c r="X55" s="106">
        <v>41326</v>
      </c>
      <c r="Y55" s="106">
        <v>81002</v>
      </c>
      <c r="Z55" s="106">
        <v>45446</v>
      </c>
      <c r="AA55" s="106">
        <v>67612</v>
      </c>
      <c r="AB55" s="106">
        <v>75691</v>
      </c>
      <c r="AC55" s="34">
        <v>150780</v>
      </c>
      <c r="AD55" s="34">
        <v>41976</v>
      </c>
      <c r="AE55" s="34">
        <v>47542</v>
      </c>
      <c r="AF55" s="34">
        <v>72514</v>
      </c>
      <c r="AG55" s="34">
        <v>113987</v>
      </c>
      <c r="AH55" s="34">
        <v>73491</v>
      </c>
      <c r="AI55" s="34">
        <v>296660</v>
      </c>
      <c r="AJ55" s="34">
        <v>177359</v>
      </c>
      <c r="AK55" s="34">
        <v>222205</v>
      </c>
      <c r="AL55" s="34">
        <v>38417</v>
      </c>
      <c r="AM55" s="34">
        <v>403878</v>
      </c>
      <c r="AN55" s="34">
        <v>54418</v>
      </c>
      <c r="AO55" s="34">
        <v>485116</v>
      </c>
      <c r="AP55" s="34">
        <v>213413</v>
      </c>
      <c r="AQ55" s="34">
        <v>394884</v>
      </c>
      <c r="AR55" s="34">
        <v>40687</v>
      </c>
      <c r="AS55" s="34">
        <v>270158</v>
      </c>
      <c r="AT55" s="34">
        <v>66046</v>
      </c>
    </row>
    <row r="56" spans="2:46">
      <c r="B56" s="260" t="s">
        <v>302</v>
      </c>
      <c r="C56" s="295" t="s">
        <v>0</v>
      </c>
      <c r="D56" s="106" t="s">
        <v>0</v>
      </c>
      <c r="E56" s="106" t="s">
        <v>0</v>
      </c>
      <c r="F56" s="106" t="s">
        <v>0</v>
      </c>
      <c r="G56" s="106" t="s">
        <v>0</v>
      </c>
      <c r="H56" s="106" t="s">
        <v>0</v>
      </c>
      <c r="I56" s="106" t="s">
        <v>0</v>
      </c>
      <c r="J56" s="106" t="s">
        <v>0</v>
      </c>
      <c r="K56" s="106">
        <v>0</v>
      </c>
      <c r="L56" s="106">
        <v>350</v>
      </c>
      <c r="M56" s="106">
        <v>0</v>
      </c>
      <c r="N56" s="106">
        <v>0</v>
      </c>
      <c r="O56" s="106">
        <v>1460</v>
      </c>
      <c r="P56" s="106">
        <v>0</v>
      </c>
      <c r="Q56" s="106">
        <v>1606</v>
      </c>
      <c r="R56" s="106">
        <v>0</v>
      </c>
      <c r="S56" s="106">
        <v>0</v>
      </c>
      <c r="T56" s="106">
        <v>0</v>
      </c>
      <c r="U56" s="106">
        <v>0</v>
      </c>
      <c r="V56" s="106">
        <v>882</v>
      </c>
      <c r="W56" s="106">
        <v>0</v>
      </c>
      <c r="X56" s="106">
        <v>668</v>
      </c>
      <c r="Y56" s="106">
        <v>0</v>
      </c>
      <c r="Z56" s="106">
        <v>0</v>
      </c>
      <c r="AA56" s="106">
        <v>0</v>
      </c>
      <c r="AB56" s="106">
        <v>0</v>
      </c>
      <c r="AC56" s="34">
        <v>4025</v>
      </c>
      <c r="AD56" s="34">
        <v>0</v>
      </c>
      <c r="AE56" s="34">
        <v>3280</v>
      </c>
      <c r="AF56" s="34">
        <v>0</v>
      </c>
      <c r="AG56" s="34">
        <v>966</v>
      </c>
      <c r="AH56" s="34">
        <v>1663</v>
      </c>
      <c r="AI56" s="34">
        <v>0</v>
      </c>
      <c r="AJ56" s="34">
        <v>0</v>
      </c>
      <c r="AK56" s="34">
        <v>0</v>
      </c>
      <c r="AL56" s="34">
        <v>0</v>
      </c>
      <c r="AM56" s="34">
        <v>0</v>
      </c>
      <c r="AN56" s="34">
        <v>0</v>
      </c>
      <c r="AO56" s="34">
        <v>0</v>
      </c>
      <c r="AP56" s="34">
        <v>0</v>
      </c>
      <c r="AQ56" s="34">
        <v>6400</v>
      </c>
      <c r="AR56" s="34">
        <v>0</v>
      </c>
      <c r="AS56" s="34">
        <v>0</v>
      </c>
      <c r="AT56" s="34">
        <v>0</v>
      </c>
    </row>
    <row r="57" spans="2:46">
      <c r="B57" s="260" t="s">
        <v>303</v>
      </c>
      <c r="C57" s="295" t="s">
        <v>0</v>
      </c>
      <c r="D57" s="106" t="s">
        <v>0</v>
      </c>
      <c r="E57" s="106" t="s">
        <v>0</v>
      </c>
      <c r="F57" s="106" t="s">
        <v>0</v>
      </c>
      <c r="G57" s="106" t="s">
        <v>0</v>
      </c>
      <c r="H57" s="106" t="s">
        <v>0</v>
      </c>
      <c r="I57" s="106" t="s">
        <v>0</v>
      </c>
      <c r="J57" s="106" t="s">
        <v>0</v>
      </c>
      <c r="K57" s="106">
        <v>0</v>
      </c>
      <c r="L57" s="106">
        <v>4143</v>
      </c>
      <c r="M57" s="106">
        <v>0</v>
      </c>
      <c r="N57" s="106">
        <v>2698</v>
      </c>
      <c r="O57" s="106">
        <v>9737</v>
      </c>
      <c r="P57" s="106">
        <v>0</v>
      </c>
      <c r="Q57" s="106">
        <v>433</v>
      </c>
      <c r="R57" s="106">
        <v>437</v>
      </c>
      <c r="S57" s="106">
        <v>6991</v>
      </c>
      <c r="T57" s="106">
        <v>1270</v>
      </c>
      <c r="U57" s="106">
        <v>0</v>
      </c>
      <c r="V57" s="106">
        <v>2791</v>
      </c>
      <c r="W57" s="106">
        <v>2076</v>
      </c>
      <c r="X57" s="106">
        <v>13348</v>
      </c>
      <c r="Y57" s="106">
        <v>3408</v>
      </c>
      <c r="Z57" s="106">
        <v>5020</v>
      </c>
      <c r="AA57" s="106">
        <v>12333</v>
      </c>
      <c r="AB57" s="106">
        <v>6743</v>
      </c>
      <c r="AC57" s="34">
        <v>9349</v>
      </c>
      <c r="AD57" s="34">
        <v>3292</v>
      </c>
      <c r="AE57" s="34">
        <v>11872</v>
      </c>
      <c r="AF57" s="34">
        <v>11197</v>
      </c>
      <c r="AG57" s="34">
        <v>19749</v>
      </c>
      <c r="AH57" s="34">
        <v>9928</v>
      </c>
      <c r="AI57" s="34">
        <v>36820</v>
      </c>
      <c r="AJ57" s="34">
        <v>13445</v>
      </c>
      <c r="AK57" s="34">
        <v>57595</v>
      </c>
      <c r="AL57" s="34">
        <v>18704</v>
      </c>
      <c r="AM57" s="34">
        <v>26615</v>
      </c>
      <c r="AN57" s="34">
        <v>18582</v>
      </c>
      <c r="AO57" s="34">
        <v>38055</v>
      </c>
      <c r="AP57" s="34">
        <v>16229</v>
      </c>
      <c r="AQ57" s="34">
        <v>74639</v>
      </c>
      <c r="AR57" s="34">
        <v>55480</v>
      </c>
      <c r="AS57" s="34">
        <v>83990</v>
      </c>
      <c r="AT57" s="34">
        <v>68808</v>
      </c>
    </row>
    <row r="58" spans="2:46">
      <c r="B58" s="260" t="s">
        <v>304</v>
      </c>
      <c r="C58" s="295" t="s">
        <v>0</v>
      </c>
      <c r="D58" s="106" t="s">
        <v>0</v>
      </c>
      <c r="E58" s="106" t="s">
        <v>0</v>
      </c>
      <c r="F58" s="106" t="s">
        <v>0</v>
      </c>
      <c r="G58" s="106" t="s">
        <v>0</v>
      </c>
      <c r="H58" s="106" t="s">
        <v>0</v>
      </c>
      <c r="I58" s="106" t="s">
        <v>0</v>
      </c>
      <c r="J58" s="106" t="s">
        <v>0</v>
      </c>
      <c r="K58" s="106" t="s">
        <v>0</v>
      </c>
      <c r="L58" s="106">
        <v>0</v>
      </c>
      <c r="M58" s="106">
        <v>0</v>
      </c>
      <c r="N58" s="106">
        <v>13791</v>
      </c>
      <c r="O58" s="106">
        <v>53290</v>
      </c>
      <c r="P58" s="106">
        <v>1700</v>
      </c>
      <c r="Q58" s="106">
        <v>770</v>
      </c>
      <c r="R58" s="106">
        <v>0</v>
      </c>
      <c r="S58" s="106">
        <v>0</v>
      </c>
      <c r="T58" s="106">
        <v>1664</v>
      </c>
      <c r="U58" s="106">
        <v>0</v>
      </c>
      <c r="V58" s="106">
        <v>962</v>
      </c>
      <c r="W58" s="106">
        <v>27551</v>
      </c>
      <c r="X58" s="106">
        <v>17412</v>
      </c>
      <c r="Y58" s="106">
        <v>3204</v>
      </c>
      <c r="Z58" s="106">
        <v>0</v>
      </c>
      <c r="AA58" s="106">
        <v>407</v>
      </c>
      <c r="AB58" s="106">
        <v>0</v>
      </c>
      <c r="AC58" s="34">
        <v>17712</v>
      </c>
      <c r="AD58" s="34">
        <v>8596</v>
      </c>
      <c r="AE58" s="34">
        <v>0</v>
      </c>
      <c r="AF58" s="34" t="s">
        <v>0</v>
      </c>
      <c r="AG58" s="34" t="s">
        <v>0</v>
      </c>
      <c r="AH58" s="34" t="s">
        <v>0</v>
      </c>
      <c r="AI58" s="34" t="s">
        <v>0</v>
      </c>
      <c r="AJ58" s="34" t="s">
        <v>0</v>
      </c>
      <c r="AK58" s="34" t="s">
        <v>0</v>
      </c>
      <c r="AL58" s="34" t="s">
        <v>0</v>
      </c>
      <c r="AM58" s="34" t="s">
        <v>0</v>
      </c>
      <c r="AN58" s="34" t="s">
        <v>0</v>
      </c>
      <c r="AO58" s="34" t="s">
        <v>0</v>
      </c>
      <c r="AP58" s="34" t="s">
        <v>0</v>
      </c>
      <c r="AQ58" s="34" t="s">
        <v>0</v>
      </c>
      <c r="AR58" s="34"/>
      <c r="AS58" s="34"/>
      <c r="AT58" s="34" t="s">
        <v>0</v>
      </c>
    </row>
    <row r="59" spans="2:46">
      <c r="B59" s="258" t="s">
        <v>305</v>
      </c>
      <c r="C59" s="285" t="s">
        <v>0</v>
      </c>
      <c r="D59" s="106" t="s">
        <v>0</v>
      </c>
      <c r="E59" s="106" t="s">
        <v>0</v>
      </c>
      <c r="F59" s="106" t="s">
        <v>0</v>
      </c>
      <c r="G59" s="106" t="s">
        <v>0</v>
      </c>
      <c r="H59" s="106" t="s">
        <v>0</v>
      </c>
      <c r="I59" s="106" t="s">
        <v>0</v>
      </c>
      <c r="J59" s="106" t="s">
        <v>0</v>
      </c>
      <c r="K59" s="106" t="s">
        <v>0</v>
      </c>
      <c r="L59" s="106" t="s">
        <v>0</v>
      </c>
      <c r="M59" s="106">
        <v>951</v>
      </c>
      <c r="N59" s="106">
        <v>23306</v>
      </c>
      <c r="O59" s="106">
        <v>0</v>
      </c>
      <c r="P59" s="106">
        <v>4992</v>
      </c>
      <c r="Q59" s="106">
        <v>1041</v>
      </c>
      <c r="R59" s="106">
        <v>1894</v>
      </c>
      <c r="S59" s="106">
        <v>2550</v>
      </c>
      <c r="T59" s="106">
        <v>10984</v>
      </c>
      <c r="U59" s="106">
        <v>4236</v>
      </c>
      <c r="V59" s="106">
        <v>3566</v>
      </c>
      <c r="W59" s="106">
        <v>12372</v>
      </c>
      <c r="X59" s="106">
        <v>473</v>
      </c>
      <c r="Y59" s="106">
        <v>1418</v>
      </c>
      <c r="Z59" s="106">
        <v>12994</v>
      </c>
      <c r="AA59" s="106">
        <v>3855</v>
      </c>
      <c r="AB59" s="106">
        <v>20219</v>
      </c>
      <c r="AC59" s="34">
        <v>14202</v>
      </c>
      <c r="AD59" s="34">
        <v>3861</v>
      </c>
      <c r="AE59" s="34">
        <v>80603</v>
      </c>
      <c r="AF59" s="34">
        <v>985</v>
      </c>
      <c r="AG59" s="34">
        <v>61386</v>
      </c>
      <c r="AH59" s="34">
        <v>0</v>
      </c>
      <c r="AI59" s="34">
        <v>21625</v>
      </c>
      <c r="AJ59" s="34">
        <v>1135</v>
      </c>
      <c r="AK59" s="34">
        <v>52218</v>
      </c>
      <c r="AL59" s="34">
        <v>1390</v>
      </c>
      <c r="AM59" s="34">
        <v>41738</v>
      </c>
      <c r="AN59" s="34">
        <v>2951</v>
      </c>
      <c r="AO59" s="34">
        <v>23280</v>
      </c>
      <c r="AP59" s="34">
        <v>19387</v>
      </c>
      <c r="AQ59" s="34">
        <v>49486</v>
      </c>
      <c r="AR59" s="34">
        <v>13617</v>
      </c>
      <c r="AS59" s="34">
        <v>42299</v>
      </c>
      <c r="AT59" s="34">
        <v>7217</v>
      </c>
    </row>
    <row r="60" spans="2:46" ht="24">
      <c r="B60" s="260" t="s">
        <v>306</v>
      </c>
      <c r="C60" s="285" t="s">
        <v>0</v>
      </c>
      <c r="D60" s="106" t="s">
        <v>0</v>
      </c>
      <c r="E60" s="106" t="s">
        <v>0</v>
      </c>
      <c r="F60" s="106" t="s">
        <v>0</v>
      </c>
      <c r="G60" s="106" t="s">
        <v>0</v>
      </c>
      <c r="H60" s="106" t="s">
        <v>0</v>
      </c>
      <c r="I60" s="106" t="s">
        <v>0</v>
      </c>
      <c r="J60" s="106" t="s">
        <v>0</v>
      </c>
      <c r="K60" s="106" t="s">
        <v>0</v>
      </c>
      <c r="L60" s="106" t="s">
        <v>0</v>
      </c>
      <c r="M60" s="106">
        <v>0</v>
      </c>
      <c r="N60" s="106">
        <v>0</v>
      </c>
      <c r="O60" s="106">
        <v>4494</v>
      </c>
      <c r="P60" s="106">
        <v>1977</v>
      </c>
      <c r="Q60" s="106">
        <v>4291</v>
      </c>
      <c r="R60" s="106">
        <v>5358</v>
      </c>
      <c r="S60" s="106">
        <v>18558</v>
      </c>
      <c r="T60" s="106">
        <v>13889</v>
      </c>
      <c r="U60" s="106">
        <v>17531</v>
      </c>
      <c r="V60" s="106">
        <v>680</v>
      </c>
      <c r="W60" s="106">
        <v>72590</v>
      </c>
      <c r="X60" s="106">
        <v>625</v>
      </c>
      <c r="Y60" s="106">
        <v>44727</v>
      </c>
      <c r="Z60" s="106">
        <v>2298</v>
      </c>
      <c r="AA60" s="106">
        <v>53502</v>
      </c>
      <c r="AB60" s="106">
        <v>7944</v>
      </c>
      <c r="AC60" s="34">
        <v>71853</v>
      </c>
      <c r="AD60" s="34">
        <v>7632</v>
      </c>
      <c r="AE60" s="34">
        <v>33200</v>
      </c>
      <c r="AF60" s="34">
        <v>77486</v>
      </c>
      <c r="AG60" s="34">
        <v>37383</v>
      </c>
      <c r="AH60" s="34">
        <v>0</v>
      </c>
      <c r="AI60" s="34">
        <v>40935</v>
      </c>
      <c r="AJ60" s="34">
        <v>27811</v>
      </c>
      <c r="AK60" s="34">
        <v>36907</v>
      </c>
      <c r="AL60" s="34">
        <v>6365</v>
      </c>
      <c r="AM60" s="34">
        <v>70629</v>
      </c>
      <c r="AN60" s="34">
        <v>111643</v>
      </c>
      <c r="AO60" s="34">
        <v>75739</v>
      </c>
      <c r="AP60" s="34">
        <v>2156</v>
      </c>
      <c r="AQ60" s="34">
        <v>119154</v>
      </c>
      <c r="AR60" s="34">
        <v>3285</v>
      </c>
      <c r="AS60" s="34">
        <v>68450</v>
      </c>
      <c r="AT60" s="34">
        <v>726</v>
      </c>
    </row>
    <row r="61" spans="2:46">
      <c r="B61" s="262" t="s">
        <v>307</v>
      </c>
      <c r="C61" s="286" t="s">
        <v>0</v>
      </c>
      <c r="D61" s="160" t="s">
        <v>0</v>
      </c>
      <c r="E61" s="160" t="s">
        <v>0</v>
      </c>
      <c r="F61" s="160" t="s">
        <v>0</v>
      </c>
      <c r="G61" s="160" t="s">
        <v>0</v>
      </c>
      <c r="H61" s="160" t="s">
        <v>0</v>
      </c>
      <c r="I61" s="160" t="s">
        <v>0</v>
      </c>
      <c r="J61" s="160" t="s">
        <v>0</v>
      </c>
      <c r="K61" s="160" t="s">
        <v>0</v>
      </c>
      <c r="L61" s="160" t="s">
        <v>0</v>
      </c>
      <c r="M61" s="160" t="s">
        <v>0</v>
      </c>
      <c r="N61" s="158">
        <v>0</v>
      </c>
      <c r="O61" s="158">
        <v>990</v>
      </c>
      <c r="P61" s="106">
        <v>0</v>
      </c>
      <c r="Q61" s="106">
        <v>0</v>
      </c>
      <c r="R61" s="106">
        <v>650</v>
      </c>
      <c r="S61" s="106">
        <v>0</v>
      </c>
      <c r="T61" s="106">
        <v>0</v>
      </c>
      <c r="U61" s="106">
        <v>486</v>
      </c>
      <c r="V61" s="106">
        <v>0</v>
      </c>
      <c r="W61" s="106">
        <v>6166</v>
      </c>
      <c r="X61" s="106">
        <v>1050</v>
      </c>
      <c r="Y61" s="106">
        <v>0</v>
      </c>
      <c r="Z61" s="106">
        <v>871</v>
      </c>
      <c r="AA61" s="106">
        <v>0</v>
      </c>
      <c r="AB61" s="106">
        <v>35437</v>
      </c>
      <c r="AC61" s="34">
        <v>5040</v>
      </c>
      <c r="AD61" s="34">
        <v>0</v>
      </c>
      <c r="AE61" s="34">
        <v>4829</v>
      </c>
      <c r="AF61" s="34">
        <v>0</v>
      </c>
      <c r="AG61" s="34">
        <v>4438</v>
      </c>
      <c r="AH61" s="34">
        <v>4853</v>
      </c>
      <c r="AI61" s="34">
        <v>2295</v>
      </c>
      <c r="AJ61" s="34">
        <v>3745</v>
      </c>
      <c r="AK61" s="34">
        <v>293</v>
      </c>
      <c r="AL61" s="34">
        <v>3600</v>
      </c>
      <c r="AM61" s="34">
        <v>1585</v>
      </c>
      <c r="AN61" s="34">
        <v>6599</v>
      </c>
      <c r="AO61" s="34">
        <v>4537</v>
      </c>
      <c r="AP61" s="34">
        <v>4165</v>
      </c>
      <c r="AQ61" s="34">
        <v>11724</v>
      </c>
      <c r="AR61" s="34">
        <v>31662</v>
      </c>
      <c r="AS61" s="34">
        <v>23454</v>
      </c>
      <c r="AT61" s="34">
        <v>4353</v>
      </c>
    </row>
    <row r="62" spans="2:46">
      <c r="B62" s="276" t="s">
        <v>106</v>
      </c>
      <c r="C62" s="295" t="s">
        <v>0</v>
      </c>
      <c r="D62" s="106" t="s">
        <v>0</v>
      </c>
      <c r="E62" s="106" t="s">
        <v>0</v>
      </c>
      <c r="F62" s="106" t="s">
        <v>0</v>
      </c>
      <c r="G62" s="106" t="s">
        <v>0</v>
      </c>
      <c r="H62" s="106" t="s">
        <v>0</v>
      </c>
      <c r="I62" s="106" t="s">
        <v>0</v>
      </c>
      <c r="J62" s="106" t="s">
        <v>0</v>
      </c>
      <c r="K62" s="106" t="s">
        <v>0</v>
      </c>
      <c r="L62" s="106" t="s">
        <v>0</v>
      </c>
      <c r="M62" s="106" t="s">
        <v>0</v>
      </c>
      <c r="N62" s="106" t="s">
        <v>0</v>
      </c>
      <c r="O62" s="106">
        <v>0</v>
      </c>
      <c r="P62" s="106">
        <v>0</v>
      </c>
      <c r="Q62" s="106">
        <v>0</v>
      </c>
      <c r="R62" s="106">
        <v>925</v>
      </c>
      <c r="S62" s="106">
        <v>187</v>
      </c>
      <c r="T62" s="106">
        <v>0</v>
      </c>
      <c r="U62" s="106">
        <v>0</v>
      </c>
      <c r="V62" s="106">
        <v>4400</v>
      </c>
      <c r="W62" s="106">
        <v>3177</v>
      </c>
      <c r="X62" s="106">
        <v>130</v>
      </c>
      <c r="Y62" s="106">
        <v>8532</v>
      </c>
      <c r="Z62" s="106">
        <v>4963</v>
      </c>
      <c r="AA62" s="106">
        <v>0</v>
      </c>
      <c r="AB62" s="106">
        <v>299</v>
      </c>
      <c r="AC62" s="34">
        <v>0</v>
      </c>
      <c r="AD62" s="34">
        <v>407</v>
      </c>
      <c r="AE62" s="34">
        <v>1916</v>
      </c>
      <c r="AF62" s="34">
        <v>1452</v>
      </c>
      <c r="AG62" s="34">
        <v>0</v>
      </c>
      <c r="AH62" s="34">
        <v>18820</v>
      </c>
      <c r="AI62" s="34">
        <v>12041</v>
      </c>
      <c r="AJ62" s="34">
        <v>16359</v>
      </c>
      <c r="AK62" s="34">
        <v>9044</v>
      </c>
      <c r="AL62" s="34">
        <v>8603</v>
      </c>
      <c r="AM62" s="34">
        <v>15059</v>
      </c>
      <c r="AN62" s="34">
        <v>23012</v>
      </c>
      <c r="AO62" s="34">
        <v>1975</v>
      </c>
      <c r="AP62" s="34">
        <v>8609</v>
      </c>
      <c r="AQ62" s="34">
        <v>0</v>
      </c>
      <c r="AR62" s="34">
        <v>0</v>
      </c>
      <c r="AS62" s="34"/>
      <c r="AT62" s="34" t="s">
        <v>0</v>
      </c>
    </row>
    <row r="63" spans="2:46">
      <c r="B63" s="276" t="s">
        <v>308</v>
      </c>
      <c r="C63" s="295" t="s">
        <v>0</v>
      </c>
      <c r="D63" s="106" t="s">
        <v>0</v>
      </c>
      <c r="E63" s="106" t="s">
        <v>0</v>
      </c>
      <c r="F63" s="106" t="s">
        <v>0</v>
      </c>
      <c r="G63" s="106" t="s">
        <v>0</v>
      </c>
      <c r="H63" s="106" t="s">
        <v>0</v>
      </c>
      <c r="I63" s="106" t="s">
        <v>0</v>
      </c>
      <c r="J63" s="106" t="s">
        <v>0</v>
      </c>
      <c r="K63" s="106" t="s">
        <v>0</v>
      </c>
      <c r="L63" s="106" t="s">
        <v>0</v>
      </c>
      <c r="M63" s="106" t="s">
        <v>0</v>
      </c>
      <c r="N63" s="106" t="s">
        <v>0</v>
      </c>
      <c r="O63" s="106">
        <v>0</v>
      </c>
      <c r="P63" s="106">
        <v>3346</v>
      </c>
      <c r="Q63" s="106">
        <v>3279</v>
      </c>
      <c r="R63" s="106">
        <v>0</v>
      </c>
      <c r="S63" s="106">
        <v>18230</v>
      </c>
      <c r="T63" s="106">
        <v>288</v>
      </c>
      <c r="U63" s="106">
        <v>3995</v>
      </c>
      <c r="V63" s="106">
        <v>10989</v>
      </c>
      <c r="W63" s="106">
        <v>0</v>
      </c>
      <c r="X63" s="106">
        <v>9353</v>
      </c>
      <c r="Y63" s="106">
        <v>19296</v>
      </c>
      <c r="Z63" s="106">
        <v>659</v>
      </c>
      <c r="AA63" s="106">
        <v>24469</v>
      </c>
      <c r="AB63" s="106">
        <v>31223</v>
      </c>
      <c r="AC63" s="34">
        <v>7195</v>
      </c>
      <c r="AD63" s="34">
        <v>2575</v>
      </c>
      <c r="AE63" s="34">
        <v>33822</v>
      </c>
      <c r="AF63" s="34">
        <v>15185</v>
      </c>
      <c r="AG63" s="34">
        <v>552</v>
      </c>
      <c r="AH63" s="34">
        <v>18822</v>
      </c>
      <c r="AI63" s="34">
        <v>11308</v>
      </c>
      <c r="AJ63" s="34">
        <v>4755</v>
      </c>
      <c r="AK63" s="34">
        <v>9102</v>
      </c>
      <c r="AL63" s="34">
        <v>41251</v>
      </c>
      <c r="AM63" s="34">
        <v>33267</v>
      </c>
      <c r="AN63" s="34">
        <v>65738</v>
      </c>
      <c r="AO63" s="34">
        <v>38663</v>
      </c>
      <c r="AP63" s="34">
        <v>28426</v>
      </c>
      <c r="AQ63" s="34">
        <v>97106</v>
      </c>
      <c r="AR63" s="34">
        <v>44680</v>
      </c>
      <c r="AS63" s="34">
        <v>4033</v>
      </c>
      <c r="AT63" s="34">
        <v>36138</v>
      </c>
    </row>
    <row r="64" spans="2:46">
      <c r="B64" s="276" t="s">
        <v>107</v>
      </c>
      <c r="C64" s="295" t="s">
        <v>0</v>
      </c>
      <c r="D64" s="106" t="s">
        <v>0</v>
      </c>
      <c r="E64" s="106" t="s">
        <v>0</v>
      </c>
      <c r="F64" s="106" t="s">
        <v>0</v>
      </c>
      <c r="G64" s="106" t="s">
        <v>0</v>
      </c>
      <c r="H64" s="106" t="s">
        <v>0</v>
      </c>
      <c r="I64" s="106" t="s">
        <v>0</v>
      </c>
      <c r="J64" s="106" t="s">
        <v>0</v>
      </c>
      <c r="K64" s="106" t="s">
        <v>0</v>
      </c>
      <c r="L64" s="106" t="s">
        <v>0</v>
      </c>
      <c r="M64" s="106" t="s">
        <v>0</v>
      </c>
      <c r="N64" s="106" t="s">
        <v>0</v>
      </c>
      <c r="O64" s="106">
        <v>0</v>
      </c>
      <c r="P64" s="106">
        <v>1577</v>
      </c>
      <c r="Q64" s="106">
        <v>933</v>
      </c>
      <c r="R64" s="106">
        <v>4150</v>
      </c>
      <c r="S64" s="106">
        <v>4471</v>
      </c>
      <c r="T64" s="106">
        <v>3264</v>
      </c>
      <c r="U64" s="106">
        <v>1489</v>
      </c>
      <c r="V64" s="106">
        <v>3891</v>
      </c>
      <c r="W64" s="106">
        <v>6654</v>
      </c>
      <c r="X64" s="106">
        <v>4297</v>
      </c>
      <c r="Y64" s="106">
        <v>42386</v>
      </c>
      <c r="Z64" s="106">
        <v>5140</v>
      </c>
      <c r="AA64" s="106">
        <v>86558</v>
      </c>
      <c r="AB64" s="106">
        <v>1310</v>
      </c>
      <c r="AC64" s="34">
        <v>97427</v>
      </c>
      <c r="AD64" s="34">
        <v>746</v>
      </c>
      <c r="AE64" s="34">
        <v>2810</v>
      </c>
      <c r="AF64" s="34">
        <v>2016</v>
      </c>
      <c r="AG64" s="34">
        <v>3870</v>
      </c>
      <c r="AH64" s="34">
        <v>2620</v>
      </c>
      <c r="AI64" s="34">
        <v>4207</v>
      </c>
      <c r="AJ64" s="34">
        <v>4238</v>
      </c>
      <c r="AK64" s="34">
        <v>507</v>
      </c>
      <c r="AL64" s="34">
        <v>5017</v>
      </c>
      <c r="AM64" s="34">
        <v>8290</v>
      </c>
      <c r="AN64" s="34">
        <v>2564</v>
      </c>
      <c r="AO64" s="34">
        <v>14503</v>
      </c>
      <c r="AP64" s="34">
        <v>682</v>
      </c>
      <c r="AQ64" s="34">
        <v>22158</v>
      </c>
      <c r="AR64" s="34">
        <v>4472</v>
      </c>
      <c r="AS64" s="34">
        <v>31635</v>
      </c>
      <c r="AT64" s="34">
        <v>1263</v>
      </c>
    </row>
    <row r="65" spans="2:46">
      <c r="B65" s="277" t="s">
        <v>309</v>
      </c>
      <c r="C65" s="286" t="s">
        <v>0</v>
      </c>
      <c r="D65" s="160" t="s">
        <v>0</v>
      </c>
      <c r="E65" s="160" t="s">
        <v>0</v>
      </c>
      <c r="F65" s="160" t="s">
        <v>0</v>
      </c>
      <c r="G65" s="160" t="s">
        <v>0</v>
      </c>
      <c r="H65" s="160" t="s">
        <v>0</v>
      </c>
      <c r="I65" s="160" t="s">
        <v>0</v>
      </c>
      <c r="J65" s="160" t="s">
        <v>0</v>
      </c>
      <c r="K65" s="160" t="s">
        <v>0</v>
      </c>
      <c r="L65" s="160" t="s">
        <v>0</v>
      </c>
      <c r="M65" s="160" t="s">
        <v>0</v>
      </c>
      <c r="N65" s="160" t="s">
        <v>0</v>
      </c>
      <c r="O65" s="106" t="s">
        <v>0</v>
      </c>
      <c r="P65" s="106">
        <v>639</v>
      </c>
      <c r="Q65" s="106">
        <v>5042</v>
      </c>
      <c r="R65" s="106">
        <v>4686</v>
      </c>
      <c r="S65" s="106">
        <v>25831</v>
      </c>
      <c r="T65" s="106">
        <v>11317</v>
      </c>
      <c r="U65" s="106">
        <v>13921</v>
      </c>
      <c r="V65" s="106">
        <v>38429</v>
      </c>
      <c r="W65" s="106">
        <v>13193</v>
      </c>
      <c r="X65" s="106">
        <v>56060</v>
      </c>
      <c r="Y65" s="106">
        <v>168666</v>
      </c>
      <c r="Z65" s="106">
        <v>87428</v>
      </c>
      <c r="AA65" s="106">
        <v>231713</v>
      </c>
      <c r="AB65" s="106">
        <v>174364</v>
      </c>
      <c r="AC65" s="34">
        <v>198767</v>
      </c>
      <c r="AD65" s="34">
        <v>166150</v>
      </c>
      <c r="AE65" s="34">
        <v>160126</v>
      </c>
      <c r="AF65" s="34">
        <v>137044</v>
      </c>
      <c r="AG65" s="34">
        <v>168877</v>
      </c>
      <c r="AH65" s="34">
        <v>152428</v>
      </c>
      <c r="AI65" s="34">
        <v>124312</v>
      </c>
      <c r="AJ65" s="34">
        <v>40534</v>
      </c>
      <c r="AK65" s="34">
        <v>106738</v>
      </c>
      <c r="AL65" s="34">
        <v>128062</v>
      </c>
      <c r="AM65" s="34">
        <v>115712</v>
      </c>
      <c r="AN65" s="34">
        <v>79578</v>
      </c>
      <c r="AO65" s="34">
        <v>48373</v>
      </c>
      <c r="AP65" s="34">
        <v>39921</v>
      </c>
      <c r="AQ65" s="34">
        <v>47531</v>
      </c>
      <c r="AR65" s="34">
        <v>23140</v>
      </c>
      <c r="AS65" s="34">
        <v>207671</v>
      </c>
      <c r="AT65" s="34">
        <v>39526</v>
      </c>
    </row>
    <row r="66" spans="2:46">
      <c r="B66" s="278" t="s">
        <v>310</v>
      </c>
      <c r="C66" s="287" t="s">
        <v>0</v>
      </c>
      <c r="D66" s="161" t="s">
        <v>0</v>
      </c>
      <c r="E66" s="161" t="s">
        <v>0</v>
      </c>
      <c r="F66" s="161" t="s">
        <v>0</v>
      </c>
      <c r="G66" s="161" t="s">
        <v>0</v>
      </c>
      <c r="H66" s="161" t="s">
        <v>0</v>
      </c>
      <c r="I66" s="161" t="s">
        <v>0</v>
      </c>
      <c r="J66" s="161" t="s">
        <v>0</v>
      </c>
      <c r="K66" s="161" t="s">
        <v>0</v>
      </c>
      <c r="L66" s="161" t="s">
        <v>0</v>
      </c>
      <c r="M66" s="161" t="s">
        <v>0</v>
      </c>
      <c r="N66" s="161" t="s">
        <v>0</v>
      </c>
      <c r="O66" s="106" t="s">
        <v>0</v>
      </c>
      <c r="P66" s="106" t="s">
        <v>0</v>
      </c>
      <c r="Q66" s="106">
        <v>0</v>
      </c>
      <c r="R66" s="106">
        <v>337</v>
      </c>
      <c r="S66" s="106">
        <v>1400</v>
      </c>
      <c r="T66" s="106">
        <v>1348</v>
      </c>
      <c r="U66" s="106">
        <v>1626</v>
      </c>
      <c r="V66" s="106">
        <v>1774</v>
      </c>
      <c r="W66" s="106">
        <v>1736</v>
      </c>
      <c r="X66" s="106">
        <v>1202</v>
      </c>
      <c r="Y66" s="106">
        <v>1977</v>
      </c>
      <c r="Z66" s="106">
        <v>4908</v>
      </c>
      <c r="AA66" s="106">
        <v>2453</v>
      </c>
      <c r="AB66" s="106">
        <v>4198</v>
      </c>
      <c r="AC66" s="34">
        <v>0</v>
      </c>
      <c r="AD66" s="34">
        <v>2019</v>
      </c>
      <c r="AE66" s="34">
        <v>11177</v>
      </c>
      <c r="AF66" s="34">
        <v>30543</v>
      </c>
      <c r="AG66" s="34">
        <v>10299</v>
      </c>
      <c r="AH66" s="34">
        <v>10523</v>
      </c>
      <c r="AI66" s="34">
        <v>22676</v>
      </c>
      <c r="AJ66" s="34">
        <v>22399</v>
      </c>
      <c r="AK66" s="34">
        <v>47918</v>
      </c>
      <c r="AL66" s="34">
        <v>52225</v>
      </c>
      <c r="AM66" s="34">
        <v>27814</v>
      </c>
      <c r="AN66" s="34">
        <v>37640</v>
      </c>
      <c r="AO66" s="34">
        <v>55275</v>
      </c>
      <c r="AP66" s="34">
        <v>49778</v>
      </c>
      <c r="AQ66" s="34">
        <v>92473</v>
      </c>
      <c r="AR66" s="34">
        <v>59153</v>
      </c>
      <c r="AS66" s="34">
        <v>116378</v>
      </c>
      <c r="AT66" s="34">
        <v>61205</v>
      </c>
    </row>
    <row r="67" spans="2:46">
      <c r="B67" s="276" t="s">
        <v>143</v>
      </c>
      <c r="C67" s="285" t="s">
        <v>0</v>
      </c>
      <c r="D67" s="106" t="s">
        <v>0</v>
      </c>
      <c r="E67" s="106" t="s">
        <v>0</v>
      </c>
      <c r="F67" s="106" t="s">
        <v>0</v>
      </c>
      <c r="G67" s="106" t="s">
        <v>0</v>
      </c>
      <c r="H67" s="106" t="s">
        <v>0</v>
      </c>
      <c r="I67" s="106" t="s">
        <v>0</v>
      </c>
      <c r="J67" s="106" t="s">
        <v>0</v>
      </c>
      <c r="K67" s="106" t="s">
        <v>0</v>
      </c>
      <c r="L67" s="106" t="s">
        <v>0</v>
      </c>
      <c r="M67" s="106" t="s">
        <v>0</v>
      </c>
      <c r="N67" s="106" t="s">
        <v>0</v>
      </c>
      <c r="O67" s="158" t="s">
        <v>0</v>
      </c>
      <c r="P67" s="158" t="s">
        <v>0</v>
      </c>
      <c r="Q67" s="106" t="s">
        <v>0</v>
      </c>
      <c r="R67" s="106" t="s">
        <v>0</v>
      </c>
      <c r="S67" s="106" t="s">
        <v>0</v>
      </c>
      <c r="T67" s="106" t="s">
        <v>0</v>
      </c>
      <c r="U67" s="106">
        <v>0</v>
      </c>
      <c r="V67" s="106">
        <v>0</v>
      </c>
      <c r="W67" s="106">
        <v>630</v>
      </c>
      <c r="X67" s="106">
        <v>7226</v>
      </c>
      <c r="Y67" s="106">
        <v>82669</v>
      </c>
      <c r="Z67" s="106">
        <v>5821</v>
      </c>
      <c r="AA67" s="106">
        <v>2473</v>
      </c>
      <c r="AB67" s="106">
        <v>1772</v>
      </c>
      <c r="AC67" s="34">
        <v>4927</v>
      </c>
      <c r="AD67" s="34">
        <v>988</v>
      </c>
      <c r="AE67" s="34">
        <v>0</v>
      </c>
      <c r="AF67" s="34">
        <v>0</v>
      </c>
      <c r="AG67" s="34">
        <v>4786</v>
      </c>
      <c r="AH67" s="34">
        <v>1838</v>
      </c>
      <c r="AI67" s="34">
        <v>3405</v>
      </c>
      <c r="AJ67" s="34">
        <v>5261</v>
      </c>
      <c r="AK67" s="34">
        <v>0</v>
      </c>
      <c r="AL67" s="34">
        <v>1720</v>
      </c>
      <c r="AM67" s="34">
        <v>0</v>
      </c>
      <c r="AN67" s="34">
        <v>864</v>
      </c>
      <c r="AO67" s="34">
        <v>4929</v>
      </c>
      <c r="AP67" s="34">
        <v>3126</v>
      </c>
      <c r="AQ67" s="34">
        <v>8650</v>
      </c>
      <c r="AR67" s="34">
        <v>988</v>
      </c>
      <c r="AS67" s="34">
        <v>13423</v>
      </c>
      <c r="AT67" s="34">
        <v>36563</v>
      </c>
    </row>
    <row r="68" spans="2:46">
      <c r="B68" s="276" t="s">
        <v>144</v>
      </c>
      <c r="C68" s="285" t="s">
        <v>0</v>
      </c>
      <c r="D68" s="106" t="s">
        <v>0</v>
      </c>
      <c r="E68" s="106" t="s">
        <v>0</v>
      </c>
      <c r="F68" s="106" t="s">
        <v>0</v>
      </c>
      <c r="G68" s="106" t="s">
        <v>0</v>
      </c>
      <c r="H68" s="106" t="s">
        <v>0</v>
      </c>
      <c r="I68" s="106" t="s">
        <v>0</v>
      </c>
      <c r="J68" s="106" t="s">
        <v>0</v>
      </c>
      <c r="K68" s="106" t="s">
        <v>0</v>
      </c>
      <c r="L68" s="106" t="s">
        <v>0</v>
      </c>
      <c r="M68" s="106" t="s">
        <v>0</v>
      </c>
      <c r="N68" s="106" t="s">
        <v>0</v>
      </c>
      <c r="O68" s="106" t="s">
        <v>0</v>
      </c>
      <c r="P68" s="106" t="s">
        <v>0</v>
      </c>
      <c r="Q68" s="106" t="s">
        <v>0</v>
      </c>
      <c r="R68" s="106" t="s">
        <v>0</v>
      </c>
      <c r="S68" s="106" t="s">
        <v>0</v>
      </c>
      <c r="T68" s="106" t="s">
        <v>0</v>
      </c>
      <c r="U68" s="106">
        <v>0</v>
      </c>
      <c r="V68" s="106">
        <v>0</v>
      </c>
      <c r="W68" s="106">
        <v>1497</v>
      </c>
      <c r="X68" s="106">
        <v>2734</v>
      </c>
      <c r="Y68" s="106">
        <v>1884</v>
      </c>
      <c r="Z68" s="106">
        <v>5666</v>
      </c>
      <c r="AA68" s="106">
        <v>1446</v>
      </c>
      <c r="AB68" s="106">
        <v>5192</v>
      </c>
      <c r="AC68" s="34">
        <v>4945</v>
      </c>
      <c r="AD68" s="34">
        <v>0</v>
      </c>
      <c r="AE68" s="34">
        <v>3116</v>
      </c>
      <c r="AF68" s="34">
        <v>2600</v>
      </c>
      <c r="AG68" s="34">
        <v>2247</v>
      </c>
      <c r="AH68" s="34">
        <v>7256</v>
      </c>
      <c r="AI68" s="34">
        <v>4331</v>
      </c>
      <c r="AJ68" s="34">
        <v>13434</v>
      </c>
      <c r="AK68" s="34">
        <v>5815</v>
      </c>
      <c r="AL68" s="34">
        <v>0</v>
      </c>
      <c r="AM68" s="34">
        <v>467</v>
      </c>
      <c r="AN68" s="34">
        <v>0</v>
      </c>
      <c r="AO68" s="34">
        <v>0</v>
      </c>
      <c r="AP68" s="34">
        <v>2638</v>
      </c>
      <c r="AQ68" s="34">
        <v>28560</v>
      </c>
      <c r="AR68" s="34">
        <v>0</v>
      </c>
      <c r="AS68" s="34">
        <v>17917</v>
      </c>
      <c r="AT68" s="34">
        <v>0</v>
      </c>
    </row>
    <row r="69" spans="2:46">
      <c r="B69" s="276" t="s">
        <v>226</v>
      </c>
      <c r="C69" s="285" t="s">
        <v>0</v>
      </c>
      <c r="D69" s="106" t="s">
        <v>0</v>
      </c>
      <c r="E69" s="106" t="s">
        <v>0</v>
      </c>
      <c r="F69" s="106" t="s">
        <v>0</v>
      </c>
      <c r="G69" s="106" t="s">
        <v>0</v>
      </c>
      <c r="H69" s="106" t="s">
        <v>0</v>
      </c>
      <c r="I69" s="106" t="s">
        <v>0</v>
      </c>
      <c r="J69" s="106" t="s">
        <v>0</v>
      </c>
      <c r="K69" s="106" t="s">
        <v>0</v>
      </c>
      <c r="L69" s="106" t="s">
        <v>0</v>
      </c>
      <c r="M69" s="106" t="s">
        <v>0</v>
      </c>
      <c r="N69" s="106" t="s">
        <v>0</v>
      </c>
      <c r="O69" s="106" t="s">
        <v>0</v>
      </c>
      <c r="P69" s="106" t="s">
        <v>0</v>
      </c>
      <c r="Q69" s="106" t="s">
        <v>0</v>
      </c>
      <c r="R69" s="106" t="s">
        <v>0</v>
      </c>
      <c r="S69" s="106" t="s">
        <v>0</v>
      </c>
      <c r="T69" s="106" t="s">
        <v>0</v>
      </c>
      <c r="U69" s="106" t="s">
        <v>0</v>
      </c>
      <c r="V69" s="106" t="s">
        <v>0</v>
      </c>
      <c r="W69" s="106">
        <v>0</v>
      </c>
      <c r="X69" s="106">
        <v>32761</v>
      </c>
      <c r="Y69" s="106">
        <v>81529</v>
      </c>
      <c r="Z69" s="106">
        <v>200158</v>
      </c>
      <c r="AA69" s="106">
        <v>144587</v>
      </c>
      <c r="AB69" s="106">
        <v>336315</v>
      </c>
      <c r="AC69" s="34">
        <v>737046</v>
      </c>
      <c r="AD69" s="34">
        <v>38494</v>
      </c>
      <c r="AE69" s="34">
        <v>490852</v>
      </c>
      <c r="AF69" s="34">
        <v>24074</v>
      </c>
      <c r="AG69" s="34">
        <v>247490</v>
      </c>
      <c r="AH69" s="34">
        <v>60814</v>
      </c>
      <c r="AI69" s="34">
        <v>189136</v>
      </c>
      <c r="AJ69" s="34">
        <v>117375</v>
      </c>
      <c r="AK69" s="34">
        <v>70497</v>
      </c>
      <c r="AL69" s="34">
        <v>105467</v>
      </c>
      <c r="AM69" s="34">
        <v>46670</v>
      </c>
      <c r="AN69" s="34">
        <v>158546</v>
      </c>
      <c r="AO69" s="34">
        <v>216869</v>
      </c>
      <c r="AP69" s="34">
        <v>94945</v>
      </c>
      <c r="AQ69" s="34">
        <v>122865</v>
      </c>
      <c r="AR69" s="34">
        <v>88974</v>
      </c>
      <c r="AS69" s="34">
        <v>238542</v>
      </c>
      <c r="AT69" s="34">
        <v>181467</v>
      </c>
    </row>
    <row r="70" spans="2:46">
      <c r="B70" s="277" t="s">
        <v>311</v>
      </c>
      <c r="C70" s="286" t="s">
        <v>0</v>
      </c>
      <c r="D70" s="160" t="s">
        <v>0</v>
      </c>
      <c r="E70" s="160" t="s">
        <v>0</v>
      </c>
      <c r="F70" s="160" t="s">
        <v>0</v>
      </c>
      <c r="G70" s="160" t="s">
        <v>0</v>
      </c>
      <c r="H70" s="160" t="s">
        <v>0</v>
      </c>
      <c r="I70" s="160" t="s">
        <v>0</v>
      </c>
      <c r="J70" s="160" t="s">
        <v>0</v>
      </c>
      <c r="K70" s="160" t="s">
        <v>0</v>
      </c>
      <c r="L70" s="160" t="s">
        <v>0</v>
      </c>
      <c r="M70" s="160" t="s">
        <v>0</v>
      </c>
      <c r="N70" s="160" t="s">
        <v>0</v>
      </c>
      <c r="O70" s="160" t="s">
        <v>0</v>
      </c>
      <c r="P70" s="160" t="s">
        <v>0</v>
      </c>
      <c r="Q70" s="160" t="s">
        <v>0</v>
      </c>
      <c r="R70" s="160" t="s">
        <v>0</v>
      </c>
      <c r="S70" s="160" t="s">
        <v>0</v>
      </c>
      <c r="T70" s="160" t="s">
        <v>0</v>
      </c>
      <c r="U70" s="160" t="s">
        <v>0</v>
      </c>
      <c r="V70" s="160" t="s">
        <v>0</v>
      </c>
      <c r="W70" s="160" t="s">
        <v>0</v>
      </c>
      <c r="X70" s="160">
        <v>0</v>
      </c>
      <c r="Y70" s="160">
        <v>0</v>
      </c>
      <c r="Z70" s="160">
        <v>265</v>
      </c>
      <c r="AA70" s="160">
        <v>522</v>
      </c>
      <c r="AB70" s="160">
        <v>527</v>
      </c>
      <c r="AC70" s="34">
        <v>0</v>
      </c>
      <c r="AD70" s="34">
        <v>386</v>
      </c>
      <c r="AE70" s="34">
        <v>2182</v>
      </c>
      <c r="AF70" s="34">
        <v>7093</v>
      </c>
      <c r="AG70" s="34">
        <v>1808</v>
      </c>
      <c r="AH70" s="34">
        <v>5846</v>
      </c>
      <c r="AI70" s="34">
        <v>1011</v>
      </c>
      <c r="AJ70" s="34">
        <v>2388</v>
      </c>
      <c r="AK70" s="34">
        <v>1271</v>
      </c>
      <c r="AL70" s="34">
        <v>11429</v>
      </c>
      <c r="AM70" s="34">
        <v>1726</v>
      </c>
      <c r="AN70" s="34">
        <v>0</v>
      </c>
      <c r="AO70" s="34">
        <v>12118</v>
      </c>
      <c r="AP70" s="34">
        <v>7386</v>
      </c>
      <c r="AQ70" s="34">
        <v>1208</v>
      </c>
      <c r="AR70" s="34">
        <v>26391</v>
      </c>
      <c r="AS70" s="34">
        <v>0</v>
      </c>
      <c r="AT70" s="34">
        <v>0</v>
      </c>
    </row>
    <row r="71" spans="2:46">
      <c r="B71" s="276" t="s">
        <v>312</v>
      </c>
      <c r="C71" s="285" t="s">
        <v>0</v>
      </c>
      <c r="D71" s="106" t="s">
        <v>0</v>
      </c>
      <c r="E71" s="106" t="s">
        <v>0</v>
      </c>
      <c r="F71" s="106" t="s">
        <v>0</v>
      </c>
      <c r="G71" s="106" t="s">
        <v>0</v>
      </c>
      <c r="H71" s="106" t="s">
        <v>0</v>
      </c>
      <c r="I71" s="106" t="s">
        <v>0</v>
      </c>
      <c r="J71" s="106" t="s">
        <v>0</v>
      </c>
      <c r="K71" s="106" t="s">
        <v>0</v>
      </c>
      <c r="L71" s="106" t="s">
        <v>0</v>
      </c>
      <c r="M71" s="106" t="s">
        <v>0</v>
      </c>
      <c r="N71" s="106" t="s">
        <v>0</v>
      </c>
      <c r="O71" s="106" t="s">
        <v>0</v>
      </c>
      <c r="P71" s="106" t="s">
        <v>0</v>
      </c>
      <c r="Q71" s="106" t="s">
        <v>0</v>
      </c>
      <c r="R71" s="106" t="s">
        <v>0</v>
      </c>
      <c r="S71" s="106" t="s">
        <v>0</v>
      </c>
      <c r="T71" s="106" t="s">
        <v>0</v>
      </c>
      <c r="U71" s="106" t="s">
        <v>0</v>
      </c>
      <c r="V71" s="106" t="s">
        <v>0</v>
      </c>
      <c r="W71" s="106" t="s">
        <v>0</v>
      </c>
      <c r="X71" s="106" t="s">
        <v>0</v>
      </c>
      <c r="Y71" s="106">
        <v>0</v>
      </c>
      <c r="Z71" s="106">
        <v>1975</v>
      </c>
      <c r="AA71" s="106">
        <v>9850</v>
      </c>
      <c r="AB71" s="106">
        <v>0</v>
      </c>
      <c r="AC71" s="34">
        <v>7160</v>
      </c>
      <c r="AD71" s="34">
        <v>665</v>
      </c>
      <c r="AE71" s="34">
        <v>0</v>
      </c>
      <c r="AF71" s="34">
        <v>0</v>
      </c>
      <c r="AG71" s="34">
        <v>0</v>
      </c>
      <c r="AH71" s="34">
        <v>6671</v>
      </c>
      <c r="AI71" s="34">
        <v>0</v>
      </c>
      <c r="AJ71" s="34">
        <v>5876</v>
      </c>
      <c r="AK71" s="34">
        <v>10248</v>
      </c>
      <c r="AL71" s="34">
        <v>12529</v>
      </c>
      <c r="AM71" s="34">
        <v>1331</v>
      </c>
      <c r="AN71" s="34">
        <v>1540</v>
      </c>
      <c r="AO71" s="34">
        <v>850</v>
      </c>
      <c r="AP71" s="34">
        <v>2788</v>
      </c>
      <c r="AQ71" s="34">
        <v>1357</v>
      </c>
      <c r="AR71" s="34">
        <v>19092</v>
      </c>
      <c r="AS71" s="34">
        <v>0</v>
      </c>
      <c r="AT71" s="34">
        <v>979</v>
      </c>
    </row>
    <row r="72" spans="2:46">
      <c r="B72" s="277" t="s">
        <v>313</v>
      </c>
      <c r="C72" s="286" t="s">
        <v>0</v>
      </c>
      <c r="D72" s="160" t="s">
        <v>0</v>
      </c>
      <c r="E72" s="160" t="s">
        <v>0</v>
      </c>
      <c r="F72" s="160" t="s">
        <v>0</v>
      </c>
      <c r="G72" s="160" t="s">
        <v>0</v>
      </c>
      <c r="H72" s="160" t="s">
        <v>0</v>
      </c>
      <c r="I72" s="160" t="s">
        <v>0</v>
      </c>
      <c r="J72" s="160" t="s">
        <v>0</v>
      </c>
      <c r="K72" s="160" t="s">
        <v>0</v>
      </c>
      <c r="L72" s="160" t="s">
        <v>0</v>
      </c>
      <c r="M72" s="160" t="s">
        <v>0</v>
      </c>
      <c r="N72" s="160" t="s">
        <v>0</v>
      </c>
      <c r="O72" s="160" t="s">
        <v>0</v>
      </c>
      <c r="P72" s="160" t="s">
        <v>0</v>
      </c>
      <c r="Q72" s="160" t="s">
        <v>0</v>
      </c>
      <c r="R72" s="160" t="s">
        <v>0</v>
      </c>
      <c r="S72" s="160" t="s">
        <v>0</v>
      </c>
      <c r="T72" s="160" t="s">
        <v>0</v>
      </c>
      <c r="U72" s="160" t="s">
        <v>0</v>
      </c>
      <c r="V72" s="160" t="s">
        <v>0</v>
      </c>
      <c r="W72" s="160" t="s">
        <v>0</v>
      </c>
      <c r="X72" s="160" t="s">
        <v>0</v>
      </c>
      <c r="Y72" s="160">
        <v>0</v>
      </c>
      <c r="Z72" s="160">
        <v>0</v>
      </c>
      <c r="AA72" s="160">
        <v>0</v>
      </c>
      <c r="AB72" s="160">
        <v>4738</v>
      </c>
      <c r="AC72" s="34">
        <v>2764</v>
      </c>
      <c r="AD72" s="34">
        <v>686</v>
      </c>
      <c r="AE72" s="34">
        <v>563</v>
      </c>
      <c r="AF72" s="34">
        <v>3599</v>
      </c>
      <c r="AG72" s="34">
        <v>2309</v>
      </c>
      <c r="AH72" s="34">
        <v>14047</v>
      </c>
      <c r="AI72" s="34">
        <v>3612</v>
      </c>
      <c r="AJ72" s="34">
        <v>9066</v>
      </c>
      <c r="AK72" s="34">
        <v>2050</v>
      </c>
      <c r="AL72" s="34">
        <v>462</v>
      </c>
      <c r="AM72" s="34">
        <v>11675</v>
      </c>
      <c r="AN72" s="34">
        <v>22374</v>
      </c>
      <c r="AO72" s="34">
        <v>136</v>
      </c>
      <c r="AP72" s="34">
        <v>2327</v>
      </c>
      <c r="AQ72" s="34">
        <v>1305</v>
      </c>
      <c r="AR72" s="34">
        <v>8641</v>
      </c>
      <c r="AS72" s="34">
        <v>2241</v>
      </c>
      <c r="AT72" s="34">
        <v>1027</v>
      </c>
    </row>
    <row r="73" spans="2:46">
      <c r="B73" s="276" t="s">
        <v>314</v>
      </c>
      <c r="C73" s="285" t="s">
        <v>0</v>
      </c>
      <c r="D73" s="106" t="s">
        <v>0</v>
      </c>
      <c r="E73" s="106" t="s">
        <v>0</v>
      </c>
      <c r="F73" s="106" t="s">
        <v>0</v>
      </c>
      <c r="G73" s="106" t="s">
        <v>0</v>
      </c>
      <c r="H73" s="106" t="s">
        <v>0</v>
      </c>
      <c r="I73" s="106" t="s">
        <v>0</v>
      </c>
      <c r="J73" s="106" t="s">
        <v>0</v>
      </c>
      <c r="K73" s="106" t="s">
        <v>0</v>
      </c>
      <c r="L73" s="106" t="s">
        <v>0</v>
      </c>
      <c r="M73" s="106" t="s">
        <v>0</v>
      </c>
      <c r="N73" s="106" t="s">
        <v>0</v>
      </c>
      <c r="O73" s="106" t="s">
        <v>0</v>
      </c>
      <c r="P73" s="106" t="s">
        <v>0</v>
      </c>
      <c r="Q73" s="106" t="s">
        <v>0</v>
      </c>
      <c r="R73" s="106" t="s">
        <v>0</v>
      </c>
      <c r="S73" s="106" t="s">
        <v>0</v>
      </c>
      <c r="T73" s="106" t="s">
        <v>0</v>
      </c>
      <c r="U73" s="106" t="s">
        <v>0</v>
      </c>
      <c r="V73" s="106" t="s">
        <v>0</v>
      </c>
      <c r="W73" s="106" t="s">
        <v>0</v>
      </c>
      <c r="X73" s="106" t="s">
        <v>0</v>
      </c>
      <c r="Y73" s="106" t="s">
        <v>0</v>
      </c>
      <c r="Z73" s="106">
        <v>0</v>
      </c>
      <c r="AA73" s="106">
        <v>6186</v>
      </c>
      <c r="AB73" s="106">
        <v>6736</v>
      </c>
      <c r="AC73" s="34">
        <v>150</v>
      </c>
      <c r="AD73" s="34">
        <v>1692</v>
      </c>
      <c r="AE73" s="34">
        <v>2277</v>
      </c>
      <c r="AF73" s="34">
        <v>0</v>
      </c>
      <c r="AG73" s="34">
        <v>4030</v>
      </c>
      <c r="AH73" s="34">
        <v>0</v>
      </c>
      <c r="AI73" s="34">
        <v>8418</v>
      </c>
      <c r="AJ73" s="34">
        <v>11314</v>
      </c>
      <c r="AK73" s="34">
        <v>2909</v>
      </c>
      <c r="AL73" s="34">
        <v>32094</v>
      </c>
      <c r="AM73" s="34">
        <v>8849</v>
      </c>
      <c r="AN73" s="34">
        <v>315</v>
      </c>
      <c r="AO73" s="34">
        <v>20873</v>
      </c>
      <c r="AP73" s="34">
        <v>3828</v>
      </c>
      <c r="AQ73" s="34">
        <v>17084</v>
      </c>
      <c r="AR73" s="34">
        <v>13162</v>
      </c>
      <c r="AS73" s="34">
        <v>27373</v>
      </c>
      <c r="AT73" s="34">
        <v>12918</v>
      </c>
    </row>
    <row r="74" spans="2:46">
      <c r="B74" s="277" t="s">
        <v>315</v>
      </c>
      <c r="C74" s="286" t="s">
        <v>0</v>
      </c>
      <c r="D74" s="160" t="s">
        <v>0</v>
      </c>
      <c r="E74" s="160" t="s">
        <v>0</v>
      </c>
      <c r="F74" s="160" t="s">
        <v>0</v>
      </c>
      <c r="G74" s="160" t="s">
        <v>0</v>
      </c>
      <c r="H74" s="160" t="s">
        <v>0</v>
      </c>
      <c r="I74" s="160" t="s">
        <v>0</v>
      </c>
      <c r="J74" s="160" t="s">
        <v>0</v>
      </c>
      <c r="K74" s="160" t="s">
        <v>0</v>
      </c>
      <c r="L74" s="160" t="s">
        <v>0</v>
      </c>
      <c r="M74" s="160" t="s">
        <v>0</v>
      </c>
      <c r="N74" s="160" t="s">
        <v>0</v>
      </c>
      <c r="O74" s="160" t="s">
        <v>0</v>
      </c>
      <c r="P74" s="160" t="s">
        <v>0</v>
      </c>
      <c r="Q74" s="160" t="s">
        <v>0</v>
      </c>
      <c r="R74" s="160" t="s">
        <v>0</v>
      </c>
      <c r="S74" s="160" t="s">
        <v>0</v>
      </c>
      <c r="T74" s="160" t="s">
        <v>0</v>
      </c>
      <c r="U74" s="160" t="s">
        <v>0</v>
      </c>
      <c r="V74" s="160" t="s">
        <v>0</v>
      </c>
      <c r="W74" s="160" t="s">
        <v>0</v>
      </c>
      <c r="X74" s="160" t="s">
        <v>0</v>
      </c>
      <c r="Y74" s="160" t="s">
        <v>0</v>
      </c>
      <c r="Z74" s="160">
        <v>0</v>
      </c>
      <c r="AA74" s="160">
        <v>0</v>
      </c>
      <c r="AB74" s="160">
        <v>1498</v>
      </c>
      <c r="AC74" s="34">
        <v>2157</v>
      </c>
      <c r="AD74" s="34">
        <v>2362</v>
      </c>
      <c r="AE74" s="34">
        <v>0</v>
      </c>
      <c r="AF74" s="34">
        <v>1033</v>
      </c>
      <c r="AG74" s="34">
        <v>2641</v>
      </c>
      <c r="AH74" s="34">
        <v>0</v>
      </c>
      <c r="AI74" s="34">
        <v>5535</v>
      </c>
      <c r="AJ74" s="34">
        <v>1395</v>
      </c>
      <c r="AK74" s="34">
        <v>6013</v>
      </c>
      <c r="AL74" s="34">
        <v>5707</v>
      </c>
      <c r="AM74" s="34">
        <v>7961</v>
      </c>
      <c r="AN74" s="34">
        <v>0</v>
      </c>
      <c r="AO74" s="34">
        <v>11123</v>
      </c>
      <c r="AP74" s="34">
        <v>7765</v>
      </c>
      <c r="AQ74" s="34">
        <v>4772</v>
      </c>
      <c r="AR74" s="34">
        <v>2133</v>
      </c>
      <c r="AS74" s="34">
        <v>15088</v>
      </c>
      <c r="AT74" s="34">
        <v>11837</v>
      </c>
    </row>
    <row r="75" spans="2:46">
      <c r="B75" s="276" t="s">
        <v>316</v>
      </c>
      <c r="C75" s="285" t="s">
        <v>0</v>
      </c>
      <c r="D75" s="106" t="s">
        <v>0</v>
      </c>
      <c r="E75" s="106" t="s">
        <v>0</v>
      </c>
      <c r="F75" s="106" t="s">
        <v>0</v>
      </c>
      <c r="G75" s="106" t="s">
        <v>0</v>
      </c>
      <c r="H75" s="106" t="s">
        <v>0</v>
      </c>
      <c r="I75" s="106" t="s">
        <v>0</v>
      </c>
      <c r="J75" s="106" t="s">
        <v>0</v>
      </c>
      <c r="K75" s="106" t="s">
        <v>0</v>
      </c>
      <c r="L75" s="106" t="s">
        <v>0</v>
      </c>
      <c r="M75" s="106" t="s">
        <v>0</v>
      </c>
      <c r="N75" s="106" t="s">
        <v>0</v>
      </c>
      <c r="O75" s="106" t="s">
        <v>0</v>
      </c>
      <c r="P75" s="106" t="s">
        <v>0</v>
      </c>
      <c r="Q75" s="106" t="s">
        <v>0</v>
      </c>
      <c r="R75" s="106" t="s">
        <v>0</v>
      </c>
      <c r="S75" s="106" t="s">
        <v>0</v>
      </c>
      <c r="T75" s="106" t="s">
        <v>0</v>
      </c>
      <c r="U75" s="106" t="s">
        <v>0</v>
      </c>
      <c r="V75" s="106" t="s">
        <v>0</v>
      </c>
      <c r="W75" s="106" t="s">
        <v>0</v>
      </c>
      <c r="X75" s="106" t="s">
        <v>0</v>
      </c>
      <c r="Y75" s="106" t="s">
        <v>0</v>
      </c>
      <c r="Z75" s="106" t="s">
        <v>0</v>
      </c>
      <c r="AA75" s="106">
        <v>332</v>
      </c>
      <c r="AB75" s="106">
        <v>1145</v>
      </c>
      <c r="AC75" s="34">
        <v>51514</v>
      </c>
      <c r="AD75" s="34">
        <v>4916</v>
      </c>
      <c r="AE75" s="34">
        <v>114698</v>
      </c>
      <c r="AF75" s="34">
        <v>152773</v>
      </c>
      <c r="AG75" s="34">
        <v>158485</v>
      </c>
      <c r="AH75" s="34">
        <v>11214</v>
      </c>
      <c r="AI75" s="34">
        <v>202082</v>
      </c>
      <c r="AJ75" s="34">
        <v>131392</v>
      </c>
      <c r="AK75" s="34">
        <v>303966</v>
      </c>
      <c r="AL75" s="34">
        <v>138881</v>
      </c>
      <c r="AM75" s="34">
        <v>148534</v>
      </c>
      <c r="AN75" s="34">
        <v>121096</v>
      </c>
      <c r="AO75" s="34">
        <v>145304</v>
      </c>
      <c r="AP75" s="34">
        <v>124775</v>
      </c>
      <c r="AQ75" s="34">
        <v>111453</v>
      </c>
      <c r="AR75" s="34">
        <v>102986</v>
      </c>
      <c r="AS75" s="34">
        <v>159438</v>
      </c>
      <c r="AT75" s="34">
        <v>213630</v>
      </c>
    </row>
    <row r="76" spans="2:46">
      <c r="B76" s="277" t="s">
        <v>317</v>
      </c>
      <c r="C76" s="286" t="s">
        <v>0</v>
      </c>
      <c r="D76" s="160" t="s">
        <v>0</v>
      </c>
      <c r="E76" s="160" t="s">
        <v>0</v>
      </c>
      <c r="F76" s="160" t="s">
        <v>0</v>
      </c>
      <c r="G76" s="160" t="s">
        <v>0</v>
      </c>
      <c r="H76" s="160" t="s">
        <v>0</v>
      </c>
      <c r="I76" s="160" t="s">
        <v>0</v>
      </c>
      <c r="J76" s="160" t="s">
        <v>0</v>
      </c>
      <c r="K76" s="160" t="s">
        <v>0</v>
      </c>
      <c r="L76" s="160" t="s">
        <v>0</v>
      </c>
      <c r="M76" s="160" t="s">
        <v>0</v>
      </c>
      <c r="N76" s="160" t="s">
        <v>0</v>
      </c>
      <c r="O76" s="160" t="s">
        <v>0</v>
      </c>
      <c r="P76" s="160" t="s">
        <v>0</v>
      </c>
      <c r="Q76" s="160" t="s">
        <v>0</v>
      </c>
      <c r="R76" s="160" t="s">
        <v>0</v>
      </c>
      <c r="S76" s="160" t="s">
        <v>0</v>
      </c>
      <c r="T76" s="160" t="s">
        <v>0</v>
      </c>
      <c r="U76" s="160" t="s">
        <v>0</v>
      </c>
      <c r="V76" s="160" t="s">
        <v>0</v>
      </c>
      <c r="W76" s="160" t="s">
        <v>0</v>
      </c>
      <c r="X76" s="160" t="s">
        <v>0</v>
      </c>
      <c r="Y76" s="160" t="s">
        <v>0</v>
      </c>
      <c r="Z76" s="160" t="s">
        <v>0</v>
      </c>
      <c r="AA76" s="160">
        <v>0</v>
      </c>
      <c r="AB76" s="160">
        <v>0</v>
      </c>
      <c r="AC76" s="37">
        <v>0</v>
      </c>
      <c r="AD76" s="37">
        <v>0</v>
      </c>
      <c r="AE76" s="37">
        <v>3127</v>
      </c>
      <c r="AF76" s="37">
        <v>0</v>
      </c>
      <c r="AG76" s="37">
        <v>0</v>
      </c>
      <c r="AH76" s="37">
        <v>0</v>
      </c>
      <c r="AI76" s="37">
        <v>0</v>
      </c>
      <c r="AJ76" s="37">
        <v>0</v>
      </c>
      <c r="AK76" s="37">
        <v>0</v>
      </c>
      <c r="AL76" s="37">
        <v>0</v>
      </c>
      <c r="AM76" s="37">
        <v>0</v>
      </c>
      <c r="AN76" s="37">
        <v>0</v>
      </c>
      <c r="AO76" s="37">
        <v>21864</v>
      </c>
      <c r="AP76" s="37">
        <v>0</v>
      </c>
      <c r="AQ76" s="37">
        <v>0</v>
      </c>
      <c r="AR76" s="37">
        <v>0</v>
      </c>
      <c r="AS76" s="37">
        <v>9640</v>
      </c>
      <c r="AT76" s="37">
        <v>1128</v>
      </c>
    </row>
    <row r="77" spans="2:46">
      <c r="B77" s="276" t="s">
        <v>318</v>
      </c>
      <c r="C77" s="285" t="s">
        <v>0</v>
      </c>
      <c r="D77" s="106" t="s">
        <v>0</v>
      </c>
      <c r="E77" s="106" t="s">
        <v>0</v>
      </c>
      <c r="F77" s="106" t="s">
        <v>0</v>
      </c>
      <c r="G77" s="106" t="s">
        <v>0</v>
      </c>
      <c r="H77" s="106" t="s">
        <v>0</v>
      </c>
      <c r="I77" s="106" t="s">
        <v>0</v>
      </c>
      <c r="J77" s="106" t="s">
        <v>0</v>
      </c>
      <c r="K77" s="106" t="s">
        <v>0</v>
      </c>
      <c r="L77" s="106" t="s">
        <v>0</v>
      </c>
      <c r="M77" s="106" t="s">
        <v>0</v>
      </c>
      <c r="N77" s="106" t="s">
        <v>0</v>
      </c>
      <c r="O77" s="106" t="s">
        <v>0</v>
      </c>
      <c r="P77" s="106" t="s">
        <v>0</v>
      </c>
      <c r="Q77" s="106" t="s">
        <v>0</v>
      </c>
      <c r="R77" s="106" t="s">
        <v>0</v>
      </c>
      <c r="S77" s="106" t="s">
        <v>0</v>
      </c>
      <c r="T77" s="106" t="s">
        <v>0</v>
      </c>
      <c r="U77" s="106" t="s">
        <v>0</v>
      </c>
      <c r="V77" s="106" t="s">
        <v>0</v>
      </c>
      <c r="W77" s="106" t="s">
        <v>0</v>
      </c>
      <c r="X77" s="106" t="s">
        <v>0</v>
      </c>
      <c r="Y77" s="106" t="s">
        <v>0</v>
      </c>
      <c r="Z77" s="106" t="s">
        <v>0</v>
      </c>
      <c r="AA77" s="106" t="s">
        <v>0</v>
      </c>
      <c r="AB77" s="106" t="s">
        <v>0</v>
      </c>
      <c r="AC77" s="34">
        <v>1171</v>
      </c>
      <c r="AD77" s="34">
        <v>5356</v>
      </c>
      <c r="AE77" s="34">
        <v>0</v>
      </c>
      <c r="AF77" s="34">
        <v>0</v>
      </c>
      <c r="AG77" s="34">
        <v>0</v>
      </c>
      <c r="AH77" s="34">
        <v>8528</v>
      </c>
      <c r="AI77" s="34">
        <v>1100</v>
      </c>
      <c r="AJ77" s="34">
        <v>15929</v>
      </c>
      <c r="AK77" s="34">
        <v>21364</v>
      </c>
      <c r="AL77" s="34">
        <v>43581</v>
      </c>
      <c r="AM77" s="34">
        <v>3227</v>
      </c>
      <c r="AN77" s="34">
        <v>438</v>
      </c>
      <c r="AO77" s="34">
        <v>2821</v>
      </c>
      <c r="AP77" s="34">
        <v>28681</v>
      </c>
      <c r="AQ77" s="34">
        <v>37350</v>
      </c>
      <c r="AR77" s="34">
        <v>13513</v>
      </c>
      <c r="AS77" s="34">
        <v>3839</v>
      </c>
      <c r="AT77" s="34">
        <v>29978</v>
      </c>
    </row>
    <row r="78" spans="2:46">
      <c r="B78" s="276" t="s">
        <v>319</v>
      </c>
      <c r="C78" s="285" t="s">
        <v>0</v>
      </c>
      <c r="D78" s="106" t="s">
        <v>0</v>
      </c>
      <c r="E78" s="106" t="s">
        <v>0</v>
      </c>
      <c r="F78" s="106" t="s">
        <v>0</v>
      </c>
      <c r="G78" s="106" t="s">
        <v>0</v>
      </c>
      <c r="H78" s="106" t="s">
        <v>0</v>
      </c>
      <c r="I78" s="106" t="s">
        <v>0</v>
      </c>
      <c r="J78" s="106" t="s">
        <v>0</v>
      </c>
      <c r="K78" s="106" t="s">
        <v>0</v>
      </c>
      <c r="L78" s="106" t="s">
        <v>0</v>
      </c>
      <c r="M78" s="106" t="s">
        <v>0</v>
      </c>
      <c r="N78" s="106" t="s">
        <v>0</v>
      </c>
      <c r="O78" s="106" t="s">
        <v>0</v>
      </c>
      <c r="P78" s="106" t="s">
        <v>0</v>
      </c>
      <c r="Q78" s="106" t="s">
        <v>0</v>
      </c>
      <c r="R78" s="106" t="s">
        <v>0</v>
      </c>
      <c r="S78" s="106" t="s">
        <v>0</v>
      </c>
      <c r="T78" s="106" t="s">
        <v>0</v>
      </c>
      <c r="U78" s="106" t="s">
        <v>0</v>
      </c>
      <c r="V78" s="106" t="s">
        <v>0</v>
      </c>
      <c r="W78" s="106" t="s">
        <v>0</v>
      </c>
      <c r="X78" s="106" t="s">
        <v>0</v>
      </c>
      <c r="Y78" s="106" t="s">
        <v>0</v>
      </c>
      <c r="Z78" s="106" t="s">
        <v>0</v>
      </c>
      <c r="AA78" s="106" t="s">
        <v>0</v>
      </c>
      <c r="AB78" s="106" t="s">
        <v>0</v>
      </c>
      <c r="AC78" s="34">
        <v>0</v>
      </c>
      <c r="AD78" s="34">
        <v>0</v>
      </c>
      <c r="AE78" s="34">
        <v>5003</v>
      </c>
      <c r="AF78" s="34">
        <v>287</v>
      </c>
      <c r="AG78" s="34">
        <v>946</v>
      </c>
      <c r="AH78" s="34">
        <v>0</v>
      </c>
      <c r="AI78" s="34">
        <v>671</v>
      </c>
      <c r="AJ78" s="34">
        <v>2610</v>
      </c>
      <c r="AK78" s="34">
        <v>0</v>
      </c>
      <c r="AL78" s="34">
        <v>0</v>
      </c>
      <c r="AM78" s="34">
        <v>1952</v>
      </c>
      <c r="AN78" s="34">
        <v>0</v>
      </c>
      <c r="AO78" s="34">
        <v>1250</v>
      </c>
      <c r="AP78" s="34">
        <v>0</v>
      </c>
      <c r="AQ78" s="34">
        <v>0</v>
      </c>
      <c r="AR78" s="34">
        <v>0</v>
      </c>
      <c r="AS78" s="34">
        <v>11230</v>
      </c>
      <c r="AT78" s="34">
        <v>0</v>
      </c>
    </row>
    <row r="79" spans="2:46">
      <c r="B79" s="276" t="s">
        <v>320</v>
      </c>
      <c r="C79" s="285" t="s">
        <v>0</v>
      </c>
      <c r="D79" s="106" t="s">
        <v>0</v>
      </c>
      <c r="E79" s="106" t="s">
        <v>0</v>
      </c>
      <c r="F79" s="106" t="s">
        <v>0</v>
      </c>
      <c r="G79" s="106" t="s">
        <v>0</v>
      </c>
      <c r="H79" s="106" t="s">
        <v>0</v>
      </c>
      <c r="I79" s="106" t="s">
        <v>0</v>
      </c>
      <c r="J79" s="106" t="s">
        <v>0</v>
      </c>
      <c r="K79" s="106" t="s">
        <v>0</v>
      </c>
      <c r="L79" s="106" t="s">
        <v>0</v>
      </c>
      <c r="M79" s="106" t="s">
        <v>0</v>
      </c>
      <c r="N79" s="106" t="s">
        <v>0</v>
      </c>
      <c r="O79" s="106" t="s">
        <v>0</v>
      </c>
      <c r="P79" s="106" t="s">
        <v>0</v>
      </c>
      <c r="Q79" s="106" t="s">
        <v>0</v>
      </c>
      <c r="R79" s="106" t="s">
        <v>0</v>
      </c>
      <c r="S79" s="106" t="s">
        <v>0</v>
      </c>
      <c r="T79" s="106" t="s">
        <v>0</v>
      </c>
      <c r="U79" s="106" t="s">
        <v>0</v>
      </c>
      <c r="V79" s="106" t="s">
        <v>0</v>
      </c>
      <c r="W79" s="106" t="s">
        <v>0</v>
      </c>
      <c r="X79" s="106" t="s">
        <v>0</v>
      </c>
      <c r="Y79" s="106" t="s">
        <v>0</v>
      </c>
      <c r="Z79" s="106" t="s">
        <v>0</v>
      </c>
      <c r="AA79" s="106" t="s">
        <v>0</v>
      </c>
      <c r="AB79" s="106" t="s">
        <v>0</v>
      </c>
      <c r="AC79" s="34">
        <v>0</v>
      </c>
      <c r="AD79" s="34">
        <v>3431</v>
      </c>
      <c r="AE79" s="34">
        <v>11895</v>
      </c>
      <c r="AF79" s="34">
        <v>1316</v>
      </c>
      <c r="AG79" s="34">
        <v>682</v>
      </c>
      <c r="AH79" s="34">
        <v>2802</v>
      </c>
      <c r="AI79" s="34">
        <v>682</v>
      </c>
      <c r="AJ79" s="34">
        <v>594</v>
      </c>
      <c r="AK79" s="34">
        <v>0</v>
      </c>
      <c r="AL79" s="34">
        <v>715</v>
      </c>
      <c r="AM79" s="34">
        <v>4716</v>
      </c>
      <c r="AN79" s="34">
        <v>0</v>
      </c>
      <c r="AO79" s="34">
        <v>0</v>
      </c>
      <c r="AP79" s="34">
        <v>0</v>
      </c>
      <c r="AQ79" s="34">
        <v>22906</v>
      </c>
      <c r="AR79" s="34">
        <v>0</v>
      </c>
      <c r="AS79" s="34">
        <v>5632</v>
      </c>
      <c r="AT79" s="34">
        <v>4230</v>
      </c>
    </row>
    <row r="80" spans="2:46">
      <c r="B80" s="278" t="s">
        <v>321</v>
      </c>
      <c r="C80" s="287" t="s">
        <v>0</v>
      </c>
      <c r="D80" s="161" t="s">
        <v>0</v>
      </c>
      <c r="E80" s="161" t="s">
        <v>0</v>
      </c>
      <c r="F80" s="161" t="s">
        <v>0</v>
      </c>
      <c r="G80" s="161" t="s">
        <v>0</v>
      </c>
      <c r="H80" s="161" t="s">
        <v>0</v>
      </c>
      <c r="I80" s="161" t="s">
        <v>0</v>
      </c>
      <c r="J80" s="161" t="s">
        <v>0</v>
      </c>
      <c r="K80" s="161" t="s">
        <v>0</v>
      </c>
      <c r="L80" s="161" t="s">
        <v>0</v>
      </c>
      <c r="M80" s="161" t="s">
        <v>0</v>
      </c>
      <c r="N80" s="161" t="s">
        <v>0</v>
      </c>
      <c r="O80" s="161" t="s">
        <v>0</v>
      </c>
      <c r="P80" s="161" t="s">
        <v>0</v>
      </c>
      <c r="Q80" s="161" t="s">
        <v>0</v>
      </c>
      <c r="R80" s="161" t="s">
        <v>0</v>
      </c>
      <c r="S80" s="161" t="s">
        <v>0</v>
      </c>
      <c r="T80" s="161" t="s">
        <v>0</v>
      </c>
      <c r="U80" s="161" t="s">
        <v>0</v>
      </c>
      <c r="V80" s="161" t="s">
        <v>0</v>
      </c>
      <c r="W80" s="161" t="s">
        <v>0</v>
      </c>
      <c r="X80" s="161" t="s">
        <v>0</v>
      </c>
      <c r="Y80" s="161" t="s">
        <v>0</v>
      </c>
      <c r="Z80" s="161" t="s">
        <v>0</v>
      </c>
      <c r="AA80" s="161" t="s">
        <v>0</v>
      </c>
      <c r="AB80" s="161" t="s">
        <v>0</v>
      </c>
      <c r="AC80" s="37">
        <v>0</v>
      </c>
      <c r="AD80" s="37">
        <v>2189</v>
      </c>
      <c r="AE80" s="37">
        <v>7617</v>
      </c>
      <c r="AF80" s="37">
        <v>645</v>
      </c>
      <c r="AG80" s="37">
        <v>2458</v>
      </c>
      <c r="AH80" s="37">
        <v>3925</v>
      </c>
      <c r="AI80" s="37">
        <v>12639</v>
      </c>
      <c r="AJ80" s="37">
        <v>3948</v>
      </c>
      <c r="AK80" s="37">
        <v>16086</v>
      </c>
      <c r="AL80" s="37">
        <v>17247</v>
      </c>
      <c r="AM80" s="37">
        <v>18811</v>
      </c>
      <c r="AN80" s="37">
        <v>1023</v>
      </c>
      <c r="AO80" s="37">
        <v>9365</v>
      </c>
      <c r="AP80" s="37">
        <v>3724</v>
      </c>
      <c r="AQ80" s="37">
        <v>10997</v>
      </c>
      <c r="AR80" s="37">
        <v>6806</v>
      </c>
      <c r="AS80" s="37">
        <v>141661</v>
      </c>
      <c r="AT80" s="37">
        <v>15163</v>
      </c>
    </row>
    <row r="81" spans="2:46">
      <c r="B81" s="276" t="s">
        <v>322</v>
      </c>
      <c r="C81" s="285" t="s">
        <v>0</v>
      </c>
      <c r="D81" s="106" t="s">
        <v>0</v>
      </c>
      <c r="E81" s="106" t="s">
        <v>0</v>
      </c>
      <c r="F81" s="106" t="s">
        <v>0</v>
      </c>
      <c r="G81" s="106" t="s">
        <v>0</v>
      </c>
      <c r="H81" s="106" t="s">
        <v>0</v>
      </c>
      <c r="I81" s="106" t="s">
        <v>0</v>
      </c>
      <c r="J81" s="106" t="s">
        <v>0</v>
      </c>
      <c r="K81" s="106" t="s">
        <v>0</v>
      </c>
      <c r="L81" s="106" t="s">
        <v>0</v>
      </c>
      <c r="M81" s="106" t="s">
        <v>0</v>
      </c>
      <c r="N81" s="106" t="s">
        <v>0</v>
      </c>
      <c r="O81" s="106" t="s">
        <v>0</v>
      </c>
      <c r="P81" s="106" t="s">
        <v>0</v>
      </c>
      <c r="Q81" s="106" t="s">
        <v>0</v>
      </c>
      <c r="R81" s="106" t="s">
        <v>0</v>
      </c>
      <c r="S81" s="106" t="s">
        <v>0</v>
      </c>
      <c r="T81" s="106" t="s">
        <v>0</v>
      </c>
      <c r="U81" s="106" t="s">
        <v>0</v>
      </c>
      <c r="V81" s="106" t="s">
        <v>0</v>
      </c>
      <c r="W81" s="106" t="s">
        <v>0</v>
      </c>
      <c r="X81" s="106" t="s">
        <v>0</v>
      </c>
      <c r="Y81" s="106" t="s">
        <v>0</v>
      </c>
      <c r="Z81" s="106" t="s">
        <v>0</v>
      </c>
      <c r="AA81" s="106" t="s">
        <v>0</v>
      </c>
      <c r="AB81" s="106" t="s">
        <v>0</v>
      </c>
      <c r="AC81" s="34" t="s">
        <v>0</v>
      </c>
      <c r="AD81" s="34">
        <v>0</v>
      </c>
      <c r="AE81" s="34">
        <v>10229</v>
      </c>
      <c r="AF81" s="34">
        <v>13313</v>
      </c>
      <c r="AG81" s="34">
        <v>134810</v>
      </c>
      <c r="AH81" s="34">
        <v>72547</v>
      </c>
      <c r="AI81" s="34">
        <v>227459</v>
      </c>
      <c r="AJ81" s="34">
        <v>86407</v>
      </c>
      <c r="AK81" s="34">
        <v>171972</v>
      </c>
      <c r="AL81" s="34">
        <v>36828</v>
      </c>
      <c r="AM81" s="34">
        <v>127733</v>
      </c>
      <c r="AN81" s="34">
        <v>450</v>
      </c>
      <c r="AO81" s="34">
        <v>30533</v>
      </c>
      <c r="AP81" s="34">
        <v>70622</v>
      </c>
      <c r="AQ81" s="34">
        <v>18042</v>
      </c>
      <c r="AR81" s="34">
        <v>17072</v>
      </c>
      <c r="AS81" s="34">
        <v>15286</v>
      </c>
      <c r="AT81" s="34">
        <v>184171</v>
      </c>
    </row>
    <row r="82" spans="2:46">
      <c r="B82" s="278" t="s">
        <v>323</v>
      </c>
      <c r="C82" s="287" t="s">
        <v>0</v>
      </c>
      <c r="D82" s="161" t="s">
        <v>0</v>
      </c>
      <c r="E82" s="161" t="s">
        <v>0</v>
      </c>
      <c r="F82" s="161" t="s">
        <v>0</v>
      </c>
      <c r="G82" s="161" t="s">
        <v>0</v>
      </c>
      <c r="H82" s="161" t="s">
        <v>0</v>
      </c>
      <c r="I82" s="161" t="s">
        <v>0</v>
      </c>
      <c r="J82" s="161" t="s">
        <v>0</v>
      </c>
      <c r="K82" s="161" t="s">
        <v>0</v>
      </c>
      <c r="L82" s="161" t="s">
        <v>0</v>
      </c>
      <c r="M82" s="161" t="s">
        <v>0</v>
      </c>
      <c r="N82" s="161" t="s">
        <v>0</v>
      </c>
      <c r="O82" s="161" t="s">
        <v>0</v>
      </c>
      <c r="P82" s="161" t="s">
        <v>0</v>
      </c>
      <c r="Q82" s="161" t="s">
        <v>0</v>
      </c>
      <c r="R82" s="161" t="s">
        <v>0</v>
      </c>
      <c r="S82" s="161" t="s">
        <v>0</v>
      </c>
      <c r="T82" s="161" t="s">
        <v>0</v>
      </c>
      <c r="U82" s="161" t="s">
        <v>0</v>
      </c>
      <c r="V82" s="161" t="s">
        <v>0</v>
      </c>
      <c r="W82" s="161" t="s">
        <v>0</v>
      </c>
      <c r="X82" s="161" t="s">
        <v>0</v>
      </c>
      <c r="Y82" s="161" t="s">
        <v>0</v>
      </c>
      <c r="Z82" s="161" t="s">
        <v>0</v>
      </c>
      <c r="AA82" s="161" t="s">
        <v>0</v>
      </c>
      <c r="AB82" s="161" t="s">
        <v>0</v>
      </c>
      <c r="AC82" s="37" t="s">
        <v>0</v>
      </c>
      <c r="AD82" s="37">
        <v>0</v>
      </c>
      <c r="AE82" s="37">
        <v>307</v>
      </c>
      <c r="AF82" s="37">
        <v>25842</v>
      </c>
      <c r="AG82" s="37">
        <v>953</v>
      </c>
      <c r="AH82" s="37">
        <v>54433</v>
      </c>
      <c r="AI82" s="37">
        <v>0</v>
      </c>
      <c r="AJ82" s="37">
        <v>203906</v>
      </c>
      <c r="AK82" s="37">
        <v>0</v>
      </c>
      <c r="AL82" s="37">
        <v>207885</v>
      </c>
      <c r="AM82" s="37">
        <v>115656</v>
      </c>
      <c r="AN82" s="37">
        <v>64063</v>
      </c>
      <c r="AO82" s="37">
        <v>0</v>
      </c>
      <c r="AP82" s="37">
        <v>23151</v>
      </c>
      <c r="AQ82" s="37">
        <v>0</v>
      </c>
      <c r="AR82" s="37">
        <v>24749</v>
      </c>
      <c r="AS82" s="37">
        <v>0</v>
      </c>
      <c r="AT82" s="37">
        <v>29551</v>
      </c>
    </row>
    <row r="83" spans="2:46">
      <c r="B83" s="276" t="s">
        <v>329</v>
      </c>
      <c r="C83" s="285" t="s">
        <v>0</v>
      </c>
      <c r="D83" s="106" t="s">
        <v>0</v>
      </c>
      <c r="E83" s="106" t="s">
        <v>0</v>
      </c>
      <c r="F83" s="106" t="s">
        <v>0</v>
      </c>
      <c r="G83" s="106" t="s">
        <v>0</v>
      </c>
      <c r="H83" s="106" t="s">
        <v>0</v>
      </c>
      <c r="I83" s="106" t="s">
        <v>0</v>
      </c>
      <c r="J83" s="106" t="s">
        <v>0</v>
      </c>
      <c r="K83" s="106" t="s">
        <v>0</v>
      </c>
      <c r="L83" s="106" t="s">
        <v>0</v>
      </c>
      <c r="M83" s="106" t="s">
        <v>0</v>
      </c>
      <c r="N83" s="106" t="s">
        <v>0</v>
      </c>
      <c r="O83" s="106" t="s">
        <v>0</v>
      </c>
      <c r="P83" s="106" t="s">
        <v>0</v>
      </c>
      <c r="Q83" s="106" t="s">
        <v>0</v>
      </c>
      <c r="R83" s="106" t="s">
        <v>0</v>
      </c>
      <c r="S83" s="106" t="s">
        <v>0</v>
      </c>
      <c r="T83" s="106" t="s">
        <v>0</v>
      </c>
      <c r="U83" s="106" t="s">
        <v>0</v>
      </c>
      <c r="V83" s="106" t="s">
        <v>0</v>
      </c>
      <c r="W83" s="106" t="s">
        <v>0</v>
      </c>
      <c r="X83" s="106" t="s">
        <v>0</v>
      </c>
      <c r="Y83" s="106" t="s">
        <v>0</v>
      </c>
      <c r="Z83" s="106" t="s">
        <v>0</v>
      </c>
      <c r="AA83" s="106" t="s">
        <v>0</v>
      </c>
      <c r="AB83" s="106" t="s">
        <v>0</v>
      </c>
      <c r="AC83" s="34" t="s">
        <v>0</v>
      </c>
      <c r="AD83" s="34" t="s">
        <v>0</v>
      </c>
      <c r="AE83" s="34" t="s">
        <v>0</v>
      </c>
      <c r="AF83" s="34" t="s">
        <v>0</v>
      </c>
      <c r="AG83" s="34">
        <v>0</v>
      </c>
      <c r="AH83" s="34">
        <v>0</v>
      </c>
      <c r="AI83" s="34">
        <v>0</v>
      </c>
      <c r="AJ83" s="34">
        <v>1110</v>
      </c>
      <c r="AK83" s="34">
        <v>448</v>
      </c>
      <c r="AL83" s="34">
        <v>5006</v>
      </c>
      <c r="AM83" s="34">
        <v>0</v>
      </c>
      <c r="AN83" s="34">
        <v>1499</v>
      </c>
      <c r="AO83" s="34">
        <v>257</v>
      </c>
      <c r="AP83" s="34">
        <v>0</v>
      </c>
      <c r="AQ83" s="34">
        <v>12588</v>
      </c>
      <c r="AR83" s="34">
        <v>0</v>
      </c>
      <c r="AS83" s="34">
        <v>0</v>
      </c>
      <c r="AT83" s="34">
        <v>31740</v>
      </c>
    </row>
    <row r="84" spans="2:46">
      <c r="B84" s="278" t="s">
        <v>330</v>
      </c>
      <c r="C84" s="287" t="s">
        <v>0</v>
      </c>
      <c r="D84" s="161" t="s">
        <v>0</v>
      </c>
      <c r="E84" s="161" t="s">
        <v>0</v>
      </c>
      <c r="F84" s="161" t="s">
        <v>0</v>
      </c>
      <c r="G84" s="161" t="s">
        <v>0</v>
      </c>
      <c r="H84" s="161" t="s">
        <v>0</v>
      </c>
      <c r="I84" s="161" t="s">
        <v>0</v>
      </c>
      <c r="J84" s="161" t="s">
        <v>0</v>
      </c>
      <c r="K84" s="161" t="s">
        <v>0</v>
      </c>
      <c r="L84" s="161" t="s">
        <v>0</v>
      </c>
      <c r="M84" s="161" t="s">
        <v>0</v>
      </c>
      <c r="N84" s="161" t="s">
        <v>0</v>
      </c>
      <c r="O84" s="161" t="s">
        <v>0</v>
      </c>
      <c r="P84" s="161" t="s">
        <v>0</v>
      </c>
      <c r="Q84" s="161" t="s">
        <v>0</v>
      </c>
      <c r="R84" s="161" t="s">
        <v>0</v>
      </c>
      <c r="S84" s="161" t="s">
        <v>0</v>
      </c>
      <c r="T84" s="161" t="s">
        <v>0</v>
      </c>
      <c r="U84" s="161" t="s">
        <v>0</v>
      </c>
      <c r="V84" s="161" t="s">
        <v>0</v>
      </c>
      <c r="W84" s="161" t="s">
        <v>0</v>
      </c>
      <c r="X84" s="161" t="s">
        <v>0</v>
      </c>
      <c r="Y84" s="161" t="s">
        <v>0</v>
      </c>
      <c r="Z84" s="161" t="s">
        <v>0</v>
      </c>
      <c r="AA84" s="161" t="s">
        <v>0</v>
      </c>
      <c r="AB84" s="161" t="s">
        <v>0</v>
      </c>
      <c r="AC84" s="37" t="s">
        <v>0</v>
      </c>
      <c r="AD84" s="37" t="s">
        <v>0</v>
      </c>
      <c r="AE84" s="37" t="s">
        <v>0</v>
      </c>
      <c r="AF84" s="37" t="s">
        <v>0</v>
      </c>
      <c r="AG84" s="37">
        <v>0</v>
      </c>
      <c r="AH84" s="37">
        <v>0</v>
      </c>
      <c r="AI84" s="37">
        <v>0</v>
      </c>
      <c r="AJ84" s="37">
        <v>0</v>
      </c>
      <c r="AK84" s="37">
        <v>0</v>
      </c>
      <c r="AL84" s="37">
        <v>0</v>
      </c>
      <c r="AM84" s="37">
        <v>1771</v>
      </c>
      <c r="AN84" s="37">
        <v>0</v>
      </c>
      <c r="AO84" s="37">
        <v>0</v>
      </c>
      <c r="AP84" s="37">
        <v>0</v>
      </c>
      <c r="AQ84" s="37">
        <v>0</v>
      </c>
      <c r="AR84" s="37">
        <v>4819</v>
      </c>
      <c r="AS84" s="37">
        <v>0</v>
      </c>
      <c r="AT84" s="37">
        <v>0</v>
      </c>
    </row>
    <row r="85" spans="2:46">
      <c r="B85" s="278" t="s">
        <v>353</v>
      </c>
      <c r="C85" s="287"/>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37"/>
      <c r="AD85" s="37"/>
      <c r="AE85" s="37"/>
      <c r="AF85" s="37"/>
      <c r="AG85" s="37"/>
      <c r="AH85" s="37"/>
      <c r="AI85" s="37" t="s">
        <v>0</v>
      </c>
      <c r="AJ85" s="37">
        <v>0</v>
      </c>
      <c r="AK85" s="37">
        <v>0</v>
      </c>
      <c r="AL85" s="37">
        <v>0</v>
      </c>
      <c r="AM85" s="37">
        <v>0</v>
      </c>
      <c r="AN85" s="37">
        <v>1191</v>
      </c>
      <c r="AO85" s="37">
        <v>1046</v>
      </c>
      <c r="AP85" s="37">
        <v>1364</v>
      </c>
      <c r="AQ85" s="37">
        <v>723</v>
      </c>
      <c r="AR85" s="37">
        <v>5885</v>
      </c>
      <c r="AS85" s="37">
        <v>0</v>
      </c>
      <c r="AT85" s="37">
        <v>8617</v>
      </c>
    </row>
    <row r="86" spans="2:46">
      <c r="B86" s="278" t="s">
        <v>436</v>
      </c>
      <c r="C86" s="287"/>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37"/>
      <c r="AD86" s="37"/>
      <c r="AE86" s="37"/>
      <c r="AF86" s="37"/>
      <c r="AG86" s="37"/>
      <c r="AH86" s="37"/>
      <c r="AI86" s="37" t="s">
        <v>0</v>
      </c>
      <c r="AJ86" s="37">
        <v>6062</v>
      </c>
      <c r="AK86" s="37">
        <v>3184</v>
      </c>
      <c r="AL86" s="37">
        <v>3266</v>
      </c>
      <c r="AM86" s="37">
        <v>2628</v>
      </c>
      <c r="AN86" s="37">
        <v>6479</v>
      </c>
      <c r="AO86" s="37">
        <v>9981</v>
      </c>
      <c r="AP86" s="37">
        <v>14245</v>
      </c>
      <c r="AQ86" s="37">
        <v>30224</v>
      </c>
      <c r="AR86" s="37">
        <v>66947</v>
      </c>
      <c r="AS86" s="37">
        <v>9748</v>
      </c>
      <c r="AT86" s="37">
        <v>27830</v>
      </c>
    </row>
    <row r="87" spans="2:46">
      <c r="B87" s="278" t="str">
        <f>+'Basic data'!B87</f>
        <v>Front Place Minami-Shinjuku</v>
      </c>
      <c r="C87" s="287"/>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37"/>
      <c r="AD87" s="37"/>
      <c r="AE87" s="37"/>
      <c r="AF87" s="37"/>
      <c r="AG87" s="37"/>
      <c r="AH87" s="37"/>
      <c r="AI87" s="37"/>
      <c r="AJ87" s="37"/>
      <c r="AK87" s="37">
        <v>0</v>
      </c>
      <c r="AL87" s="37">
        <v>0</v>
      </c>
      <c r="AM87" s="37">
        <v>0</v>
      </c>
      <c r="AN87" s="37">
        <v>0</v>
      </c>
      <c r="AO87" s="37">
        <v>0</v>
      </c>
      <c r="AP87" s="37">
        <v>0</v>
      </c>
      <c r="AQ87" s="37">
        <v>2761</v>
      </c>
      <c r="AR87" s="37">
        <v>2250</v>
      </c>
      <c r="AS87" s="37">
        <v>2403</v>
      </c>
      <c r="AT87" s="37">
        <v>0</v>
      </c>
    </row>
    <row r="88" spans="2:46">
      <c r="B88" s="278" t="str">
        <f>+'Basic data'!B88</f>
        <v>Daido Seimei Niigata Building</v>
      </c>
      <c r="C88" s="287"/>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37"/>
      <c r="AD88" s="37"/>
      <c r="AE88" s="37"/>
      <c r="AF88" s="37"/>
      <c r="AG88" s="37"/>
      <c r="AH88" s="37"/>
      <c r="AI88" s="37"/>
      <c r="AJ88" s="37"/>
      <c r="AK88" s="37">
        <v>0</v>
      </c>
      <c r="AL88" s="37">
        <v>0</v>
      </c>
      <c r="AM88" s="37">
        <v>0</v>
      </c>
      <c r="AN88" s="37">
        <v>0</v>
      </c>
      <c r="AO88" s="37">
        <v>7568</v>
      </c>
      <c r="AP88" s="37">
        <v>5306</v>
      </c>
      <c r="AQ88" s="37">
        <v>1599</v>
      </c>
      <c r="AR88" s="37">
        <v>6751</v>
      </c>
      <c r="AS88" s="37">
        <v>32931</v>
      </c>
      <c r="AT88" s="37">
        <v>0</v>
      </c>
    </row>
    <row r="89" spans="2:46">
      <c r="B89" s="278" t="str">
        <f>+'Basic data'!B89</f>
        <v>Seavans S Building</v>
      </c>
      <c r="C89" s="287"/>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37"/>
      <c r="AD89" s="37"/>
      <c r="AE89" s="37"/>
      <c r="AF89" s="37"/>
      <c r="AG89" s="37"/>
      <c r="AH89" s="37"/>
      <c r="AI89" s="37"/>
      <c r="AJ89" s="37"/>
      <c r="AK89" s="37"/>
      <c r="AL89" s="37"/>
      <c r="AM89" s="37">
        <v>2470</v>
      </c>
      <c r="AN89" s="37">
        <v>13851</v>
      </c>
      <c r="AO89" s="37">
        <v>35086</v>
      </c>
      <c r="AP89" s="37">
        <v>20400</v>
      </c>
      <c r="AQ89" s="37">
        <v>29522</v>
      </c>
      <c r="AR89" s="37">
        <v>16256</v>
      </c>
      <c r="AS89" s="37">
        <v>44445</v>
      </c>
      <c r="AT89" s="37">
        <v>42900</v>
      </c>
    </row>
    <row r="90" spans="2:46">
      <c r="B90" s="278" t="str">
        <f>+'Basic data'!B90</f>
        <v>Otemachi Park Building</v>
      </c>
      <c r="C90" s="287"/>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37"/>
      <c r="AD90" s="37"/>
      <c r="AE90" s="37"/>
      <c r="AF90" s="37"/>
      <c r="AG90" s="37"/>
      <c r="AH90" s="37"/>
      <c r="AI90" s="37"/>
      <c r="AJ90" s="37"/>
      <c r="AK90" s="37"/>
      <c r="AL90" s="37"/>
      <c r="AM90" s="37">
        <v>0</v>
      </c>
      <c r="AN90" s="37">
        <v>0</v>
      </c>
      <c r="AO90" s="37">
        <v>0</v>
      </c>
      <c r="AP90" s="37">
        <v>0</v>
      </c>
      <c r="AQ90" s="37">
        <v>0</v>
      </c>
      <c r="AR90" s="37">
        <v>0</v>
      </c>
      <c r="AS90" s="37">
        <v>0</v>
      </c>
      <c r="AT90" s="37">
        <v>0</v>
      </c>
    </row>
    <row r="91" spans="2:46">
      <c r="B91" s="278" t="str">
        <f>+'Basic data'!B91</f>
        <v>GRAND FRONT OSAKA (North Building)</v>
      </c>
      <c r="C91" s="287"/>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37"/>
      <c r="AD91" s="106"/>
      <c r="AE91" s="106"/>
      <c r="AF91" s="106"/>
      <c r="AG91" s="106"/>
      <c r="AH91" s="37"/>
      <c r="AI91" s="37"/>
      <c r="AJ91" s="37"/>
      <c r="AK91" s="37"/>
      <c r="AL91" s="37"/>
      <c r="AM91" s="37"/>
      <c r="AN91" s="37"/>
      <c r="AO91" s="37"/>
      <c r="AP91" s="37"/>
      <c r="AQ91" s="37">
        <v>1763</v>
      </c>
      <c r="AR91" s="37">
        <v>10880</v>
      </c>
      <c r="AS91" s="37">
        <v>2806</v>
      </c>
      <c r="AT91" s="37">
        <v>38048</v>
      </c>
    </row>
    <row r="92" spans="2:46">
      <c r="B92" s="278" t="str">
        <f>+'Basic data'!B92</f>
        <v>GRAND FRONT OSAKA (Umekita Plaza and South Building)</v>
      </c>
      <c r="C92" s="287"/>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37"/>
      <c r="AD92" s="106"/>
      <c r="AE92" s="106"/>
      <c r="AF92" s="106"/>
      <c r="AG92" s="106"/>
      <c r="AH92" s="37"/>
      <c r="AI92" s="37"/>
      <c r="AJ92" s="37"/>
      <c r="AK92" s="37"/>
      <c r="AL92" s="37"/>
      <c r="AM92" s="37"/>
      <c r="AN92" s="37"/>
      <c r="AO92" s="37"/>
      <c r="AP92" s="37"/>
      <c r="AQ92" s="37">
        <v>2254</v>
      </c>
      <c r="AR92" s="37">
        <v>6685</v>
      </c>
      <c r="AS92" s="37">
        <v>10597</v>
      </c>
      <c r="AT92" s="37">
        <v>104770</v>
      </c>
    </row>
    <row r="93" spans="2:46">
      <c r="B93" s="278" t="str">
        <f>+'Basic data'!B93</f>
        <v>Toyosu Front</v>
      </c>
      <c r="C93" s="287"/>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37"/>
      <c r="AD93" s="106"/>
      <c r="AE93" s="106"/>
      <c r="AF93" s="106"/>
      <c r="AG93" s="106"/>
      <c r="AH93" s="37"/>
      <c r="AI93" s="37"/>
      <c r="AJ93" s="37"/>
      <c r="AK93" s="37"/>
      <c r="AL93" s="37"/>
      <c r="AM93" s="37"/>
      <c r="AN93" s="37"/>
      <c r="AO93" s="37"/>
      <c r="AP93" s="37"/>
      <c r="AQ93" s="37">
        <v>0</v>
      </c>
      <c r="AR93" s="37">
        <v>0</v>
      </c>
      <c r="AS93" s="37">
        <v>26117</v>
      </c>
      <c r="AT93" s="37">
        <v>3289</v>
      </c>
    </row>
    <row r="94" spans="2:46">
      <c r="B94" s="278" t="str">
        <f>+'Basic data'!B94</f>
        <v>the ARGYLE aoyama</v>
      </c>
      <c r="C94" s="287"/>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37"/>
      <c r="AD94" s="106"/>
      <c r="AE94" s="106"/>
      <c r="AF94" s="106"/>
      <c r="AG94" s="106"/>
      <c r="AH94" s="37"/>
      <c r="AI94" s="37"/>
      <c r="AJ94" s="37"/>
      <c r="AK94" s="37"/>
      <c r="AL94" s="37"/>
      <c r="AM94" s="37"/>
      <c r="AN94" s="37"/>
      <c r="AO94" s="37"/>
      <c r="AP94" s="37"/>
      <c r="AQ94" s="37"/>
      <c r="AR94" s="37"/>
      <c r="AS94" s="37">
        <v>0</v>
      </c>
      <c r="AT94" s="37">
        <v>0</v>
      </c>
    </row>
    <row r="95" spans="2:46">
      <c r="B95" s="278" t="str">
        <f>+'Basic data'!B95</f>
        <v>Toyosu Foresia</v>
      </c>
      <c r="C95" s="287"/>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37"/>
      <c r="AD95" s="106"/>
      <c r="AE95" s="106"/>
      <c r="AF95" s="106"/>
      <c r="AG95" s="106"/>
      <c r="AH95" s="37"/>
      <c r="AI95" s="37"/>
      <c r="AJ95" s="37"/>
      <c r="AK95" s="37"/>
      <c r="AL95" s="37"/>
      <c r="AM95" s="37"/>
      <c r="AN95" s="37"/>
      <c r="AO95" s="37"/>
      <c r="AP95" s="37"/>
      <c r="AQ95" s="37"/>
      <c r="AR95" s="37"/>
      <c r="AS95" s="37">
        <v>0</v>
      </c>
      <c r="AT95" s="37">
        <v>632</v>
      </c>
    </row>
    <row r="96" spans="2:46">
      <c r="B96" s="278" t="str">
        <f>+'Basic data'!B96</f>
        <v>CIRCLES Hirakawacho</v>
      </c>
      <c r="C96" s="287"/>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37"/>
      <c r="AD96" s="106"/>
      <c r="AE96" s="106"/>
      <c r="AF96" s="106"/>
      <c r="AG96" s="106"/>
      <c r="AH96" s="37"/>
      <c r="AI96" s="37"/>
      <c r="AJ96" s="37"/>
      <c r="AK96" s="37"/>
      <c r="AL96" s="37"/>
      <c r="AM96" s="37"/>
      <c r="AN96" s="37"/>
      <c r="AO96" s="37"/>
      <c r="AP96" s="37"/>
      <c r="AQ96" s="37"/>
      <c r="AR96" s="37"/>
      <c r="AS96" s="37">
        <v>0</v>
      </c>
      <c r="AT96" s="37">
        <v>0</v>
      </c>
    </row>
    <row r="97" spans="2:46" ht="12.5" thickBot="1">
      <c r="B97" s="278" t="str">
        <f>+'Basic data'!B97</f>
        <v>Forecast Sakaisujihonmachi</v>
      </c>
      <c r="C97" s="287"/>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37"/>
      <c r="AD97" s="106"/>
      <c r="AE97" s="106"/>
      <c r="AF97" s="106"/>
      <c r="AG97" s="106"/>
      <c r="AH97" s="37"/>
      <c r="AI97" s="37"/>
      <c r="AJ97" s="37"/>
      <c r="AK97" s="37"/>
      <c r="AL97" s="37"/>
      <c r="AM97" s="37"/>
      <c r="AN97" s="37"/>
      <c r="AO97" s="37"/>
      <c r="AP97" s="37"/>
      <c r="AQ97" s="37"/>
      <c r="AR97" s="37"/>
      <c r="AS97" s="37"/>
      <c r="AT97" s="37">
        <v>0</v>
      </c>
    </row>
    <row r="98" spans="2:46" ht="12.5" thickTop="1">
      <c r="B98" s="264" t="s">
        <v>1</v>
      </c>
      <c r="C98" s="288">
        <v>472899</v>
      </c>
      <c r="D98" s="279">
        <v>301204</v>
      </c>
      <c r="E98" s="279">
        <v>609783</v>
      </c>
      <c r="F98" s="279">
        <v>552004</v>
      </c>
      <c r="G98" s="279">
        <v>1219495</v>
      </c>
      <c r="H98" s="279">
        <v>797574</v>
      </c>
      <c r="I98" s="279">
        <v>706684</v>
      </c>
      <c r="J98" s="279">
        <v>550761</v>
      </c>
      <c r="K98" s="279">
        <v>1200464</v>
      </c>
      <c r="L98" s="279">
        <v>1141504</v>
      </c>
      <c r="M98" s="279">
        <v>1940539</v>
      </c>
      <c r="N98" s="279">
        <v>939837</v>
      </c>
      <c r="O98" s="279">
        <v>1769456</v>
      </c>
      <c r="P98" s="279">
        <v>627598</v>
      </c>
      <c r="Q98" s="279">
        <v>1044909</v>
      </c>
      <c r="R98" s="279">
        <v>1190056</v>
      </c>
      <c r="S98" s="279">
        <v>1318122</v>
      </c>
      <c r="T98" s="279">
        <v>773189</v>
      </c>
      <c r="U98" s="279">
        <v>1481622</v>
      </c>
      <c r="V98" s="279">
        <v>743093</v>
      </c>
      <c r="W98" s="279">
        <v>1792310</v>
      </c>
      <c r="X98" s="279">
        <v>1463027</v>
      </c>
      <c r="Y98" s="279">
        <v>1854661</v>
      </c>
      <c r="Z98" s="279">
        <v>1545568</v>
      </c>
      <c r="AA98" s="279">
        <v>2433300</v>
      </c>
      <c r="AB98" s="279">
        <v>1738772</v>
      </c>
      <c r="AC98" s="280">
        <v>3233212</v>
      </c>
      <c r="AD98" s="280">
        <v>1140394</v>
      </c>
      <c r="AE98" s="280">
        <v>2876117</v>
      </c>
      <c r="AF98" s="280">
        <v>1613057</v>
      </c>
      <c r="AG98" s="280">
        <v>2842751</v>
      </c>
      <c r="AH98" s="280">
        <v>1192879</v>
      </c>
      <c r="AI98" s="280">
        <v>2652611</v>
      </c>
      <c r="AJ98" s="280">
        <v>1674711</v>
      </c>
      <c r="AK98" s="280">
        <v>2325070</v>
      </c>
      <c r="AL98" s="280">
        <v>1495641</v>
      </c>
      <c r="AM98" s="280">
        <v>2372438</v>
      </c>
      <c r="AN98" s="280">
        <v>1240050</v>
      </c>
      <c r="AO98" s="280">
        <v>2163848</v>
      </c>
      <c r="AP98" s="280">
        <v>1236561</v>
      </c>
      <c r="AQ98" s="280">
        <v>2022134</v>
      </c>
      <c r="AR98" s="280">
        <v>1411914</v>
      </c>
      <c r="AS98" s="280">
        <v>2821693</v>
      </c>
      <c r="AT98" s="280">
        <v>2052454</v>
      </c>
    </row>
  </sheetData>
  <mergeCells count="1">
    <mergeCell ref="B4:B5"/>
  </mergeCells>
  <phoneticPr fontId="2"/>
  <pageMargins left="0.74803149606299213" right="0.74803149606299213" top="0.98425196850393704" bottom="0.98425196850393704" header="0.51181102362204722" footer="0.51181102362204722"/>
  <pageSetup paperSize="8" scale="59" fitToWidth="0" orientation="landscape" horizontalDpi="300" verticalDpi="300" r:id="rId1"/>
  <headerFooter alignWithMargins="0">
    <oddHeader>&amp;L&amp;A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B3:AT98"/>
  <sheetViews>
    <sheetView showGridLines="0" view="pageBreakPreview" zoomScale="80" zoomScaleNormal="85" zoomScaleSheetLayoutView="80" workbookViewId="0">
      <pane xSplit="2" ySplit="5" topLeftCell="C6" activePane="bottomRight" state="frozen"/>
      <selection activeCell="A155" sqref="A98:XFD155"/>
      <selection pane="topRight" activeCell="A155" sqref="A98:XFD155"/>
      <selection pane="bottomLeft" activeCell="A155" sqref="A98:XFD155"/>
      <selection pane="bottomRight"/>
    </sheetView>
  </sheetViews>
  <sheetFormatPr defaultColWidth="9" defaultRowHeight="12"/>
  <cols>
    <col min="1" max="1" width="9" style="2"/>
    <col min="2" max="2" width="35.6328125" style="2" bestFit="1" customWidth="1"/>
    <col min="3" max="5" width="12.26953125" style="2" customWidth="1"/>
    <col min="6" max="7" width="12.26953125" style="70" customWidth="1"/>
    <col min="8" max="12" width="12.26953125" style="2" customWidth="1"/>
    <col min="13" max="15" width="12.36328125" style="2" customWidth="1"/>
    <col min="16" max="28" width="12.26953125" style="2" customWidth="1"/>
    <col min="29" max="46" width="12.36328125" style="2" customWidth="1"/>
    <col min="47" max="16384" width="9" style="2"/>
  </cols>
  <sheetData>
    <row r="3" spans="2:46">
      <c r="B3" s="2" t="s">
        <v>439</v>
      </c>
    </row>
    <row r="4" spans="2:46" ht="13.5" customHeight="1">
      <c r="B4" s="385" t="s">
        <v>2</v>
      </c>
      <c r="C4" s="282" t="s">
        <v>362</v>
      </c>
      <c r="D4" s="210" t="s">
        <v>363</v>
      </c>
      <c r="E4" s="210" t="s">
        <v>364</v>
      </c>
      <c r="F4" s="210" t="s">
        <v>365</v>
      </c>
      <c r="G4" s="210" t="s">
        <v>366</v>
      </c>
      <c r="H4" s="210" t="s">
        <v>367</v>
      </c>
      <c r="I4" s="210" t="s">
        <v>368</v>
      </c>
      <c r="J4" s="210" t="s">
        <v>369</v>
      </c>
      <c r="K4" s="210" t="s">
        <v>370</v>
      </c>
      <c r="L4" s="210" t="s">
        <v>371</v>
      </c>
      <c r="M4" s="210" t="s">
        <v>372</v>
      </c>
      <c r="N4" s="210" t="s">
        <v>373</v>
      </c>
      <c r="O4" s="210" t="s">
        <v>374</v>
      </c>
      <c r="P4" s="210" t="s">
        <v>375</v>
      </c>
      <c r="Q4" s="210" t="s">
        <v>376</v>
      </c>
      <c r="R4" s="210" t="s">
        <v>377</v>
      </c>
      <c r="S4" s="210" t="s">
        <v>378</v>
      </c>
      <c r="T4" s="210" t="s">
        <v>379</v>
      </c>
      <c r="U4" s="210" t="s">
        <v>380</v>
      </c>
      <c r="V4" s="210" t="s">
        <v>381</v>
      </c>
      <c r="W4" s="210" t="s">
        <v>382</v>
      </c>
      <c r="X4" s="210" t="s">
        <v>383</v>
      </c>
      <c r="Y4" s="210" t="s">
        <v>384</v>
      </c>
      <c r="Z4" s="210" t="s">
        <v>385</v>
      </c>
      <c r="AA4" s="210" t="s">
        <v>386</v>
      </c>
      <c r="AB4" s="210" t="s">
        <v>387</v>
      </c>
      <c r="AC4" s="275" t="s">
        <v>388</v>
      </c>
      <c r="AD4" s="275" t="s">
        <v>389</v>
      </c>
      <c r="AE4" s="275" t="s">
        <v>390</v>
      </c>
      <c r="AF4" s="275" t="s">
        <v>391</v>
      </c>
      <c r="AG4" s="275" t="s">
        <v>392</v>
      </c>
      <c r="AH4" s="275" t="s">
        <v>393</v>
      </c>
      <c r="AI4" s="275" t="s">
        <v>394</v>
      </c>
      <c r="AJ4" s="275" t="s">
        <v>395</v>
      </c>
      <c r="AK4" s="275" t="s">
        <v>396</v>
      </c>
      <c r="AL4" s="275" t="s">
        <v>397</v>
      </c>
      <c r="AM4" s="275" t="s">
        <v>398</v>
      </c>
      <c r="AN4" s="275" t="s">
        <v>399</v>
      </c>
      <c r="AO4" s="275" t="s">
        <v>400</v>
      </c>
      <c r="AP4" s="275" t="s">
        <v>401</v>
      </c>
      <c r="AQ4" s="275" t="s">
        <v>402</v>
      </c>
      <c r="AR4" s="275" t="s">
        <v>403</v>
      </c>
      <c r="AS4" s="275" t="s">
        <v>404</v>
      </c>
      <c r="AT4" s="275" t="s">
        <v>405</v>
      </c>
    </row>
    <row r="5" spans="2:46" s="109" customFormat="1" ht="14.25" customHeight="1" thickBot="1">
      <c r="B5" s="386"/>
      <c r="C5" s="283" t="s">
        <v>3</v>
      </c>
      <c r="D5" s="157" t="s">
        <v>4</v>
      </c>
      <c r="E5" s="157" t="s">
        <v>5</v>
      </c>
      <c r="F5" s="157" t="s">
        <v>6</v>
      </c>
      <c r="G5" s="157" t="s">
        <v>7</v>
      </c>
      <c r="H5" s="157" t="s">
        <v>8</v>
      </c>
      <c r="I5" s="157" t="s">
        <v>9</v>
      </c>
      <c r="J5" s="157" t="s">
        <v>10</v>
      </c>
      <c r="K5" s="157" t="s">
        <v>11</v>
      </c>
      <c r="L5" s="157" t="s">
        <v>12</v>
      </c>
      <c r="M5" s="157" t="s">
        <v>18</v>
      </c>
      <c r="N5" s="157" t="s">
        <v>19</v>
      </c>
      <c r="O5" s="157" t="s">
        <v>115</v>
      </c>
      <c r="P5" s="157" t="s">
        <v>108</v>
      </c>
      <c r="Q5" s="157" t="s">
        <v>131</v>
      </c>
      <c r="R5" s="157" t="s">
        <v>132</v>
      </c>
      <c r="S5" s="157" t="s">
        <v>140</v>
      </c>
      <c r="T5" s="157" t="s">
        <v>141</v>
      </c>
      <c r="U5" s="157" t="s">
        <v>145</v>
      </c>
      <c r="V5" s="157" t="s">
        <v>148</v>
      </c>
      <c r="W5" s="157" t="s">
        <v>152</v>
      </c>
      <c r="X5" s="157" t="s">
        <v>155</v>
      </c>
      <c r="Y5" s="157" t="s">
        <v>158</v>
      </c>
      <c r="Z5" s="157" t="s">
        <v>177</v>
      </c>
      <c r="AA5" s="157" t="s">
        <v>166</v>
      </c>
      <c r="AB5" s="157" t="s">
        <v>186</v>
      </c>
      <c r="AC5" s="193" t="s">
        <v>188</v>
      </c>
      <c r="AD5" s="193" t="s">
        <v>190</v>
      </c>
      <c r="AE5" s="193" t="s">
        <v>196</v>
      </c>
      <c r="AF5" s="193" t="s">
        <v>326</v>
      </c>
      <c r="AG5" s="193" t="s">
        <v>244</v>
      </c>
      <c r="AH5" s="193" t="s">
        <v>245</v>
      </c>
      <c r="AI5" s="193" t="s">
        <v>246</v>
      </c>
      <c r="AJ5" s="193" t="s">
        <v>247</v>
      </c>
      <c r="AK5" s="193" t="s">
        <v>248</v>
      </c>
      <c r="AL5" s="193" t="s">
        <v>249</v>
      </c>
      <c r="AM5" s="193" t="s">
        <v>250</v>
      </c>
      <c r="AN5" s="193" t="s">
        <v>251</v>
      </c>
      <c r="AO5" s="193" t="s">
        <v>252</v>
      </c>
      <c r="AP5" s="193" t="s">
        <v>253</v>
      </c>
      <c r="AQ5" s="193" t="s">
        <v>254</v>
      </c>
      <c r="AR5" s="193" t="s">
        <v>255</v>
      </c>
      <c r="AS5" s="193" t="s">
        <v>256</v>
      </c>
      <c r="AT5" s="193" t="s">
        <v>257</v>
      </c>
    </row>
    <row r="6" spans="2:46">
      <c r="B6" s="258" t="s">
        <v>227</v>
      </c>
      <c r="C6" s="294">
        <v>1026009</v>
      </c>
      <c r="D6" s="158">
        <v>1001438</v>
      </c>
      <c r="E6" s="158">
        <v>972791</v>
      </c>
      <c r="F6" s="158">
        <v>972608</v>
      </c>
      <c r="G6" s="158">
        <v>1002158</v>
      </c>
      <c r="H6" s="158">
        <v>1063977</v>
      </c>
      <c r="I6" s="158">
        <v>1062686</v>
      </c>
      <c r="J6" s="158">
        <v>1063308</v>
      </c>
      <c r="K6" s="158">
        <v>1062243</v>
      </c>
      <c r="L6" s="158">
        <v>1062658</v>
      </c>
      <c r="M6" s="158">
        <v>1051513</v>
      </c>
      <c r="N6" s="158" t="s">
        <v>0</v>
      </c>
      <c r="O6" s="158" t="s">
        <v>0</v>
      </c>
      <c r="P6" s="158" t="s">
        <v>0</v>
      </c>
      <c r="Q6" s="158" t="s">
        <v>0</v>
      </c>
      <c r="R6" s="158" t="s">
        <v>0</v>
      </c>
      <c r="S6" s="158" t="s">
        <v>0</v>
      </c>
      <c r="T6" s="158" t="s">
        <v>0</v>
      </c>
      <c r="U6" s="158" t="s">
        <v>0</v>
      </c>
      <c r="V6" s="158" t="s">
        <v>0</v>
      </c>
      <c r="W6" s="158" t="s">
        <v>0</v>
      </c>
      <c r="X6" s="158" t="s">
        <v>0</v>
      </c>
      <c r="Y6" s="158" t="s">
        <v>0</v>
      </c>
      <c r="Z6" s="158" t="s">
        <v>0</v>
      </c>
      <c r="AA6" s="158" t="s">
        <v>0</v>
      </c>
      <c r="AB6" s="158" t="s">
        <v>0</v>
      </c>
      <c r="AC6" s="31" t="s">
        <v>0</v>
      </c>
      <c r="AD6" s="31" t="s">
        <v>0</v>
      </c>
      <c r="AE6" s="31" t="s">
        <v>0</v>
      </c>
      <c r="AF6" s="31" t="s">
        <v>0</v>
      </c>
      <c r="AG6" s="31" t="s">
        <v>0</v>
      </c>
      <c r="AH6" s="31" t="s">
        <v>0</v>
      </c>
      <c r="AI6" s="31" t="s">
        <v>0</v>
      </c>
      <c r="AJ6" s="31" t="s">
        <v>0</v>
      </c>
      <c r="AK6" s="31" t="s">
        <v>0</v>
      </c>
      <c r="AL6" s="31" t="s">
        <v>0</v>
      </c>
      <c r="AM6" s="31" t="s">
        <v>0</v>
      </c>
      <c r="AN6" s="31" t="s">
        <v>0</v>
      </c>
      <c r="AO6" s="31" t="s">
        <v>0</v>
      </c>
      <c r="AP6" s="31" t="s">
        <v>0</v>
      </c>
      <c r="AQ6" s="31"/>
      <c r="AR6" s="31"/>
      <c r="AS6" s="31"/>
      <c r="AT6" s="31" t="s">
        <v>0</v>
      </c>
    </row>
    <row r="7" spans="2:46">
      <c r="B7" s="260" t="s">
        <v>258</v>
      </c>
      <c r="C7" s="295">
        <v>204745</v>
      </c>
      <c r="D7" s="106">
        <v>188325</v>
      </c>
      <c r="E7" s="106">
        <v>190982</v>
      </c>
      <c r="F7" s="106">
        <v>191030</v>
      </c>
      <c r="G7" s="106">
        <v>181307</v>
      </c>
      <c r="H7" s="106">
        <v>174731</v>
      </c>
      <c r="I7" s="106">
        <v>166696</v>
      </c>
      <c r="J7" s="106">
        <v>169014</v>
      </c>
      <c r="K7" s="106">
        <v>178111</v>
      </c>
      <c r="L7" s="106">
        <v>186319</v>
      </c>
      <c r="M7" s="106">
        <v>182403</v>
      </c>
      <c r="N7" s="106">
        <v>180870</v>
      </c>
      <c r="O7" s="106">
        <v>179564</v>
      </c>
      <c r="P7" s="106">
        <v>190407</v>
      </c>
      <c r="Q7" s="106">
        <v>194177</v>
      </c>
      <c r="R7" s="106">
        <v>182430</v>
      </c>
      <c r="S7" s="106">
        <v>192222</v>
      </c>
      <c r="T7" s="106">
        <v>196939</v>
      </c>
      <c r="U7" s="106">
        <v>201093</v>
      </c>
      <c r="V7" s="106">
        <v>169395</v>
      </c>
      <c r="W7" s="106">
        <v>174743</v>
      </c>
      <c r="X7" s="106">
        <v>177104</v>
      </c>
      <c r="Y7" s="106">
        <v>196663</v>
      </c>
      <c r="Z7" s="106">
        <v>199444</v>
      </c>
      <c r="AA7" s="106">
        <v>196814</v>
      </c>
      <c r="AB7" s="106">
        <v>204014</v>
      </c>
      <c r="AC7" s="34">
        <v>196612</v>
      </c>
      <c r="AD7" s="34">
        <v>195202</v>
      </c>
      <c r="AE7" s="34">
        <v>188655</v>
      </c>
      <c r="AF7" s="34">
        <v>189849</v>
      </c>
      <c r="AG7" s="34">
        <v>189217</v>
      </c>
      <c r="AH7" s="34">
        <v>189803</v>
      </c>
      <c r="AI7" s="34">
        <v>222352</v>
      </c>
      <c r="AJ7" s="34">
        <v>195227</v>
      </c>
      <c r="AK7" s="34">
        <v>197761</v>
      </c>
      <c r="AL7" s="34">
        <v>202193</v>
      </c>
      <c r="AM7" s="34">
        <v>204251</v>
      </c>
      <c r="AN7" s="34">
        <v>203055</v>
      </c>
      <c r="AO7" s="34">
        <v>202383</v>
      </c>
      <c r="AP7" s="34">
        <v>166886</v>
      </c>
      <c r="AQ7" s="34">
        <v>1364</v>
      </c>
      <c r="AR7" s="34"/>
      <c r="AS7" s="34"/>
      <c r="AT7" s="34" t="s">
        <v>0</v>
      </c>
    </row>
    <row r="8" spans="2:46">
      <c r="B8" s="260" t="s">
        <v>259</v>
      </c>
      <c r="C8" s="295">
        <v>73791</v>
      </c>
      <c r="D8" s="106">
        <v>75429</v>
      </c>
      <c r="E8" s="106">
        <v>76038</v>
      </c>
      <c r="F8" s="106">
        <v>81420</v>
      </c>
      <c r="G8" s="106">
        <v>77278</v>
      </c>
      <c r="H8" s="106">
        <v>72890</v>
      </c>
      <c r="I8" s="106">
        <v>73692</v>
      </c>
      <c r="J8" s="106">
        <v>65467</v>
      </c>
      <c r="K8" s="106">
        <v>71816</v>
      </c>
      <c r="L8" s="106">
        <v>71138</v>
      </c>
      <c r="M8" s="106">
        <v>73986</v>
      </c>
      <c r="N8" s="106">
        <v>73688</v>
      </c>
      <c r="O8" s="106">
        <v>76078</v>
      </c>
      <c r="P8" s="106">
        <v>76627</v>
      </c>
      <c r="Q8" s="106">
        <v>72921</v>
      </c>
      <c r="R8" s="106">
        <v>72394</v>
      </c>
      <c r="S8" s="106">
        <v>72085</v>
      </c>
      <c r="T8" s="106">
        <v>76038</v>
      </c>
      <c r="U8" s="106">
        <v>75036</v>
      </c>
      <c r="V8" s="106">
        <v>73437</v>
      </c>
      <c r="W8" s="106">
        <v>71745</v>
      </c>
      <c r="X8" s="106">
        <v>69691</v>
      </c>
      <c r="Y8" s="106">
        <v>71757</v>
      </c>
      <c r="Z8" s="106">
        <v>71529</v>
      </c>
      <c r="AA8" s="106">
        <v>70367</v>
      </c>
      <c r="AB8" s="106">
        <v>67220</v>
      </c>
      <c r="AC8" s="34">
        <v>63376</v>
      </c>
      <c r="AD8" s="34">
        <v>65089</v>
      </c>
      <c r="AE8" s="34">
        <v>63887</v>
      </c>
      <c r="AF8" s="34">
        <v>67176</v>
      </c>
      <c r="AG8" s="34">
        <v>70525</v>
      </c>
      <c r="AH8" s="34">
        <v>68066</v>
      </c>
      <c r="AI8" s="34">
        <v>72127</v>
      </c>
      <c r="AJ8" s="34">
        <v>69108</v>
      </c>
      <c r="AK8" s="34">
        <v>69052</v>
      </c>
      <c r="AL8" s="34">
        <v>72160</v>
      </c>
      <c r="AM8" s="34">
        <v>68752</v>
      </c>
      <c r="AN8" s="34">
        <v>71303</v>
      </c>
      <c r="AO8" s="34">
        <v>71230</v>
      </c>
      <c r="AP8" s="34">
        <v>66934</v>
      </c>
      <c r="AQ8" s="34">
        <v>63745</v>
      </c>
      <c r="AR8" s="34">
        <v>70081</v>
      </c>
      <c r="AS8" s="34">
        <v>73016</v>
      </c>
      <c r="AT8" s="34">
        <v>72116</v>
      </c>
    </row>
    <row r="9" spans="2:46">
      <c r="B9" s="260" t="s">
        <v>260</v>
      </c>
      <c r="C9" s="295">
        <v>154755</v>
      </c>
      <c r="D9" s="106">
        <v>153987</v>
      </c>
      <c r="E9" s="106">
        <v>141012</v>
      </c>
      <c r="F9" s="106">
        <v>140937</v>
      </c>
      <c r="G9" s="106">
        <v>140973</v>
      </c>
      <c r="H9" s="106">
        <v>140272</v>
      </c>
      <c r="I9" s="106">
        <v>69283</v>
      </c>
      <c r="J9" s="106">
        <v>115051</v>
      </c>
      <c r="K9" s="106">
        <v>114690</v>
      </c>
      <c r="L9" s="106">
        <v>114753</v>
      </c>
      <c r="M9" s="106">
        <v>116005</v>
      </c>
      <c r="N9" s="106">
        <v>117977</v>
      </c>
      <c r="O9" s="106">
        <v>119711</v>
      </c>
      <c r="P9" s="106">
        <v>121737</v>
      </c>
      <c r="Q9" s="106">
        <v>121620</v>
      </c>
      <c r="R9" s="106">
        <v>117414</v>
      </c>
      <c r="S9" s="106">
        <v>24016</v>
      </c>
      <c r="T9" s="106">
        <v>6689</v>
      </c>
      <c r="U9" s="106">
        <v>6556</v>
      </c>
      <c r="V9" s="106">
        <v>262</v>
      </c>
      <c r="W9" s="106" t="s">
        <v>0</v>
      </c>
      <c r="X9" s="106" t="s">
        <v>0</v>
      </c>
      <c r="Y9" s="106" t="s">
        <v>0</v>
      </c>
      <c r="Z9" s="106" t="s">
        <v>0</v>
      </c>
      <c r="AA9" s="106" t="s">
        <v>0</v>
      </c>
      <c r="AB9" s="106" t="s">
        <v>0</v>
      </c>
      <c r="AC9" s="34" t="s">
        <v>0</v>
      </c>
      <c r="AD9" s="34" t="s">
        <v>0</v>
      </c>
      <c r="AE9" s="34" t="s">
        <v>0</v>
      </c>
      <c r="AF9" s="34" t="s">
        <v>0</v>
      </c>
      <c r="AG9" s="34" t="s">
        <v>0</v>
      </c>
      <c r="AH9" s="34" t="s">
        <v>0</v>
      </c>
      <c r="AI9" s="34" t="s">
        <v>0</v>
      </c>
      <c r="AJ9" s="34" t="s">
        <v>0</v>
      </c>
      <c r="AK9" s="34" t="s">
        <v>0</v>
      </c>
      <c r="AL9" s="34" t="s">
        <v>0</v>
      </c>
      <c r="AM9" s="34" t="s">
        <v>0</v>
      </c>
      <c r="AN9" s="34" t="s">
        <v>0</v>
      </c>
      <c r="AO9" s="34" t="s">
        <v>0</v>
      </c>
      <c r="AP9" s="34" t="s">
        <v>0</v>
      </c>
      <c r="AQ9" s="34" t="s">
        <v>0</v>
      </c>
      <c r="AR9" s="34"/>
      <c r="AS9" s="34"/>
      <c r="AT9" s="34" t="s">
        <v>0</v>
      </c>
    </row>
    <row r="10" spans="2:46">
      <c r="B10" s="260" t="s">
        <v>261</v>
      </c>
      <c r="C10" s="295">
        <v>187951</v>
      </c>
      <c r="D10" s="106">
        <v>185368</v>
      </c>
      <c r="E10" s="106">
        <v>195772</v>
      </c>
      <c r="F10" s="106">
        <v>195911</v>
      </c>
      <c r="G10" s="106">
        <v>191940</v>
      </c>
      <c r="H10" s="106">
        <v>189564</v>
      </c>
      <c r="I10" s="106">
        <v>177519</v>
      </c>
      <c r="J10" s="106">
        <v>152346</v>
      </c>
      <c r="K10" s="106">
        <v>166622</v>
      </c>
      <c r="L10" s="106">
        <v>162283</v>
      </c>
      <c r="M10" s="106">
        <v>158699</v>
      </c>
      <c r="N10" s="106">
        <v>158944</v>
      </c>
      <c r="O10" s="106">
        <v>157077</v>
      </c>
      <c r="P10" s="106">
        <v>168716</v>
      </c>
      <c r="Q10" s="106">
        <v>172347</v>
      </c>
      <c r="R10" s="106">
        <v>168037</v>
      </c>
      <c r="S10" s="106">
        <v>159137</v>
      </c>
      <c r="T10" s="106">
        <v>162697</v>
      </c>
      <c r="U10" s="106">
        <v>165202</v>
      </c>
      <c r="V10" s="106">
        <v>160545</v>
      </c>
      <c r="W10" s="106">
        <v>140814</v>
      </c>
      <c r="X10" s="106">
        <v>137442</v>
      </c>
      <c r="Y10" s="106">
        <v>128533</v>
      </c>
      <c r="Z10" s="106">
        <v>138768</v>
      </c>
      <c r="AA10" s="106">
        <v>136824</v>
      </c>
      <c r="AB10" s="106">
        <v>136244</v>
      </c>
      <c r="AC10" s="34">
        <v>143189</v>
      </c>
      <c r="AD10" s="34">
        <v>144098</v>
      </c>
      <c r="AE10" s="34">
        <v>143249</v>
      </c>
      <c r="AF10" s="34">
        <v>145884</v>
      </c>
      <c r="AG10" s="34">
        <v>146729</v>
      </c>
      <c r="AH10" s="34">
        <v>154655</v>
      </c>
      <c r="AI10" s="34">
        <v>154644</v>
      </c>
      <c r="AJ10" s="34">
        <v>154847</v>
      </c>
      <c r="AK10" s="34">
        <v>156738</v>
      </c>
      <c r="AL10" s="34">
        <v>160179</v>
      </c>
      <c r="AM10" s="34">
        <v>33809</v>
      </c>
      <c r="AN10" s="34" t="s">
        <v>0</v>
      </c>
      <c r="AO10" s="34" t="s">
        <v>0</v>
      </c>
      <c r="AP10" s="34" t="s">
        <v>0</v>
      </c>
      <c r="AQ10" s="34" t="s">
        <v>0</v>
      </c>
      <c r="AR10" s="34"/>
      <c r="AS10" s="34"/>
      <c r="AT10" s="34" t="s">
        <v>0</v>
      </c>
    </row>
    <row r="11" spans="2:46" ht="24">
      <c r="B11" s="260" t="s">
        <v>262</v>
      </c>
      <c r="C11" s="295">
        <v>84933</v>
      </c>
      <c r="D11" s="106">
        <v>83125</v>
      </c>
      <c r="E11" s="106">
        <v>82639</v>
      </c>
      <c r="F11" s="106">
        <v>76655</v>
      </c>
      <c r="G11" s="106">
        <v>83341</v>
      </c>
      <c r="H11" s="106">
        <v>85442</v>
      </c>
      <c r="I11" s="106">
        <v>83023</v>
      </c>
      <c r="J11" s="106">
        <v>82409</v>
      </c>
      <c r="K11" s="106">
        <v>82789</v>
      </c>
      <c r="L11" s="106">
        <v>40424</v>
      </c>
      <c r="M11" s="106" t="s">
        <v>0</v>
      </c>
      <c r="N11" s="106" t="s">
        <v>0</v>
      </c>
      <c r="O11" s="106" t="s">
        <v>0</v>
      </c>
      <c r="P11" s="106" t="s">
        <v>0</v>
      </c>
      <c r="Q11" s="106" t="s">
        <v>0</v>
      </c>
      <c r="R11" s="106" t="s">
        <v>0</v>
      </c>
      <c r="S11" s="106" t="s">
        <v>0</v>
      </c>
      <c r="T11" s="106" t="s">
        <v>0</v>
      </c>
      <c r="U11" s="106" t="s">
        <v>0</v>
      </c>
      <c r="V11" s="106" t="s">
        <v>0</v>
      </c>
      <c r="W11" s="106" t="s">
        <v>0</v>
      </c>
      <c r="X11" s="106" t="s">
        <v>0</v>
      </c>
      <c r="Y11" s="106" t="s">
        <v>0</v>
      </c>
      <c r="Z11" s="106" t="s">
        <v>0</v>
      </c>
      <c r="AA11" s="106" t="s">
        <v>0</v>
      </c>
      <c r="AB11" s="106" t="s">
        <v>0</v>
      </c>
      <c r="AC11" s="34" t="s">
        <v>0</v>
      </c>
      <c r="AD11" s="34" t="s">
        <v>0</v>
      </c>
      <c r="AE11" s="34" t="s">
        <v>0</v>
      </c>
      <c r="AF11" s="34" t="s">
        <v>0</v>
      </c>
      <c r="AG11" s="34" t="s">
        <v>0</v>
      </c>
      <c r="AH11" s="34" t="s">
        <v>0</v>
      </c>
      <c r="AI11" s="34" t="s">
        <v>0</v>
      </c>
      <c r="AJ11" s="34" t="s">
        <v>0</v>
      </c>
      <c r="AK11" s="34" t="s">
        <v>0</v>
      </c>
      <c r="AL11" s="34" t="s">
        <v>0</v>
      </c>
      <c r="AM11" s="34" t="s">
        <v>0</v>
      </c>
      <c r="AN11" s="34" t="s">
        <v>0</v>
      </c>
      <c r="AO11" s="34" t="s">
        <v>0</v>
      </c>
      <c r="AP11" s="34" t="s">
        <v>0</v>
      </c>
      <c r="AQ11" s="34" t="s">
        <v>0</v>
      </c>
      <c r="AR11" s="34"/>
      <c r="AS11" s="34"/>
      <c r="AT11" s="34" t="s">
        <v>0</v>
      </c>
    </row>
    <row r="12" spans="2:46">
      <c r="B12" s="260" t="s">
        <v>263</v>
      </c>
      <c r="C12" s="295">
        <v>95995</v>
      </c>
      <c r="D12" s="106">
        <v>95307</v>
      </c>
      <c r="E12" s="106">
        <v>94104</v>
      </c>
      <c r="F12" s="106">
        <v>79631</v>
      </c>
      <c r="G12" s="106">
        <v>71374</v>
      </c>
      <c r="H12" s="106">
        <v>73990</v>
      </c>
      <c r="I12" s="106">
        <v>73742</v>
      </c>
      <c r="J12" s="106">
        <v>76738</v>
      </c>
      <c r="K12" s="106">
        <v>82222</v>
      </c>
      <c r="L12" s="106">
        <v>40507</v>
      </c>
      <c r="M12" s="106" t="s">
        <v>0</v>
      </c>
      <c r="N12" s="106" t="s">
        <v>0</v>
      </c>
      <c r="O12" s="106" t="s">
        <v>0</v>
      </c>
      <c r="P12" s="106" t="s">
        <v>0</v>
      </c>
      <c r="Q12" s="106" t="s">
        <v>0</v>
      </c>
      <c r="R12" s="106" t="s">
        <v>0</v>
      </c>
      <c r="S12" s="106" t="s">
        <v>0</v>
      </c>
      <c r="T12" s="106" t="s">
        <v>0</v>
      </c>
      <c r="U12" s="106" t="s">
        <v>0</v>
      </c>
      <c r="V12" s="106" t="s">
        <v>0</v>
      </c>
      <c r="W12" s="106" t="s">
        <v>0</v>
      </c>
      <c r="X12" s="106" t="s">
        <v>0</v>
      </c>
      <c r="Y12" s="106" t="s">
        <v>0</v>
      </c>
      <c r="Z12" s="106" t="s">
        <v>0</v>
      </c>
      <c r="AA12" s="106" t="s">
        <v>0</v>
      </c>
      <c r="AB12" s="106" t="s">
        <v>0</v>
      </c>
      <c r="AC12" s="34" t="s">
        <v>0</v>
      </c>
      <c r="AD12" s="34" t="s">
        <v>0</v>
      </c>
      <c r="AE12" s="34" t="s">
        <v>0</v>
      </c>
      <c r="AF12" s="34" t="s">
        <v>0</v>
      </c>
      <c r="AG12" s="34" t="s">
        <v>0</v>
      </c>
      <c r="AH12" s="34" t="s">
        <v>0</v>
      </c>
      <c r="AI12" s="34" t="s">
        <v>0</v>
      </c>
      <c r="AJ12" s="34" t="s">
        <v>0</v>
      </c>
      <c r="AK12" s="34" t="s">
        <v>0</v>
      </c>
      <c r="AL12" s="34" t="s">
        <v>0</v>
      </c>
      <c r="AM12" s="34" t="s">
        <v>0</v>
      </c>
      <c r="AN12" s="34" t="s">
        <v>0</v>
      </c>
      <c r="AO12" s="34" t="s">
        <v>0</v>
      </c>
      <c r="AP12" s="34" t="s">
        <v>0</v>
      </c>
      <c r="AQ12" s="34" t="s">
        <v>0</v>
      </c>
      <c r="AR12" s="34"/>
      <c r="AS12" s="34"/>
      <c r="AT12" s="34" t="s">
        <v>0</v>
      </c>
    </row>
    <row r="13" spans="2:46">
      <c r="B13" s="260" t="s">
        <v>264</v>
      </c>
      <c r="C13" s="295">
        <v>95737</v>
      </c>
      <c r="D13" s="106">
        <v>79702</v>
      </c>
      <c r="E13" s="106">
        <v>70336</v>
      </c>
      <c r="F13" s="106">
        <v>71464</v>
      </c>
      <c r="G13" s="106">
        <v>69978</v>
      </c>
      <c r="H13" s="106">
        <v>73878</v>
      </c>
      <c r="I13" s="106">
        <v>73542</v>
      </c>
      <c r="J13" s="106">
        <v>68516</v>
      </c>
      <c r="K13" s="106">
        <v>62513</v>
      </c>
      <c r="L13" s="106">
        <v>68183</v>
      </c>
      <c r="M13" s="106">
        <v>68162</v>
      </c>
      <c r="N13" s="106">
        <v>63059</v>
      </c>
      <c r="O13" s="106" t="s">
        <v>0</v>
      </c>
      <c r="P13" s="106" t="s">
        <v>0</v>
      </c>
      <c r="Q13" s="106" t="s">
        <v>0</v>
      </c>
      <c r="R13" s="106" t="s">
        <v>0</v>
      </c>
      <c r="S13" s="106" t="s">
        <v>0</v>
      </c>
      <c r="T13" s="106" t="s">
        <v>0</v>
      </c>
      <c r="U13" s="106" t="s">
        <v>0</v>
      </c>
      <c r="V13" s="106" t="s">
        <v>0</v>
      </c>
      <c r="W13" s="106" t="s">
        <v>0</v>
      </c>
      <c r="X13" s="106" t="s">
        <v>0</v>
      </c>
      <c r="Y13" s="106" t="s">
        <v>0</v>
      </c>
      <c r="Z13" s="106" t="s">
        <v>0</v>
      </c>
      <c r="AA13" s="106" t="s">
        <v>0</v>
      </c>
      <c r="AB13" s="106" t="s">
        <v>0</v>
      </c>
      <c r="AC13" s="34" t="s">
        <v>0</v>
      </c>
      <c r="AD13" s="34" t="s">
        <v>0</v>
      </c>
      <c r="AE13" s="34" t="s">
        <v>0</v>
      </c>
      <c r="AF13" s="34" t="s">
        <v>0</v>
      </c>
      <c r="AG13" s="34" t="s">
        <v>0</v>
      </c>
      <c r="AH13" s="34" t="s">
        <v>0</v>
      </c>
      <c r="AI13" s="34" t="s">
        <v>0</v>
      </c>
      <c r="AJ13" s="34" t="s">
        <v>0</v>
      </c>
      <c r="AK13" s="34" t="s">
        <v>0</v>
      </c>
      <c r="AL13" s="34" t="s">
        <v>0</v>
      </c>
      <c r="AM13" s="34" t="s">
        <v>0</v>
      </c>
      <c r="AN13" s="34" t="s">
        <v>0</v>
      </c>
      <c r="AO13" s="34" t="s">
        <v>0</v>
      </c>
      <c r="AP13" s="34" t="s">
        <v>0</v>
      </c>
      <c r="AQ13" s="34" t="s">
        <v>0</v>
      </c>
      <c r="AR13" s="34"/>
      <c r="AS13" s="34"/>
      <c r="AT13" s="34" t="s">
        <v>0</v>
      </c>
    </row>
    <row r="14" spans="2:46">
      <c r="B14" s="260" t="s">
        <v>16</v>
      </c>
      <c r="C14" s="295">
        <v>159036</v>
      </c>
      <c r="D14" s="106">
        <v>141237</v>
      </c>
      <c r="E14" s="106">
        <v>161061</v>
      </c>
      <c r="F14" s="106">
        <v>160847</v>
      </c>
      <c r="G14" s="106">
        <v>160454</v>
      </c>
      <c r="H14" s="106">
        <v>162031</v>
      </c>
      <c r="I14" s="106">
        <v>159299</v>
      </c>
      <c r="J14" s="106">
        <v>150658</v>
      </c>
      <c r="K14" s="106">
        <v>154322</v>
      </c>
      <c r="L14" s="106">
        <v>154564</v>
      </c>
      <c r="M14" s="106">
        <v>153889</v>
      </c>
      <c r="N14" s="106">
        <v>155339</v>
      </c>
      <c r="O14" s="106">
        <v>164849</v>
      </c>
      <c r="P14" s="106">
        <v>164033</v>
      </c>
      <c r="Q14" s="106">
        <v>180806</v>
      </c>
      <c r="R14" s="106">
        <v>160362</v>
      </c>
      <c r="S14" s="106">
        <v>158400</v>
      </c>
      <c r="T14" s="106">
        <v>126839</v>
      </c>
      <c r="U14" s="106">
        <v>114417</v>
      </c>
      <c r="V14" s="106">
        <v>117815</v>
      </c>
      <c r="W14" s="106">
        <v>114830</v>
      </c>
      <c r="X14" s="106">
        <v>116738</v>
      </c>
      <c r="Y14" s="106">
        <v>118971</v>
      </c>
      <c r="Z14" s="106">
        <v>114693</v>
      </c>
      <c r="AA14" s="106">
        <v>118393</v>
      </c>
      <c r="AB14" s="106">
        <v>115775</v>
      </c>
      <c r="AC14" s="34">
        <v>118198</v>
      </c>
      <c r="AD14" s="34">
        <v>106898</v>
      </c>
      <c r="AE14" s="34">
        <v>107969</v>
      </c>
      <c r="AF14" s="34">
        <v>113329</v>
      </c>
      <c r="AG14" s="34">
        <v>114819</v>
      </c>
      <c r="AH14" s="34">
        <v>115361</v>
      </c>
      <c r="AI14" s="34">
        <v>116872</v>
      </c>
      <c r="AJ14" s="34">
        <v>118563</v>
      </c>
      <c r="AK14" s="34">
        <v>118047</v>
      </c>
      <c r="AL14" s="34">
        <v>120975</v>
      </c>
      <c r="AM14" s="34">
        <v>82353</v>
      </c>
      <c r="AN14" s="34" t="s">
        <v>0</v>
      </c>
      <c r="AO14" s="34" t="s">
        <v>0</v>
      </c>
      <c r="AP14" s="34" t="s">
        <v>0</v>
      </c>
      <c r="AQ14" s="34" t="s">
        <v>0</v>
      </c>
      <c r="AR14" s="34"/>
      <c r="AS14" s="34"/>
      <c r="AT14" s="34" t="s">
        <v>0</v>
      </c>
    </row>
    <row r="15" spans="2:46">
      <c r="B15" s="260" t="s">
        <v>265</v>
      </c>
      <c r="C15" s="295">
        <v>176940</v>
      </c>
      <c r="D15" s="106">
        <v>165474</v>
      </c>
      <c r="E15" s="106">
        <v>164996</v>
      </c>
      <c r="F15" s="106">
        <v>165524</v>
      </c>
      <c r="G15" s="106">
        <v>163037</v>
      </c>
      <c r="H15" s="106">
        <v>158696</v>
      </c>
      <c r="I15" s="106">
        <v>146743</v>
      </c>
      <c r="J15" s="106">
        <v>150872</v>
      </c>
      <c r="K15" s="106">
        <v>149639</v>
      </c>
      <c r="L15" s="106">
        <v>151518</v>
      </c>
      <c r="M15" s="106">
        <v>158182</v>
      </c>
      <c r="N15" s="106">
        <v>172819</v>
      </c>
      <c r="O15" s="106">
        <v>171018</v>
      </c>
      <c r="P15" s="106">
        <v>169471</v>
      </c>
      <c r="Q15" s="106">
        <v>172961</v>
      </c>
      <c r="R15" s="106">
        <v>161873</v>
      </c>
      <c r="S15" s="106">
        <v>141992</v>
      </c>
      <c r="T15" s="106">
        <v>128024</v>
      </c>
      <c r="U15" s="106">
        <v>124596</v>
      </c>
      <c r="V15" s="106">
        <v>128879</v>
      </c>
      <c r="W15" s="106">
        <v>118007</v>
      </c>
      <c r="X15" s="106">
        <v>119670</v>
      </c>
      <c r="Y15" s="106">
        <v>122380</v>
      </c>
      <c r="Z15" s="106">
        <v>123076</v>
      </c>
      <c r="AA15" s="106">
        <v>127886</v>
      </c>
      <c r="AB15" s="106">
        <v>128888</v>
      </c>
      <c r="AC15" s="34">
        <v>131486</v>
      </c>
      <c r="AD15" s="34">
        <v>131726</v>
      </c>
      <c r="AE15" s="34">
        <v>132080</v>
      </c>
      <c r="AF15" s="34">
        <v>129089</v>
      </c>
      <c r="AG15" s="34">
        <v>128352</v>
      </c>
      <c r="AH15" s="34">
        <v>130642</v>
      </c>
      <c r="AI15" s="34">
        <v>130533</v>
      </c>
      <c r="AJ15" s="34">
        <v>128911</v>
      </c>
      <c r="AK15" s="34">
        <v>132183</v>
      </c>
      <c r="AL15" s="34">
        <v>140861</v>
      </c>
      <c r="AM15" s="34">
        <v>142176</v>
      </c>
      <c r="AN15" s="34">
        <v>142080</v>
      </c>
      <c r="AO15" s="34">
        <v>143459</v>
      </c>
      <c r="AP15" s="34">
        <v>141138</v>
      </c>
      <c r="AQ15" s="34">
        <v>145510</v>
      </c>
      <c r="AR15" s="34">
        <v>142635</v>
      </c>
      <c r="AS15" s="34">
        <v>148025</v>
      </c>
      <c r="AT15" s="34">
        <v>149475</v>
      </c>
    </row>
    <row r="16" spans="2:46">
      <c r="B16" s="260" t="s">
        <v>266</v>
      </c>
      <c r="C16" s="295">
        <v>497398</v>
      </c>
      <c r="D16" s="106">
        <v>847826</v>
      </c>
      <c r="E16" s="106">
        <v>830653</v>
      </c>
      <c r="F16" s="106">
        <v>768667</v>
      </c>
      <c r="G16" s="106">
        <v>758182</v>
      </c>
      <c r="H16" s="106">
        <v>650834</v>
      </c>
      <c r="I16" s="106">
        <v>659527</v>
      </c>
      <c r="J16" s="106">
        <v>670780</v>
      </c>
      <c r="K16" s="106">
        <v>679588</v>
      </c>
      <c r="L16" s="106">
        <v>670363</v>
      </c>
      <c r="M16" s="106">
        <v>673206</v>
      </c>
      <c r="N16" s="106">
        <v>674638</v>
      </c>
      <c r="O16" s="106">
        <v>678184</v>
      </c>
      <c r="P16" s="106">
        <v>682772</v>
      </c>
      <c r="Q16" s="106">
        <v>679031</v>
      </c>
      <c r="R16" s="106">
        <v>656980</v>
      </c>
      <c r="S16" s="106">
        <v>606422</v>
      </c>
      <c r="T16" s="106">
        <v>601133</v>
      </c>
      <c r="U16" s="106">
        <v>569788</v>
      </c>
      <c r="V16" s="106">
        <v>590164</v>
      </c>
      <c r="W16" s="106">
        <v>573185</v>
      </c>
      <c r="X16" s="106">
        <v>567465</v>
      </c>
      <c r="Y16" s="106">
        <v>556441</v>
      </c>
      <c r="Z16" s="106">
        <v>541467</v>
      </c>
      <c r="AA16" s="106">
        <v>527814</v>
      </c>
      <c r="AB16" s="106">
        <v>537373</v>
      </c>
      <c r="AC16" s="34">
        <v>537215</v>
      </c>
      <c r="AD16" s="34">
        <v>539084</v>
      </c>
      <c r="AE16" s="34">
        <v>529158</v>
      </c>
      <c r="AF16" s="34">
        <v>529132</v>
      </c>
      <c r="AG16" s="34">
        <v>530041</v>
      </c>
      <c r="AH16" s="34">
        <v>533438</v>
      </c>
      <c r="AI16" s="34">
        <v>540404</v>
      </c>
      <c r="AJ16" s="34">
        <v>542458</v>
      </c>
      <c r="AK16" s="34">
        <v>545690</v>
      </c>
      <c r="AL16" s="34">
        <v>551275</v>
      </c>
      <c r="AM16" s="34">
        <v>552975</v>
      </c>
      <c r="AN16" s="34">
        <v>560865</v>
      </c>
      <c r="AO16" s="34">
        <v>564402</v>
      </c>
      <c r="AP16" s="34">
        <v>563960</v>
      </c>
      <c r="AQ16" s="34">
        <v>566601</v>
      </c>
      <c r="AR16" s="34">
        <v>570456</v>
      </c>
      <c r="AS16" s="34">
        <v>576787</v>
      </c>
      <c r="AT16" s="34">
        <v>560312</v>
      </c>
    </row>
    <row r="17" spans="2:46">
      <c r="B17" s="260" t="s">
        <v>267</v>
      </c>
      <c r="C17" s="295">
        <v>165062</v>
      </c>
      <c r="D17" s="106">
        <v>169134</v>
      </c>
      <c r="E17" s="106">
        <v>161642</v>
      </c>
      <c r="F17" s="106">
        <v>163207</v>
      </c>
      <c r="G17" s="106">
        <v>226208</v>
      </c>
      <c r="H17" s="106">
        <v>190635</v>
      </c>
      <c r="I17" s="106">
        <v>140659</v>
      </c>
      <c r="J17" s="106">
        <v>185169</v>
      </c>
      <c r="K17" s="106">
        <v>225436</v>
      </c>
      <c r="L17" s="106">
        <v>254335</v>
      </c>
      <c r="M17" s="106">
        <v>259680</v>
      </c>
      <c r="N17" s="106">
        <v>263255</v>
      </c>
      <c r="O17" s="106">
        <v>265747</v>
      </c>
      <c r="P17" s="106">
        <v>277641</v>
      </c>
      <c r="Q17" s="106">
        <v>279661</v>
      </c>
      <c r="R17" s="106">
        <v>277694</v>
      </c>
      <c r="S17" s="106">
        <v>256001</v>
      </c>
      <c r="T17" s="106">
        <v>236910</v>
      </c>
      <c r="U17" s="106">
        <v>230648</v>
      </c>
      <c r="V17" s="106">
        <v>229559</v>
      </c>
      <c r="W17" s="106">
        <v>224337</v>
      </c>
      <c r="X17" s="106">
        <v>227897</v>
      </c>
      <c r="Y17" s="106">
        <v>238008</v>
      </c>
      <c r="Z17" s="106">
        <v>228520</v>
      </c>
      <c r="AA17" s="106">
        <v>230348</v>
      </c>
      <c r="AB17" s="106">
        <v>230238</v>
      </c>
      <c r="AC17" s="34">
        <v>235828</v>
      </c>
      <c r="AD17" s="34">
        <v>233224</v>
      </c>
      <c r="AE17" s="34">
        <v>227509</v>
      </c>
      <c r="AF17" s="34">
        <v>220065</v>
      </c>
      <c r="AG17" s="34">
        <v>220654</v>
      </c>
      <c r="AH17" s="34">
        <v>226940</v>
      </c>
      <c r="AI17" s="34">
        <v>227733</v>
      </c>
      <c r="AJ17" s="34">
        <v>233373</v>
      </c>
      <c r="AK17" s="34">
        <v>233300</v>
      </c>
      <c r="AL17" s="34">
        <v>237910</v>
      </c>
      <c r="AM17" s="34">
        <v>246100</v>
      </c>
      <c r="AN17" s="34">
        <v>250596</v>
      </c>
      <c r="AO17" s="34">
        <v>253194</v>
      </c>
      <c r="AP17" s="34">
        <v>245579</v>
      </c>
      <c r="AQ17" s="34">
        <v>252834</v>
      </c>
      <c r="AR17" s="34">
        <v>260373</v>
      </c>
      <c r="AS17" s="34">
        <v>259851</v>
      </c>
      <c r="AT17" s="34">
        <v>246001</v>
      </c>
    </row>
    <row r="18" spans="2:46">
      <c r="B18" s="260" t="s">
        <v>268</v>
      </c>
      <c r="C18" s="295">
        <v>142246</v>
      </c>
      <c r="D18" s="106">
        <v>131056</v>
      </c>
      <c r="E18" s="106">
        <v>111909</v>
      </c>
      <c r="F18" s="106">
        <v>132775</v>
      </c>
      <c r="G18" s="106">
        <v>135698</v>
      </c>
      <c r="H18" s="106">
        <v>136529</v>
      </c>
      <c r="I18" s="106">
        <v>133156</v>
      </c>
      <c r="J18" s="106">
        <v>131810</v>
      </c>
      <c r="K18" s="106">
        <v>129972</v>
      </c>
      <c r="L18" s="106">
        <v>133585</v>
      </c>
      <c r="M18" s="106">
        <v>133914</v>
      </c>
      <c r="N18" s="106">
        <v>135321</v>
      </c>
      <c r="O18" s="106">
        <v>138677</v>
      </c>
      <c r="P18" s="106">
        <v>144362</v>
      </c>
      <c r="Q18" s="106">
        <v>144979</v>
      </c>
      <c r="R18" s="106">
        <v>140489</v>
      </c>
      <c r="S18" s="106">
        <v>108124</v>
      </c>
      <c r="T18" s="106">
        <v>97864</v>
      </c>
      <c r="U18" s="106">
        <v>98390</v>
      </c>
      <c r="V18" s="106">
        <v>111924</v>
      </c>
      <c r="W18" s="106">
        <v>117570</v>
      </c>
      <c r="X18" s="106">
        <v>100443</v>
      </c>
      <c r="Y18" s="106">
        <v>100130</v>
      </c>
      <c r="Z18" s="106">
        <v>98938</v>
      </c>
      <c r="AA18" s="106">
        <v>108364</v>
      </c>
      <c r="AB18" s="106">
        <v>109940</v>
      </c>
      <c r="AC18" s="34">
        <v>108979</v>
      </c>
      <c r="AD18" s="34">
        <v>109032</v>
      </c>
      <c r="AE18" s="34">
        <v>107894</v>
      </c>
      <c r="AF18" s="34">
        <v>99953</v>
      </c>
      <c r="AG18" s="34">
        <v>108215</v>
      </c>
      <c r="AH18" s="34">
        <v>111943</v>
      </c>
      <c r="AI18" s="34">
        <v>114819</v>
      </c>
      <c r="AJ18" s="34">
        <v>115836</v>
      </c>
      <c r="AK18" s="34">
        <v>117194</v>
      </c>
      <c r="AL18" s="34">
        <v>118795</v>
      </c>
      <c r="AM18" s="34">
        <v>119949</v>
      </c>
      <c r="AN18" s="34">
        <v>120115</v>
      </c>
      <c r="AO18" s="34">
        <v>124957</v>
      </c>
      <c r="AP18" s="34">
        <v>125258</v>
      </c>
      <c r="AQ18" s="34">
        <v>121957</v>
      </c>
      <c r="AR18" s="34">
        <v>117817</v>
      </c>
      <c r="AS18" s="34">
        <v>113155</v>
      </c>
      <c r="AT18" s="34">
        <v>111042</v>
      </c>
    </row>
    <row r="19" spans="2:46">
      <c r="B19" s="260" t="s">
        <v>269</v>
      </c>
      <c r="C19" s="295">
        <v>884197</v>
      </c>
      <c r="D19" s="106">
        <v>805697</v>
      </c>
      <c r="E19" s="106">
        <v>811894</v>
      </c>
      <c r="F19" s="106">
        <v>763015</v>
      </c>
      <c r="G19" s="106">
        <v>761148</v>
      </c>
      <c r="H19" s="106">
        <v>757574</v>
      </c>
      <c r="I19" s="106">
        <v>767716</v>
      </c>
      <c r="J19" s="106">
        <v>769157</v>
      </c>
      <c r="K19" s="106">
        <v>739772</v>
      </c>
      <c r="L19" s="106">
        <v>731022</v>
      </c>
      <c r="M19" s="106">
        <v>721044</v>
      </c>
      <c r="N19" s="106">
        <v>712205</v>
      </c>
      <c r="O19" s="106">
        <v>735865</v>
      </c>
      <c r="P19" s="106">
        <v>740465</v>
      </c>
      <c r="Q19" s="106">
        <v>707698</v>
      </c>
      <c r="R19" s="106">
        <v>734725</v>
      </c>
      <c r="S19" s="106">
        <v>696378</v>
      </c>
      <c r="T19" s="106">
        <v>648226</v>
      </c>
      <c r="U19" s="106">
        <v>580523</v>
      </c>
      <c r="V19" s="106">
        <v>575022</v>
      </c>
      <c r="W19" s="106">
        <v>592624</v>
      </c>
      <c r="X19" s="106">
        <v>597525</v>
      </c>
      <c r="Y19" s="106">
        <v>581579</v>
      </c>
      <c r="Z19" s="106">
        <v>588258</v>
      </c>
      <c r="AA19" s="106">
        <v>584285</v>
      </c>
      <c r="AB19" s="106">
        <v>582578</v>
      </c>
      <c r="AC19" s="34">
        <v>553041</v>
      </c>
      <c r="AD19" s="34">
        <v>553459</v>
      </c>
      <c r="AE19" s="34">
        <v>577019</v>
      </c>
      <c r="AF19" s="34">
        <v>662622</v>
      </c>
      <c r="AG19" s="34">
        <v>539333</v>
      </c>
      <c r="AH19" s="34">
        <v>559368</v>
      </c>
      <c r="AI19" s="34">
        <v>568635</v>
      </c>
      <c r="AJ19" s="34">
        <v>563174</v>
      </c>
      <c r="AK19" s="34">
        <v>566266</v>
      </c>
      <c r="AL19" s="34">
        <v>565406</v>
      </c>
      <c r="AM19" s="34">
        <v>579300</v>
      </c>
      <c r="AN19" s="34">
        <v>589948</v>
      </c>
      <c r="AO19" s="34">
        <v>592531</v>
      </c>
      <c r="AP19" s="34">
        <v>589177</v>
      </c>
      <c r="AQ19" s="34">
        <v>569756</v>
      </c>
      <c r="AR19" s="34">
        <v>585881</v>
      </c>
      <c r="AS19" s="34">
        <v>598089</v>
      </c>
      <c r="AT19" s="34">
        <v>616696</v>
      </c>
    </row>
    <row r="20" spans="2:46">
      <c r="B20" s="260" t="s">
        <v>270</v>
      </c>
      <c r="C20" s="295">
        <v>317251</v>
      </c>
      <c r="D20" s="106">
        <v>293957</v>
      </c>
      <c r="E20" s="106">
        <v>292670</v>
      </c>
      <c r="F20" s="106">
        <v>274277</v>
      </c>
      <c r="G20" s="106">
        <v>273328</v>
      </c>
      <c r="H20" s="106">
        <v>251083</v>
      </c>
      <c r="I20" s="106">
        <v>251088</v>
      </c>
      <c r="J20" s="106">
        <v>255154</v>
      </c>
      <c r="K20" s="106">
        <v>253063</v>
      </c>
      <c r="L20" s="106">
        <v>252750</v>
      </c>
      <c r="M20" s="106">
        <v>252655</v>
      </c>
      <c r="N20" s="106">
        <v>255538</v>
      </c>
      <c r="O20" s="106">
        <v>254910</v>
      </c>
      <c r="P20" s="106">
        <v>258273</v>
      </c>
      <c r="Q20" s="106">
        <v>260369</v>
      </c>
      <c r="R20" s="106">
        <v>263104</v>
      </c>
      <c r="S20" s="106">
        <v>260169</v>
      </c>
      <c r="T20" s="106">
        <v>263059</v>
      </c>
      <c r="U20" s="106">
        <v>253312</v>
      </c>
      <c r="V20" s="106">
        <v>252244</v>
      </c>
      <c r="W20" s="106">
        <v>248814</v>
      </c>
      <c r="X20" s="106">
        <v>242445</v>
      </c>
      <c r="Y20" s="106">
        <v>228885</v>
      </c>
      <c r="Z20" s="106">
        <v>220076</v>
      </c>
      <c r="AA20" s="106">
        <v>216972</v>
      </c>
      <c r="AB20" s="106">
        <v>229264</v>
      </c>
      <c r="AC20" s="34">
        <v>230495</v>
      </c>
      <c r="AD20" s="34">
        <v>232169</v>
      </c>
      <c r="AE20" s="34">
        <v>232426</v>
      </c>
      <c r="AF20" s="34">
        <v>234115</v>
      </c>
      <c r="AG20" s="34">
        <v>234280</v>
      </c>
      <c r="AH20" s="34">
        <v>227664</v>
      </c>
      <c r="AI20" s="34">
        <v>230180</v>
      </c>
      <c r="AJ20" s="34">
        <v>234511</v>
      </c>
      <c r="AK20" s="34">
        <v>231743</v>
      </c>
      <c r="AL20" s="34">
        <v>229143</v>
      </c>
      <c r="AM20" s="34">
        <v>235609</v>
      </c>
      <c r="AN20" s="34">
        <v>239273</v>
      </c>
      <c r="AO20" s="34">
        <v>240421</v>
      </c>
      <c r="AP20" s="34">
        <v>242099</v>
      </c>
      <c r="AQ20" s="34">
        <v>239891</v>
      </c>
      <c r="AR20" s="34">
        <v>242444</v>
      </c>
      <c r="AS20" s="34">
        <v>245134</v>
      </c>
      <c r="AT20" s="34">
        <v>247763</v>
      </c>
    </row>
    <row r="21" spans="2:46">
      <c r="B21" s="260" t="s">
        <v>271</v>
      </c>
      <c r="C21" s="295">
        <v>106285</v>
      </c>
      <c r="D21" s="106">
        <v>99063</v>
      </c>
      <c r="E21" s="106">
        <v>103821</v>
      </c>
      <c r="F21" s="106">
        <v>104855</v>
      </c>
      <c r="G21" s="106">
        <v>95864</v>
      </c>
      <c r="H21" s="106">
        <v>89245</v>
      </c>
      <c r="I21" s="106">
        <v>86752</v>
      </c>
      <c r="J21" s="106">
        <v>86804</v>
      </c>
      <c r="K21" s="106">
        <v>86168</v>
      </c>
      <c r="L21" s="106">
        <v>42682</v>
      </c>
      <c r="M21" s="106" t="s">
        <v>0</v>
      </c>
      <c r="N21" s="106" t="s">
        <v>0</v>
      </c>
      <c r="O21" s="106" t="s">
        <v>0</v>
      </c>
      <c r="P21" s="106" t="s">
        <v>0</v>
      </c>
      <c r="Q21" s="106" t="s">
        <v>0</v>
      </c>
      <c r="R21" s="106" t="s">
        <v>0</v>
      </c>
      <c r="S21" s="106" t="s">
        <v>0</v>
      </c>
      <c r="T21" s="106" t="s">
        <v>0</v>
      </c>
      <c r="U21" s="106" t="s">
        <v>0</v>
      </c>
      <c r="V21" s="106" t="s">
        <v>0</v>
      </c>
      <c r="W21" s="106" t="s">
        <v>0</v>
      </c>
      <c r="X21" s="106" t="s">
        <v>0</v>
      </c>
      <c r="Y21" s="106" t="s">
        <v>0</v>
      </c>
      <c r="Z21" s="106" t="s">
        <v>0</v>
      </c>
      <c r="AA21" s="106" t="s">
        <v>0</v>
      </c>
      <c r="AB21" s="106" t="s">
        <v>0</v>
      </c>
      <c r="AC21" s="34" t="s">
        <v>0</v>
      </c>
      <c r="AD21" s="34" t="s">
        <v>0</v>
      </c>
      <c r="AE21" s="34" t="s">
        <v>0</v>
      </c>
      <c r="AF21" s="34" t="s">
        <v>0</v>
      </c>
      <c r="AG21" s="34" t="s">
        <v>0</v>
      </c>
      <c r="AH21" s="34" t="s">
        <v>0</v>
      </c>
      <c r="AI21" s="34" t="s">
        <v>0</v>
      </c>
      <c r="AJ21" s="34" t="s">
        <v>0</v>
      </c>
      <c r="AK21" s="34" t="s">
        <v>0</v>
      </c>
      <c r="AL21" s="34" t="s">
        <v>0</v>
      </c>
      <c r="AM21" s="34" t="s">
        <v>0</v>
      </c>
      <c r="AN21" s="34" t="s">
        <v>0</v>
      </c>
      <c r="AO21" s="34" t="s">
        <v>0</v>
      </c>
      <c r="AP21" s="34" t="s">
        <v>0</v>
      </c>
      <c r="AQ21" s="34" t="s">
        <v>0</v>
      </c>
      <c r="AR21" s="34"/>
      <c r="AS21" s="34"/>
      <c r="AT21" s="34" t="s">
        <v>0</v>
      </c>
    </row>
    <row r="22" spans="2:46">
      <c r="B22" s="260" t="s">
        <v>191</v>
      </c>
      <c r="C22" s="295">
        <v>358529</v>
      </c>
      <c r="D22" s="106">
        <v>311776</v>
      </c>
      <c r="E22" s="106">
        <v>314228</v>
      </c>
      <c r="F22" s="106">
        <v>287939</v>
      </c>
      <c r="G22" s="106">
        <v>300284</v>
      </c>
      <c r="H22" s="106">
        <v>305912</v>
      </c>
      <c r="I22" s="106">
        <v>316901</v>
      </c>
      <c r="J22" s="106">
        <v>312341</v>
      </c>
      <c r="K22" s="106">
        <v>301740</v>
      </c>
      <c r="L22" s="106">
        <v>311819</v>
      </c>
      <c r="M22" s="106">
        <v>312846</v>
      </c>
      <c r="N22" s="106">
        <v>321655</v>
      </c>
      <c r="O22" s="106">
        <v>327954</v>
      </c>
      <c r="P22" s="106">
        <v>340396</v>
      </c>
      <c r="Q22" s="106">
        <v>340257</v>
      </c>
      <c r="R22" s="106">
        <v>343980</v>
      </c>
      <c r="S22" s="106">
        <v>316539</v>
      </c>
      <c r="T22" s="106">
        <v>304399</v>
      </c>
      <c r="U22" s="106">
        <v>313070</v>
      </c>
      <c r="V22" s="106">
        <v>306504</v>
      </c>
      <c r="W22" s="106">
        <v>296451</v>
      </c>
      <c r="X22" s="106">
        <v>283874</v>
      </c>
      <c r="Y22" s="106">
        <v>281590</v>
      </c>
      <c r="Z22" s="106">
        <v>280816</v>
      </c>
      <c r="AA22" s="106">
        <v>281200</v>
      </c>
      <c r="AB22" s="106">
        <v>269216</v>
      </c>
      <c r="AC22" s="34">
        <v>272752</v>
      </c>
      <c r="AD22" s="34">
        <v>276341</v>
      </c>
      <c r="AE22" s="34">
        <v>274446</v>
      </c>
      <c r="AF22" s="34">
        <v>277140</v>
      </c>
      <c r="AG22" s="34">
        <v>276380</v>
      </c>
      <c r="AH22" s="34">
        <v>277944</v>
      </c>
      <c r="AI22" s="34">
        <v>277024</v>
      </c>
      <c r="AJ22" s="34">
        <v>272194</v>
      </c>
      <c r="AK22" s="34">
        <v>280528</v>
      </c>
      <c r="AL22" s="34">
        <v>277527</v>
      </c>
      <c r="AM22" s="34">
        <v>277257</v>
      </c>
      <c r="AN22" s="34">
        <v>294693</v>
      </c>
      <c r="AO22" s="34">
        <v>301887</v>
      </c>
      <c r="AP22" s="34">
        <v>297088</v>
      </c>
      <c r="AQ22" s="34">
        <v>317969</v>
      </c>
      <c r="AR22" s="34">
        <v>316624</v>
      </c>
      <c r="AS22" s="34">
        <v>309167</v>
      </c>
      <c r="AT22" s="34">
        <v>309609</v>
      </c>
    </row>
    <row r="23" spans="2:46">
      <c r="B23" s="260" t="s">
        <v>272</v>
      </c>
      <c r="C23" s="295">
        <v>228672</v>
      </c>
      <c r="D23" s="106">
        <v>225173</v>
      </c>
      <c r="E23" s="106">
        <v>215971</v>
      </c>
      <c r="F23" s="106">
        <v>196984</v>
      </c>
      <c r="G23" s="106">
        <v>180438</v>
      </c>
      <c r="H23" s="106">
        <v>171874</v>
      </c>
      <c r="I23" s="106">
        <v>168060</v>
      </c>
      <c r="J23" s="106">
        <v>176503</v>
      </c>
      <c r="K23" s="106">
        <v>177045</v>
      </c>
      <c r="L23" s="106">
        <v>175568</v>
      </c>
      <c r="M23" s="106">
        <v>165643</v>
      </c>
      <c r="N23" s="106">
        <v>178564</v>
      </c>
      <c r="O23" s="106">
        <v>176801</v>
      </c>
      <c r="P23" s="106">
        <v>186366</v>
      </c>
      <c r="Q23" s="106">
        <v>181798</v>
      </c>
      <c r="R23" s="106">
        <v>181041</v>
      </c>
      <c r="S23" s="106">
        <v>180237</v>
      </c>
      <c r="T23" s="106">
        <v>181561</v>
      </c>
      <c r="U23" s="106">
        <v>175873</v>
      </c>
      <c r="V23" s="106">
        <v>173585</v>
      </c>
      <c r="W23" s="106">
        <v>176230</v>
      </c>
      <c r="X23" s="106">
        <v>175543</v>
      </c>
      <c r="Y23" s="106">
        <v>169822</v>
      </c>
      <c r="Z23" s="106">
        <v>162804</v>
      </c>
      <c r="AA23" s="106">
        <v>170422</v>
      </c>
      <c r="AB23" s="106">
        <v>173222</v>
      </c>
      <c r="AC23" s="34">
        <v>168461</v>
      </c>
      <c r="AD23" s="34">
        <v>169425</v>
      </c>
      <c r="AE23" s="34">
        <v>169474</v>
      </c>
      <c r="AF23" s="34">
        <v>159370</v>
      </c>
      <c r="AG23" s="34">
        <v>170347</v>
      </c>
      <c r="AH23" s="34">
        <v>178163</v>
      </c>
      <c r="AI23" s="34">
        <v>178902</v>
      </c>
      <c r="AJ23" s="34">
        <v>183864</v>
      </c>
      <c r="AK23" s="34">
        <v>184641</v>
      </c>
      <c r="AL23" s="34">
        <v>185486</v>
      </c>
      <c r="AM23" s="34">
        <v>184765</v>
      </c>
      <c r="AN23" s="34">
        <v>182956</v>
      </c>
      <c r="AO23" s="34">
        <v>182408</v>
      </c>
      <c r="AP23" s="34">
        <v>192310</v>
      </c>
      <c r="AQ23" s="34">
        <v>192216</v>
      </c>
      <c r="AR23" s="34">
        <v>207884</v>
      </c>
      <c r="AS23" s="34">
        <v>144437</v>
      </c>
      <c r="AT23" s="34">
        <v>201549</v>
      </c>
    </row>
    <row r="24" spans="2:46">
      <c r="B24" s="260" t="s">
        <v>273</v>
      </c>
      <c r="C24" s="295">
        <v>98032</v>
      </c>
      <c r="D24" s="106">
        <v>102062</v>
      </c>
      <c r="E24" s="106">
        <v>98028</v>
      </c>
      <c r="F24" s="106">
        <v>93473</v>
      </c>
      <c r="G24" s="106">
        <v>94761</v>
      </c>
      <c r="H24" s="106">
        <v>103496</v>
      </c>
      <c r="I24" s="106">
        <v>99177</v>
      </c>
      <c r="J24" s="106">
        <v>101050</v>
      </c>
      <c r="K24" s="106">
        <v>95707</v>
      </c>
      <c r="L24" s="106">
        <v>97593</v>
      </c>
      <c r="M24" s="106">
        <v>95641</v>
      </c>
      <c r="N24" s="106">
        <v>97552</v>
      </c>
      <c r="O24" s="106">
        <v>93726</v>
      </c>
      <c r="P24" s="106">
        <v>93309</v>
      </c>
      <c r="Q24" s="106">
        <v>84704</v>
      </c>
      <c r="R24" s="106">
        <v>91286</v>
      </c>
      <c r="S24" s="106">
        <v>90434</v>
      </c>
      <c r="T24" s="106">
        <v>89445</v>
      </c>
      <c r="U24" s="106">
        <v>88885</v>
      </c>
      <c r="V24" s="106">
        <v>85100</v>
      </c>
      <c r="W24" s="106">
        <v>86911</v>
      </c>
      <c r="X24" s="106">
        <v>85965</v>
      </c>
      <c r="Y24" s="106">
        <v>85646</v>
      </c>
      <c r="Z24" s="106">
        <v>85025</v>
      </c>
      <c r="AA24" s="106">
        <v>85040</v>
      </c>
      <c r="AB24" s="106">
        <v>77546</v>
      </c>
      <c r="AC24" s="34">
        <v>79330</v>
      </c>
      <c r="AD24" s="34">
        <v>81093</v>
      </c>
      <c r="AE24" s="34">
        <v>80373</v>
      </c>
      <c r="AF24" s="34">
        <v>76241</v>
      </c>
      <c r="AG24" s="34">
        <v>76642</v>
      </c>
      <c r="AH24" s="34">
        <v>80996</v>
      </c>
      <c r="AI24" s="34">
        <v>83283</v>
      </c>
      <c r="AJ24" s="34">
        <v>84468</v>
      </c>
      <c r="AK24" s="34">
        <v>85519</v>
      </c>
      <c r="AL24" s="34">
        <v>86538</v>
      </c>
      <c r="AM24" s="34">
        <v>88580</v>
      </c>
      <c r="AN24" s="34">
        <v>91293</v>
      </c>
      <c r="AO24" s="34">
        <v>91947</v>
      </c>
      <c r="AP24" s="34">
        <v>99386</v>
      </c>
      <c r="AQ24" s="34">
        <v>101364</v>
      </c>
      <c r="AR24" s="34">
        <v>101583</v>
      </c>
      <c r="AS24" s="34">
        <v>102765</v>
      </c>
      <c r="AT24" s="34">
        <v>102334</v>
      </c>
    </row>
    <row r="25" spans="2:46">
      <c r="B25" s="260" t="s">
        <v>274</v>
      </c>
      <c r="C25" s="295">
        <v>149190</v>
      </c>
      <c r="D25" s="106">
        <v>154938</v>
      </c>
      <c r="E25" s="106">
        <v>147554</v>
      </c>
      <c r="F25" s="106">
        <v>141188</v>
      </c>
      <c r="G25" s="106">
        <v>140114</v>
      </c>
      <c r="H25" s="106">
        <v>144650</v>
      </c>
      <c r="I25" s="106">
        <v>132105</v>
      </c>
      <c r="J25" s="106">
        <v>136485</v>
      </c>
      <c r="K25" s="106">
        <v>138325</v>
      </c>
      <c r="L25" s="106">
        <v>135859</v>
      </c>
      <c r="M25" s="106">
        <v>136579</v>
      </c>
      <c r="N25" s="106">
        <v>136726</v>
      </c>
      <c r="O25" s="106">
        <v>130420</v>
      </c>
      <c r="P25" s="106">
        <v>136631</v>
      </c>
      <c r="Q25" s="106">
        <v>139061</v>
      </c>
      <c r="R25" s="106">
        <v>128309</v>
      </c>
      <c r="S25" s="106">
        <v>111152</v>
      </c>
      <c r="T25" s="106">
        <v>114559</v>
      </c>
      <c r="U25" s="106">
        <v>115468</v>
      </c>
      <c r="V25" s="106">
        <v>111792</v>
      </c>
      <c r="W25" s="106">
        <v>109134</v>
      </c>
      <c r="X25" s="106">
        <v>107351</v>
      </c>
      <c r="Y25" s="106">
        <v>101003</v>
      </c>
      <c r="Z25" s="106">
        <v>100448</v>
      </c>
      <c r="AA25" s="106">
        <v>104358</v>
      </c>
      <c r="AB25" s="106">
        <v>102169</v>
      </c>
      <c r="AC25" s="34">
        <v>108450</v>
      </c>
      <c r="AD25" s="34">
        <v>105061</v>
      </c>
      <c r="AE25" s="34">
        <v>106244</v>
      </c>
      <c r="AF25" s="34">
        <v>109339</v>
      </c>
      <c r="AG25" s="34">
        <v>110924</v>
      </c>
      <c r="AH25" s="34">
        <v>111764</v>
      </c>
      <c r="AI25" s="34">
        <v>113106</v>
      </c>
      <c r="AJ25" s="34">
        <v>113194</v>
      </c>
      <c r="AK25" s="34">
        <v>114739</v>
      </c>
      <c r="AL25" s="34">
        <v>119072</v>
      </c>
      <c r="AM25" s="34">
        <v>124816</v>
      </c>
      <c r="AN25" s="34">
        <v>124919</v>
      </c>
      <c r="AO25" s="34">
        <v>127101</v>
      </c>
      <c r="AP25" s="34">
        <v>123633</v>
      </c>
      <c r="AQ25" s="34">
        <v>128047</v>
      </c>
      <c r="AR25" s="34">
        <v>128802</v>
      </c>
      <c r="AS25" s="34">
        <v>135246</v>
      </c>
      <c r="AT25" s="34">
        <v>134817</v>
      </c>
    </row>
    <row r="26" spans="2:46" ht="24">
      <c r="B26" s="260" t="s">
        <v>356</v>
      </c>
      <c r="C26" s="295">
        <v>1080743</v>
      </c>
      <c r="D26" s="106">
        <v>1573660</v>
      </c>
      <c r="E26" s="106">
        <v>1619884</v>
      </c>
      <c r="F26" s="106">
        <v>1555237</v>
      </c>
      <c r="G26" s="106">
        <v>1461773</v>
      </c>
      <c r="H26" s="106">
        <v>1497338</v>
      </c>
      <c r="I26" s="106">
        <v>1490737</v>
      </c>
      <c r="J26" s="106">
        <v>1478909</v>
      </c>
      <c r="K26" s="106">
        <v>1496826</v>
      </c>
      <c r="L26" s="106">
        <v>1485230</v>
      </c>
      <c r="M26" s="106">
        <v>1479046</v>
      </c>
      <c r="N26" s="106">
        <v>1552556</v>
      </c>
      <c r="O26" s="106">
        <v>1425688</v>
      </c>
      <c r="P26" s="106">
        <v>1537392</v>
      </c>
      <c r="Q26" s="106">
        <v>1464529</v>
      </c>
      <c r="R26" s="106">
        <v>1438503</v>
      </c>
      <c r="S26" s="106">
        <v>1456436</v>
      </c>
      <c r="T26" s="106">
        <v>1428456</v>
      </c>
      <c r="U26" s="106">
        <v>1393189</v>
      </c>
      <c r="V26" s="106">
        <v>1358310</v>
      </c>
      <c r="W26" s="106">
        <v>1239542</v>
      </c>
      <c r="X26" s="106">
        <v>1114739</v>
      </c>
      <c r="Y26" s="106">
        <v>1005199</v>
      </c>
      <c r="Z26" s="106">
        <v>1189553</v>
      </c>
      <c r="AA26" s="106">
        <v>1291625</v>
      </c>
      <c r="AB26" s="106">
        <v>1339752</v>
      </c>
      <c r="AC26" s="34">
        <v>1345525</v>
      </c>
      <c r="AD26" s="34">
        <v>1390078</v>
      </c>
      <c r="AE26" s="34">
        <v>1410881</v>
      </c>
      <c r="AF26" s="34">
        <v>1398417</v>
      </c>
      <c r="AG26" s="34">
        <v>1440555</v>
      </c>
      <c r="AH26" s="34">
        <v>1504537</v>
      </c>
      <c r="AI26" s="34">
        <v>1191979</v>
      </c>
      <c r="AJ26" s="34">
        <v>540013</v>
      </c>
      <c r="AK26" s="34">
        <v>540049</v>
      </c>
      <c r="AL26" s="34">
        <v>540000</v>
      </c>
      <c r="AM26" s="34">
        <v>540000</v>
      </c>
      <c r="AN26" s="34">
        <v>540000</v>
      </c>
      <c r="AO26" s="34">
        <v>540000</v>
      </c>
      <c r="AP26" s="34">
        <v>541804</v>
      </c>
      <c r="AQ26" s="34">
        <v>542707</v>
      </c>
      <c r="AR26" s="34">
        <v>542707</v>
      </c>
      <c r="AS26" s="34">
        <v>542707</v>
      </c>
      <c r="AT26" s="34">
        <v>542707</v>
      </c>
    </row>
    <row r="27" spans="2:46">
      <c r="B27" s="260" t="s">
        <v>275</v>
      </c>
      <c r="C27" s="295">
        <v>86190</v>
      </c>
      <c r="D27" s="106">
        <v>122769</v>
      </c>
      <c r="E27" s="106">
        <v>127790</v>
      </c>
      <c r="F27" s="106">
        <v>137211</v>
      </c>
      <c r="G27" s="106">
        <v>136580</v>
      </c>
      <c r="H27" s="106">
        <v>126454</v>
      </c>
      <c r="I27" s="106">
        <v>131775</v>
      </c>
      <c r="J27" s="106">
        <v>140415</v>
      </c>
      <c r="K27" s="106">
        <v>139572</v>
      </c>
      <c r="L27" s="106">
        <v>143338</v>
      </c>
      <c r="M27" s="106">
        <v>146105</v>
      </c>
      <c r="N27" s="106">
        <v>136926</v>
      </c>
      <c r="O27" s="106">
        <v>136518</v>
      </c>
      <c r="P27" s="106">
        <v>132123</v>
      </c>
      <c r="Q27" s="106">
        <v>128223</v>
      </c>
      <c r="R27" s="106">
        <v>118235</v>
      </c>
      <c r="S27" s="106">
        <v>105012</v>
      </c>
      <c r="T27" s="106">
        <v>93874</v>
      </c>
      <c r="U27" s="106">
        <v>94325</v>
      </c>
      <c r="V27" s="106">
        <v>101079</v>
      </c>
      <c r="W27" s="106">
        <v>103310</v>
      </c>
      <c r="X27" s="106">
        <v>107992</v>
      </c>
      <c r="Y27" s="106">
        <v>112774</v>
      </c>
      <c r="Z27" s="106">
        <v>116234</v>
      </c>
      <c r="AA27" s="106">
        <v>115581</v>
      </c>
      <c r="AB27" s="106">
        <v>116050</v>
      </c>
      <c r="AC27" s="34">
        <v>120867</v>
      </c>
      <c r="AD27" s="34">
        <v>121296</v>
      </c>
      <c r="AE27" s="34">
        <v>126750</v>
      </c>
      <c r="AF27" s="34">
        <v>1869</v>
      </c>
      <c r="AG27" s="34" t="s">
        <v>0</v>
      </c>
      <c r="AH27" s="34" t="s">
        <v>0</v>
      </c>
      <c r="AI27" s="34" t="s">
        <v>0</v>
      </c>
      <c r="AJ27" s="34" t="s">
        <v>0</v>
      </c>
      <c r="AK27" s="34" t="s">
        <v>0</v>
      </c>
      <c r="AL27" s="34" t="s">
        <v>0</v>
      </c>
      <c r="AM27" s="34" t="s">
        <v>0</v>
      </c>
      <c r="AN27" s="34" t="s">
        <v>0</v>
      </c>
      <c r="AO27" s="34" t="s">
        <v>0</v>
      </c>
      <c r="AP27" s="34" t="s">
        <v>0</v>
      </c>
      <c r="AQ27" s="34" t="s">
        <v>0</v>
      </c>
      <c r="AR27" s="34"/>
      <c r="AS27" s="34"/>
      <c r="AT27" s="34" t="s">
        <v>0</v>
      </c>
    </row>
    <row r="28" spans="2:46">
      <c r="B28" s="260" t="s">
        <v>276</v>
      </c>
      <c r="C28" s="295">
        <v>64272</v>
      </c>
      <c r="D28" s="106">
        <v>190396</v>
      </c>
      <c r="E28" s="106">
        <v>186248</v>
      </c>
      <c r="F28" s="106">
        <v>179370</v>
      </c>
      <c r="G28" s="106">
        <v>142822</v>
      </c>
      <c r="H28" s="106">
        <v>56579</v>
      </c>
      <c r="I28" s="106">
        <v>72345</v>
      </c>
      <c r="J28" s="106">
        <v>105204</v>
      </c>
      <c r="K28" s="106">
        <v>110928</v>
      </c>
      <c r="L28" s="106">
        <v>57010</v>
      </c>
      <c r="M28" s="106" t="s">
        <v>0</v>
      </c>
      <c r="N28" s="106" t="s">
        <v>0</v>
      </c>
      <c r="O28" s="106" t="s">
        <v>0</v>
      </c>
      <c r="P28" s="106" t="s">
        <v>0</v>
      </c>
      <c r="Q28" s="106" t="s">
        <v>0</v>
      </c>
      <c r="R28" s="106" t="s">
        <v>0</v>
      </c>
      <c r="S28" s="106" t="s">
        <v>0</v>
      </c>
      <c r="T28" s="106" t="s">
        <v>0</v>
      </c>
      <c r="U28" s="106" t="s">
        <v>0</v>
      </c>
      <c r="V28" s="106" t="s">
        <v>0</v>
      </c>
      <c r="W28" s="106" t="s">
        <v>0</v>
      </c>
      <c r="X28" s="106" t="s">
        <v>0</v>
      </c>
      <c r="Y28" s="106" t="s">
        <v>0</v>
      </c>
      <c r="Z28" s="106" t="s">
        <v>0</v>
      </c>
      <c r="AA28" s="106" t="s">
        <v>0</v>
      </c>
      <c r="AB28" s="106" t="s">
        <v>0</v>
      </c>
      <c r="AC28" s="34" t="s">
        <v>0</v>
      </c>
      <c r="AD28" s="34" t="s">
        <v>0</v>
      </c>
      <c r="AE28" s="34" t="s">
        <v>0</v>
      </c>
      <c r="AF28" s="34" t="s">
        <v>0</v>
      </c>
      <c r="AG28" s="34" t="s">
        <v>0</v>
      </c>
      <c r="AH28" s="34" t="s">
        <v>0</v>
      </c>
      <c r="AI28" s="34" t="s">
        <v>0</v>
      </c>
      <c r="AJ28" s="34" t="s">
        <v>0</v>
      </c>
      <c r="AK28" s="34" t="s">
        <v>0</v>
      </c>
      <c r="AL28" s="34" t="s">
        <v>0</v>
      </c>
      <c r="AM28" s="34" t="s">
        <v>0</v>
      </c>
      <c r="AN28" s="34" t="s">
        <v>0</v>
      </c>
      <c r="AO28" s="34" t="s">
        <v>0</v>
      </c>
      <c r="AP28" s="34" t="s">
        <v>0</v>
      </c>
      <c r="AQ28" s="34" t="s">
        <v>0</v>
      </c>
      <c r="AR28" s="34"/>
      <c r="AS28" s="34"/>
      <c r="AT28" s="34" t="s">
        <v>0</v>
      </c>
    </row>
    <row r="29" spans="2:46">
      <c r="B29" s="260" t="s">
        <v>277</v>
      </c>
      <c r="C29" s="295">
        <v>54545</v>
      </c>
      <c r="D29" s="106">
        <v>355457</v>
      </c>
      <c r="E29" s="106">
        <v>378788</v>
      </c>
      <c r="F29" s="106">
        <v>541220</v>
      </c>
      <c r="G29" s="106">
        <v>535326</v>
      </c>
      <c r="H29" s="106">
        <v>530823</v>
      </c>
      <c r="I29" s="106">
        <v>520770</v>
      </c>
      <c r="J29" s="106">
        <v>543485</v>
      </c>
      <c r="K29" s="106">
        <v>546689</v>
      </c>
      <c r="L29" s="106">
        <v>541464</v>
      </c>
      <c r="M29" s="106">
        <v>521689</v>
      </c>
      <c r="N29" s="106">
        <v>531793</v>
      </c>
      <c r="O29" s="106">
        <v>541588</v>
      </c>
      <c r="P29" s="106">
        <v>509693</v>
      </c>
      <c r="Q29" s="106">
        <v>511258</v>
      </c>
      <c r="R29" s="106">
        <v>486725</v>
      </c>
      <c r="S29" s="106">
        <v>456247</v>
      </c>
      <c r="T29" s="106">
        <v>456932</v>
      </c>
      <c r="U29" s="106">
        <v>447039</v>
      </c>
      <c r="V29" s="106">
        <v>452094</v>
      </c>
      <c r="W29" s="106">
        <v>435166</v>
      </c>
      <c r="X29" s="106">
        <v>420902</v>
      </c>
      <c r="Y29" s="106">
        <v>450958</v>
      </c>
      <c r="Z29" s="106">
        <v>464894</v>
      </c>
      <c r="AA29" s="106">
        <v>464055</v>
      </c>
      <c r="AB29" s="106">
        <v>471253</v>
      </c>
      <c r="AC29" s="34">
        <v>457326</v>
      </c>
      <c r="AD29" s="34">
        <v>434929</v>
      </c>
      <c r="AE29" s="34">
        <v>465771</v>
      </c>
      <c r="AF29" s="34">
        <v>495547</v>
      </c>
      <c r="AG29" s="34">
        <v>495225</v>
      </c>
      <c r="AH29" s="34">
        <v>509568</v>
      </c>
      <c r="AI29" s="34">
        <v>500991</v>
      </c>
      <c r="AJ29" s="34">
        <v>507798</v>
      </c>
      <c r="AK29" s="34">
        <v>499025</v>
      </c>
      <c r="AL29" s="34">
        <v>524552</v>
      </c>
      <c r="AM29" s="34">
        <v>528461</v>
      </c>
      <c r="AN29" s="34">
        <v>535358</v>
      </c>
      <c r="AO29" s="34">
        <v>530371</v>
      </c>
      <c r="AP29" s="34">
        <v>511124</v>
      </c>
      <c r="AQ29" s="34">
        <v>495581</v>
      </c>
      <c r="AR29" s="34">
        <v>470785</v>
      </c>
      <c r="AS29" s="34">
        <v>475334</v>
      </c>
      <c r="AT29" s="34">
        <v>522446</v>
      </c>
    </row>
    <row r="30" spans="2:46">
      <c r="B30" s="260" t="s">
        <v>278</v>
      </c>
      <c r="C30" s="295" t="s">
        <v>0</v>
      </c>
      <c r="D30" s="106">
        <v>248663</v>
      </c>
      <c r="E30" s="106">
        <v>375286</v>
      </c>
      <c r="F30" s="106">
        <v>370746</v>
      </c>
      <c r="G30" s="106">
        <v>370530</v>
      </c>
      <c r="H30" s="106">
        <v>324227</v>
      </c>
      <c r="I30" s="106">
        <v>291939</v>
      </c>
      <c r="J30" s="106">
        <v>293455</v>
      </c>
      <c r="K30" s="106">
        <v>293235</v>
      </c>
      <c r="L30" s="106">
        <v>293308</v>
      </c>
      <c r="M30" s="106">
        <v>292425</v>
      </c>
      <c r="N30" s="106">
        <v>363315</v>
      </c>
      <c r="O30" s="106">
        <v>353152</v>
      </c>
      <c r="P30" s="106">
        <v>221172</v>
      </c>
      <c r="Q30" s="106">
        <v>100730</v>
      </c>
      <c r="R30" s="106">
        <v>206064</v>
      </c>
      <c r="S30" s="106">
        <v>272412</v>
      </c>
      <c r="T30" s="106">
        <v>281052</v>
      </c>
      <c r="U30" s="106">
        <v>282329</v>
      </c>
      <c r="V30" s="106">
        <v>259254</v>
      </c>
      <c r="W30" s="106">
        <v>181967</v>
      </c>
      <c r="X30" s="106">
        <v>146219</v>
      </c>
      <c r="Y30" s="106">
        <v>210231</v>
      </c>
      <c r="Z30" s="106">
        <v>223193</v>
      </c>
      <c r="AA30" s="106">
        <v>221561</v>
      </c>
      <c r="AB30" s="106">
        <v>222329</v>
      </c>
      <c r="AC30" s="34">
        <v>207988</v>
      </c>
      <c r="AD30" s="34">
        <v>221504</v>
      </c>
      <c r="AE30" s="34">
        <v>219206</v>
      </c>
      <c r="AF30" s="34">
        <v>223222</v>
      </c>
      <c r="AG30" s="34">
        <v>225451</v>
      </c>
      <c r="AH30" s="34">
        <v>227474</v>
      </c>
      <c r="AI30" s="34">
        <v>228941</v>
      </c>
      <c r="AJ30" s="34">
        <v>231161</v>
      </c>
      <c r="AK30" s="34">
        <v>230586</v>
      </c>
      <c r="AL30" s="34">
        <v>228634</v>
      </c>
      <c r="AM30" s="34">
        <v>236373</v>
      </c>
      <c r="AN30" s="34">
        <v>238001</v>
      </c>
      <c r="AO30" s="34">
        <v>230430</v>
      </c>
      <c r="AP30" s="34">
        <v>220353</v>
      </c>
      <c r="AQ30" s="34">
        <v>221922</v>
      </c>
      <c r="AR30" s="34">
        <v>219852</v>
      </c>
      <c r="AS30" s="34">
        <v>220361</v>
      </c>
      <c r="AT30" s="34">
        <v>230883</v>
      </c>
    </row>
    <row r="31" spans="2:46">
      <c r="B31" s="260" t="s">
        <v>279</v>
      </c>
      <c r="C31" s="295" t="s">
        <v>0</v>
      </c>
      <c r="D31" s="106">
        <v>58064</v>
      </c>
      <c r="E31" s="106">
        <v>150000</v>
      </c>
      <c r="F31" s="106">
        <v>150000</v>
      </c>
      <c r="G31" s="106">
        <v>150000</v>
      </c>
      <c r="H31" s="106">
        <v>150000</v>
      </c>
      <c r="I31" s="106">
        <v>150000</v>
      </c>
      <c r="J31" s="106">
        <v>150000</v>
      </c>
      <c r="K31" s="106">
        <v>150000</v>
      </c>
      <c r="L31" s="106">
        <v>150000</v>
      </c>
      <c r="M31" s="106">
        <v>150000</v>
      </c>
      <c r="N31" s="106">
        <v>150000</v>
      </c>
      <c r="O31" s="106">
        <v>150000</v>
      </c>
      <c r="P31" s="106">
        <v>150000</v>
      </c>
      <c r="Q31" s="106">
        <v>150000</v>
      </c>
      <c r="R31" s="106">
        <v>150000</v>
      </c>
      <c r="S31" s="106">
        <v>150000</v>
      </c>
      <c r="T31" s="106">
        <v>150000</v>
      </c>
      <c r="U31" s="106">
        <v>150000</v>
      </c>
      <c r="V31" s="106">
        <v>150000</v>
      </c>
      <c r="W31" s="106">
        <v>150000</v>
      </c>
      <c r="X31" s="106">
        <v>150000</v>
      </c>
      <c r="Y31" s="106">
        <v>150000</v>
      </c>
      <c r="Z31" s="106">
        <v>150848</v>
      </c>
      <c r="AA31" s="106">
        <v>151540</v>
      </c>
      <c r="AB31" s="106">
        <v>150480</v>
      </c>
      <c r="AC31" s="34">
        <v>150480</v>
      </c>
      <c r="AD31" s="34">
        <v>150480</v>
      </c>
      <c r="AE31" s="34">
        <v>155070</v>
      </c>
      <c r="AF31" s="34">
        <v>157980</v>
      </c>
      <c r="AG31" s="34">
        <v>157980</v>
      </c>
      <c r="AH31" s="34">
        <v>158702</v>
      </c>
      <c r="AI31" s="34">
        <v>157992</v>
      </c>
      <c r="AJ31" s="34">
        <v>158712</v>
      </c>
      <c r="AK31" s="34">
        <v>157992</v>
      </c>
      <c r="AL31" s="34">
        <v>158712</v>
      </c>
      <c r="AM31" s="34">
        <v>157992</v>
      </c>
      <c r="AN31" s="34">
        <v>158712</v>
      </c>
      <c r="AO31" s="34">
        <v>158100</v>
      </c>
      <c r="AP31" s="34">
        <v>158820</v>
      </c>
      <c r="AQ31" s="34">
        <v>158100</v>
      </c>
      <c r="AR31" s="34">
        <v>158820</v>
      </c>
      <c r="AS31" s="34">
        <v>158100</v>
      </c>
      <c r="AT31" s="34">
        <v>158820</v>
      </c>
    </row>
    <row r="32" spans="2:46">
      <c r="B32" s="260" t="s">
        <v>280</v>
      </c>
      <c r="C32" s="295" t="s">
        <v>0</v>
      </c>
      <c r="D32" s="106">
        <v>51185</v>
      </c>
      <c r="E32" s="106">
        <v>198004</v>
      </c>
      <c r="F32" s="106">
        <v>196396</v>
      </c>
      <c r="G32" s="106">
        <v>195053</v>
      </c>
      <c r="H32" s="106">
        <v>181476</v>
      </c>
      <c r="I32" s="106">
        <v>173879</v>
      </c>
      <c r="J32" s="106">
        <v>172055</v>
      </c>
      <c r="K32" s="106">
        <v>172055</v>
      </c>
      <c r="L32" s="106">
        <v>172055</v>
      </c>
      <c r="M32" s="106">
        <v>165452</v>
      </c>
      <c r="N32" s="106">
        <v>183305</v>
      </c>
      <c r="O32" s="106">
        <v>185883</v>
      </c>
      <c r="P32" s="106">
        <v>182135</v>
      </c>
      <c r="Q32" s="106">
        <v>163016</v>
      </c>
      <c r="R32" s="106">
        <v>196744</v>
      </c>
      <c r="S32" s="106">
        <v>224691</v>
      </c>
      <c r="T32" s="106">
        <v>121262</v>
      </c>
      <c r="U32" s="106">
        <v>86761</v>
      </c>
      <c r="V32" s="106">
        <v>121343</v>
      </c>
      <c r="W32" s="106">
        <v>121357</v>
      </c>
      <c r="X32" s="106">
        <v>117132</v>
      </c>
      <c r="Y32" s="106">
        <v>124053</v>
      </c>
      <c r="Z32" s="106">
        <v>122132</v>
      </c>
      <c r="AA32" s="106">
        <v>116731</v>
      </c>
      <c r="AB32" s="106">
        <v>113547</v>
      </c>
      <c r="AC32" s="34">
        <v>108440</v>
      </c>
      <c r="AD32" s="34">
        <v>111160</v>
      </c>
      <c r="AE32" s="34">
        <v>105222</v>
      </c>
      <c r="AF32" s="34">
        <v>115797</v>
      </c>
      <c r="AG32" s="34">
        <v>114434</v>
      </c>
      <c r="AH32" s="34">
        <v>119848</v>
      </c>
      <c r="AI32" s="34">
        <v>120077</v>
      </c>
      <c r="AJ32" s="34">
        <v>119969</v>
      </c>
      <c r="AK32" s="34">
        <v>120097</v>
      </c>
      <c r="AL32" s="34">
        <v>120250</v>
      </c>
      <c r="AM32" s="34">
        <v>120835</v>
      </c>
      <c r="AN32" s="34">
        <v>121322</v>
      </c>
      <c r="AO32" s="34">
        <v>127111</v>
      </c>
      <c r="AP32" s="34">
        <v>128686</v>
      </c>
      <c r="AQ32" s="34">
        <v>129924</v>
      </c>
      <c r="AR32" s="34">
        <v>118846</v>
      </c>
      <c r="AS32" s="34">
        <v>108290</v>
      </c>
      <c r="AT32" s="34">
        <v>120447</v>
      </c>
    </row>
    <row r="33" spans="2:46">
      <c r="B33" s="260" t="s">
        <v>281</v>
      </c>
      <c r="C33" s="295" t="s">
        <v>0</v>
      </c>
      <c r="D33" s="106" t="s">
        <v>0</v>
      </c>
      <c r="E33" s="106">
        <v>70686</v>
      </c>
      <c r="F33" s="106">
        <v>194029</v>
      </c>
      <c r="G33" s="106">
        <v>221749</v>
      </c>
      <c r="H33" s="106">
        <v>222527</v>
      </c>
      <c r="I33" s="106">
        <v>222662</v>
      </c>
      <c r="J33" s="106">
        <v>221663</v>
      </c>
      <c r="K33" s="106">
        <v>223317</v>
      </c>
      <c r="L33" s="106">
        <v>221946</v>
      </c>
      <c r="M33" s="106">
        <v>222887</v>
      </c>
      <c r="N33" s="106">
        <v>222252</v>
      </c>
      <c r="O33" s="106">
        <v>224669</v>
      </c>
      <c r="P33" s="106">
        <v>222981</v>
      </c>
      <c r="Q33" s="106">
        <v>224781</v>
      </c>
      <c r="R33" s="106">
        <v>223519</v>
      </c>
      <c r="S33" s="106">
        <v>223457</v>
      </c>
      <c r="T33" s="106">
        <v>222412</v>
      </c>
      <c r="U33" s="106">
        <v>224553</v>
      </c>
      <c r="V33" s="106">
        <v>221801</v>
      </c>
      <c r="W33" s="106">
        <v>223317</v>
      </c>
      <c r="X33" s="106">
        <v>223075</v>
      </c>
      <c r="Y33" s="106">
        <v>225235</v>
      </c>
      <c r="Z33" s="106">
        <v>223673</v>
      </c>
      <c r="AA33" s="106">
        <v>226908</v>
      </c>
      <c r="AB33" s="106">
        <v>225268</v>
      </c>
      <c r="AC33" s="34">
        <v>228229</v>
      </c>
      <c r="AD33" s="34">
        <v>224203</v>
      </c>
      <c r="AE33" s="34">
        <v>223589</v>
      </c>
      <c r="AF33" s="34">
        <v>222557</v>
      </c>
      <c r="AG33" s="34">
        <v>145382</v>
      </c>
      <c r="AH33" s="34" t="s">
        <v>0</v>
      </c>
      <c r="AI33" s="34" t="s">
        <v>0</v>
      </c>
      <c r="AJ33" s="34" t="s">
        <v>0</v>
      </c>
      <c r="AK33" s="34" t="s">
        <v>0</v>
      </c>
      <c r="AL33" s="34" t="s">
        <v>0</v>
      </c>
      <c r="AM33" s="34" t="s">
        <v>0</v>
      </c>
      <c r="AN33" s="34" t="s">
        <v>0</v>
      </c>
      <c r="AO33" s="34" t="s">
        <v>0</v>
      </c>
      <c r="AP33" s="34" t="s">
        <v>0</v>
      </c>
      <c r="AQ33" s="34" t="s">
        <v>0</v>
      </c>
      <c r="AR33" s="34"/>
      <c r="AS33" s="34"/>
      <c r="AT33" s="34" t="s">
        <v>0</v>
      </c>
    </row>
    <row r="34" spans="2:46">
      <c r="B34" s="260" t="s">
        <v>355</v>
      </c>
      <c r="C34" s="295" t="s">
        <v>0</v>
      </c>
      <c r="D34" s="106" t="s">
        <v>0</v>
      </c>
      <c r="E34" s="106">
        <v>132345</v>
      </c>
      <c r="F34" s="106">
        <v>189260</v>
      </c>
      <c r="G34" s="106">
        <v>189932</v>
      </c>
      <c r="H34" s="106">
        <v>193155</v>
      </c>
      <c r="I34" s="106">
        <v>193916</v>
      </c>
      <c r="J34" s="106">
        <v>200079</v>
      </c>
      <c r="K34" s="106">
        <v>199698</v>
      </c>
      <c r="L34" s="106">
        <v>199442</v>
      </c>
      <c r="M34" s="106">
        <v>197984</v>
      </c>
      <c r="N34" s="106">
        <v>202832</v>
      </c>
      <c r="O34" s="106">
        <v>203610</v>
      </c>
      <c r="P34" s="106">
        <v>203886</v>
      </c>
      <c r="Q34" s="106">
        <v>203251</v>
      </c>
      <c r="R34" s="106">
        <v>203586</v>
      </c>
      <c r="S34" s="106">
        <v>203548</v>
      </c>
      <c r="T34" s="106">
        <v>204146</v>
      </c>
      <c r="U34" s="106">
        <v>196060</v>
      </c>
      <c r="V34" s="106">
        <v>190112</v>
      </c>
      <c r="W34" s="106">
        <v>192760</v>
      </c>
      <c r="X34" s="106">
        <v>192818</v>
      </c>
      <c r="Y34" s="106">
        <v>192969</v>
      </c>
      <c r="Z34" s="106">
        <v>192638</v>
      </c>
      <c r="AA34" s="106">
        <v>191711</v>
      </c>
      <c r="AB34" s="106">
        <v>191841</v>
      </c>
      <c r="AC34" s="34">
        <v>191434</v>
      </c>
      <c r="AD34" s="34">
        <v>192739</v>
      </c>
      <c r="AE34" s="34">
        <v>191131</v>
      </c>
      <c r="AF34" s="34">
        <v>191273</v>
      </c>
      <c r="AG34" s="34">
        <v>198737</v>
      </c>
      <c r="AH34" s="34">
        <v>191979</v>
      </c>
      <c r="AI34" s="34">
        <v>165760</v>
      </c>
      <c r="AJ34" s="34">
        <v>180007</v>
      </c>
      <c r="AK34" s="34">
        <v>185420</v>
      </c>
      <c r="AL34" s="34">
        <v>185951</v>
      </c>
      <c r="AM34" s="34">
        <v>186617</v>
      </c>
      <c r="AN34" s="34">
        <v>186483</v>
      </c>
      <c r="AO34" s="34">
        <v>189430</v>
      </c>
      <c r="AP34" s="34">
        <v>170630</v>
      </c>
      <c r="AQ34" s="34">
        <v>175126</v>
      </c>
      <c r="AR34" s="34">
        <v>187263</v>
      </c>
      <c r="AS34" s="34">
        <v>183602</v>
      </c>
      <c r="AT34" s="34">
        <v>186853</v>
      </c>
    </row>
    <row r="35" spans="2:46">
      <c r="B35" s="260" t="s">
        <v>282</v>
      </c>
      <c r="C35" s="295" t="s">
        <v>0</v>
      </c>
      <c r="D35" s="106" t="s">
        <v>0</v>
      </c>
      <c r="E35" s="106">
        <v>23605</v>
      </c>
      <c r="F35" s="106">
        <v>252630</v>
      </c>
      <c r="G35" s="106">
        <v>249794</v>
      </c>
      <c r="H35" s="106">
        <v>259557</v>
      </c>
      <c r="I35" s="106">
        <v>262939</v>
      </c>
      <c r="J35" s="106">
        <v>250327</v>
      </c>
      <c r="K35" s="106">
        <v>245963</v>
      </c>
      <c r="L35" s="106">
        <v>293285</v>
      </c>
      <c r="M35" s="106">
        <v>253308</v>
      </c>
      <c r="N35" s="106">
        <v>259912</v>
      </c>
      <c r="O35" s="106">
        <v>262479</v>
      </c>
      <c r="P35" s="106">
        <v>266380</v>
      </c>
      <c r="Q35" s="106">
        <v>268697</v>
      </c>
      <c r="R35" s="106">
        <v>268821</v>
      </c>
      <c r="S35" s="106">
        <v>252346</v>
      </c>
      <c r="T35" s="106">
        <v>211538</v>
      </c>
      <c r="U35" s="106">
        <v>219965</v>
      </c>
      <c r="V35" s="106">
        <v>205738</v>
      </c>
      <c r="W35" s="106">
        <v>218342</v>
      </c>
      <c r="X35" s="106">
        <v>217766</v>
      </c>
      <c r="Y35" s="106">
        <v>184594</v>
      </c>
      <c r="Z35" s="106">
        <v>160685</v>
      </c>
      <c r="AA35" s="106">
        <v>201846</v>
      </c>
      <c r="AB35" s="106">
        <v>198748</v>
      </c>
      <c r="AC35" s="34">
        <v>201883</v>
      </c>
      <c r="AD35" s="34">
        <v>202657</v>
      </c>
      <c r="AE35" s="34">
        <v>222993</v>
      </c>
      <c r="AF35" s="34">
        <v>217510</v>
      </c>
      <c r="AG35" s="34">
        <v>217151</v>
      </c>
      <c r="AH35" s="34">
        <v>208061</v>
      </c>
      <c r="AI35" s="34">
        <v>271458</v>
      </c>
      <c r="AJ35" s="34">
        <v>191247</v>
      </c>
      <c r="AK35" s="34">
        <v>204092</v>
      </c>
      <c r="AL35" s="34">
        <v>247166</v>
      </c>
      <c r="AM35" s="34">
        <v>247215</v>
      </c>
      <c r="AN35" s="34">
        <v>246998</v>
      </c>
      <c r="AO35" s="34">
        <v>242935</v>
      </c>
      <c r="AP35" s="34">
        <v>230466</v>
      </c>
      <c r="AQ35" s="34">
        <v>202845</v>
      </c>
      <c r="AR35" s="34">
        <v>209685</v>
      </c>
      <c r="AS35" s="34">
        <v>211211</v>
      </c>
      <c r="AT35" s="34">
        <v>210686</v>
      </c>
    </row>
    <row r="36" spans="2:46">
      <c r="B36" s="260" t="s">
        <v>283</v>
      </c>
      <c r="C36" s="295" t="s">
        <v>0</v>
      </c>
      <c r="D36" s="106" t="s">
        <v>0</v>
      </c>
      <c r="E36" s="106" t="s">
        <v>0</v>
      </c>
      <c r="F36" s="106">
        <v>106639</v>
      </c>
      <c r="G36" s="106">
        <v>277599</v>
      </c>
      <c r="H36" s="106">
        <v>267069</v>
      </c>
      <c r="I36" s="106">
        <v>282608</v>
      </c>
      <c r="J36" s="106">
        <v>281178</v>
      </c>
      <c r="K36" s="106">
        <v>282977</v>
      </c>
      <c r="L36" s="106">
        <v>283379</v>
      </c>
      <c r="M36" s="106">
        <v>294755</v>
      </c>
      <c r="N36" s="106">
        <v>293266</v>
      </c>
      <c r="O36" s="106">
        <v>304654</v>
      </c>
      <c r="P36" s="106">
        <v>286467</v>
      </c>
      <c r="Q36" s="106">
        <v>315887</v>
      </c>
      <c r="R36" s="106">
        <v>309198</v>
      </c>
      <c r="S36" s="106">
        <v>287562</v>
      </c>
      <c r="T36" s="106">
        <v>277528</v>
      </c>
      <c r="U36" s="106">
        <v>245953</v>
      </c>
      <c r="V36" s="106">
        <v>249349</v>
      </c>
      <c r="W36" s="106">
        <v>240360</v>
      </c>
      <c r="X36" s="106">
        <v>246386</v>
      </c>
      <c r="Y36" s="106">
        <v>227129</v>
      </c>
      <c r="Z36" s="106">
        <v>235864</v>
      </c>
      <c r="AA36" s="106">
        <v>241154</v>
      </c>
      <c r="AB36" s="106">
        <v>240151</v>
      </c>
      <c r="AC36" s="34">
        <v>240131</v>
      </c>
      <c r="AD36" s="34">
        <v>240090</v>
      </c>
      <c r="AE36" s="34">
        <v>256844</v>
      </c>
      <c r="AF36" s="34">
        <v>267276</v>
      </c>
      <c r="AG36" s="34">
        <v>267217</v>
      </c>
      <c r="AH36" s="34">
        <v>261508</v>
      </c>
      <c r="AI36" s="34">
        <v>268033</v>
      </c>
      <c r="AJ36" s="34">
        <v>265757</v>
      </c>
      <c r="AK36" s="34">
        <v>264680</v>
      </c>
      <c r="AL36" s="34">
        <v>270494</v>
      </c>
      <c r="AM36" s="34">
        <v>279548</v>
      </c>
      <c r="AN36" s="34">
        <v>289575</v>
      </c>
      <c r="AO36" s="34">
        <v>275697</v>
      </c>
      <c r="AP36" s="34">
        <v>275719</v>
      </c>
      <c r="AQ36" s="34">
        <v>278390</v>
      </c>
      <c r="AR36" s="34">
        <v>280238</v>
      </c>
      <c r="AS36" s="34">
        <v>254064</v>
      </c>
      <c r="AT36" s="34">
        <v>232780</v>
      </c>
    </row>
    <row r="37" spans="2:46">
      <c r="B37" s="260" t="s">
        <v>284</v>
      </c>
      <c r="C37" s="295" t="s">
        <v>0</v>
      </c>
      <c r="D37" s="106" t="s">
        <v>0</v>
      </c>
      <c r="E37" s="106" t="s">
        <v>0</v>
      </c>
      <c r="F37" s="106">
        <v>30615</v>
      </c>
      <c r="G37" s="106">
        <v>107366</v>
      </c>
      <c r="H37" s="106">
        <v>108661</v>
      </c>
      <c r="I37" s="106">
        <v>103889</v>
      </c>
      <c r="J37" s="106">
        <v>114232</v>
      </c>
      <c r="K37" s="106">
        <v>95841</v>
      </c>
      <c r="L37" s="106">
        <v>96088</v>
      </c>
      <c r="M37" s="106">
        <v>100827</v>
      </c>
      <c r="N37" s="106">
        <v>97086</v>
      </c>
      <c r="O37" s="106">
        <v>97686</v>
      </c>
      <c r="P37" s="106">
        <v>85429</v>
      </c>
      <c r="Q37" s="106">
        <v>86342</v>
      </c>
      <c r="R37" s="106">
        <v>81397</v>
      </c>
      <c r="S37" s="106">
        <v>65094</v>
      </c>
      <c r="T37" s="106">
        <v>70646</v>
      </c>
      <c r="U37" s="106">
        <v>71048</v>
      </c>
      <c r="V37" s="106">
        <v>63211</v>
      </c>
      <c r="W37" s="106">
        <v>64541</v>
      </c>
      <c r="X37" s="106">
        <v>67231</v>
      </c>
      <c r="Y37" s="106">
        <v>68862</v>
      </c>
      <c r="Z37" s="106">
        <v>64997</v>
      </c>
      <c r="AA37" s="106">
        <v>66862</v>
      </c>
      <c r="AB37" s="106">
        <v>70244</v>
      </c>
      <c r="AC37" s="34">
        <v>71507</v>
      </c>
      <c r="AD37" s="34">
        <v>72845</v>
      </c>
      <c r="AE37" s="34">
        <v>71422</v>
      </c>
      <c r="AF37" s="34">
        <v>70813</v>
      </c>
      <c r="AG37" s="34">
        <v>71326</v>
      </c>
      <c r="AH37" s="34">
        <v>72096</v>
      </c>
      <c r="AI37" s="34">
        <v>72726</v>
      </c>
      <c r="AJ37" s="34">
        <v>72412</v>
      </c>
      <c r="AK37" s="34">
        <v>71603</v>
      </c>
      <c r="AL37" s="34">
        <v>72545</v>
      </c>
      <c r="AM37" s="34">
        <v>72907</v>
      </c>
      <c r="AN37" s="34">
        <v>74039</v>
      </c>
      <c r="AO37" s="34">
        <v>77316</v>
      </c>
      <c r="AP37" s="34">
        <v>78562</v>
      </c>
      <c r="AQ37" s="34">
        <v>67706</v>
      </c>
      <c r="AR37" s="34"/>
      <c r="AS37" s="34"/>
      <c r="AT37" s="34" t="s">
        <v>0</v>
      </c>
    </row>
    <row r="38" spans="2:46">
      <c r="B38" s="260" t="s">
        <v>285</v>
      </c>
      <c r="C38" s="295" t="s">
        <v>0</v>
      </c>
      <c r="D38" s="106" t="s">
        <v>0</v>
      </c>
      <c r="E38" s="106" t="s">
        <v>0</v>
      </c>
      <c r="F38" s="106" t="s">
        <v>0</v>
      </c>
      <c r="G38" s="106">
        <v>312185</v>
      </c>
      <c r="H38" s="106">
        <v>316568</v>
      </c>
      <c r="I38" s="106">
        <v>345788</v>
      </c>
      <c r="J38" s="106">
        <v>373842</v>
      </c>
      <c r="K38" s="106">
        <v>343043</v>
      </c>
      <c r="L38" s="106">
        <v>361819</v>
      </c>
      <c r="M38" s="106">
        <v>327028</v>
      </c>
      <c r="N38" s="106">
        <v>381195</v>
      </c>
      <c r="O38" s="106">
        <v>370770</v>
      </c>
      <c r="P38" s="106">
        <v>498639</v>
      </c>
      <c r="Q38" s="106">
        <v>333049</v>
      </c>
      <c r="R38" s="106">
        <v>384559</v>
      </c>
      <c r="S38" s="106">
        <v>347076</v>
      </c>
      <c r="T38" s="106">
        <v>352929</v>
      </c>
      <c r="U38" s="106">
        <v>347020</v>
      </c>
      <c r="V38" s="106">
        <v>341890</v>
      </c>
      <c r="W38" s="106">
        <v>342806</v>
      </c>
      <c r="X38" s="106">
        <v>300185</v>
      </c>
      <c r="Y38" s="106">
        <v>287900</v>
      </c>
      <c r="Z38" s="106">
        <v>304255</v>
      </c>
      <c r="AA38" s="106">
        <v>309821</v>
      </c>
      <c r="AB38" s="106">
        <v>312199</v>
      </c>
      <c r="AC38" s="34">
        <v>308610</v>
      </c>
      <c r="AD38" s="34">
        <v>301076</v>
      </c>
      <c r="AE38" s="34">
        <v>188836</v>
      </c>
      <c r="AF38" s="34">
        <v>166257</v>
      </c>
      <c r="AG38" s="34">
        <v>220465</v>
      </c>
      <c r="AH38" s="34">
        <v>282812</v>
      </c>
      <c r="AI38" s="34">
        <v>290899</v>
      </c>
      <c r="AJ38" s="34">
        <v>293710</v>
      </c>
      <c r="AK38" s="34">
        <v>295473</v>
      </c>
      <c r="AL38" s="34">
        <v>298369</v>
      </c>
      <c r="AM38" s="34">
        <v>298010</v>
      </c>
      <c r="AN38" s="34">
        <v>296076</v>
      </c>
      <c r="AO38" s="34">
        <v>229765</v>
      </c>
      <c r="AP38" s="34">
        <v>285912</v>
      </c>
      <c r="AQ38" s="34">
        <v>318890</v>
      </c>
      <c r="AR38" s="34">
        <v>232357</v>
      </c>
      <c r="AS38" s="34">
        <v>265184</v>
      </c>
      <c r="AT38" s="34">
        <v>332024</v>
      </c>
    </row>
    <row r="39" spans="2:46">
      <c r="B39" s="260" t="s">
        <v>286</v>
      </c>
      <c r="C39" s="295" t="s">
        <v>0</v>
      </c>
      <c r="D39" s="106" t="s">
        <v>0</v>
      </c>
      <c r="E39" s="106" t="s">
        <v>0</v>
      </c>
      <c r="F39" s="106" t="s">
        <v>0</v>
      </c>
      <c r="G39" s="106">
        <v>83995</v>
      </c>
      <c r="H39" s="106">
        <v>143630</v>
      </c>
      <c r="I39" s="106">
        <v>143213</v>
      </c>
      <c r="J39" s="106">
        <v>128314</v>
      </c>
      <c r="K39" s="106">
        <v>144810</v>
      </c>
      <c r="L39" s="106">
        <v>151086</v>
      </c>
      <c r="M39" s="106">
        <v>151363</v>
      </c>
      <c r="N39" s="106">
        <v>153238</v>
      </c>
      <c r="O39" s="106">
        <v>155818</v>
      </c>
      <c r="P39" s="106">
        <v>156751</v>
      </c>
      <c r="Q39" s="106">
        <v>127468</v>
      </c>
      <c r="R39" s="106">
        <v>111724</v>
      </c>
      <c r="S39" s="106">
        <v>118834</v>
      </c>
      <c r="T39" s="106">
        <v>62303</v>
      </c>
      <c r="U39" s="106">
        <v>68884</v>
      </c>
      <c r="V39" s="106">
        <v>68526</v>
      </c>
      <c r="W39" s="106">
        <v>75053</v>
      </c>
      <c r="X39" s="106">
        <v>105555</v>
      </c>
      <c r="Y39" s="106">
        <v>112097</v>
      </c>
      <c r="Z39" s="106">
        <v>108023</v>
      </c>
      <c r="AA39" s="106">
        <v>178689</v>
      </c>
      <c r="AB39" s="106">
        <v>432314</v>
      </c>
      <c r="AC39" s="34">
        <v>431528</v>
      </c>
      <c r="AD39" s="34">
        <v>443002</v>
      </c>
      <c r="AE39" s="34">
        <v>449234</v>
      </c>
      <c r="AF39" s="34">
        <v>451069</v>
      </c>
      <c r="AG39" s="34">
        <v>465338</v>
      </c>
      <c r="AH39" s="34">
        <v>472885</v>
      </c>
      <c r="AI39" s="34">
        <v>471252</v>
      </c>
      <c r="AJ39" s="34">
        <v>486100</v>
      </c>
      <c r="AK39" s="34">
        <v>482317</v>
      </c>
      <c r="AL39" s="34">
        <v>486760</v>
      </c>
      <c r="AM39" s="34">
        <v>485265</v>
      </c>
      <c r="AN39" s="34">
        <v>482956</v>
      </c>
      <c r="AO39" s="34">
        <v>478686</v>
      </c>
      <c r="AP39" s="34">
        <v>452160</v>
      </c>
      <c r="AQ39" s="34">
        <v>479576</v>
      </c>
      <c r="AR39" s="34">
        <v>483151</v>
      </c>
      <c r="AS39" s="34">
        <v>483013</v>
      </c>
      <c r="AT39" s="34">
        <v>488602</v>
      </c>
    </row>
    <row r="40" spans="2:46">
      <c r="B40" s="260" t="s">
        <v>464</v>
      </c>
      <c r="C40" s="295" t="s">
        <v>0</v>
      </c>
      <c r="D40" s="106" t="s">
        <v>0</v>
      </c>
      <c r="E40" s="106" t="s">
        <v>0</v>
      </c>
      <c r="F40" s="106" t="s">
        <v>0</v>
      </c>
      <c r="G40" s="106">
        <v>11222</v>
      </c>
      <c r="H40" s="106">
        <v>308002</v>
      </c>
      <c r="I40" s="106">
        <v>329807</v>
      </c>
      <c r="J40" s="106">
        <v>332647</v>
      </c>
      <c r="K40" s="106">
        <v>330785</v>
      </c>
      <c r="L40" s="106">
        <v>332408</v>
      </c>
      <c r="M40" s="106">
        <v>331599</v>
      </c>
      <c r="N40" s="106">
        <v>335908</v>
      </c>
      <c r="O40" s="106">
        <v>334717</v>
      </c>
      <c r="P40" s="106">
        <v>333457</v>
      </c>
      <c r="Q40" s="106">
        <v>315109</v>
      </c>
      <c r="R40" s="106">
        <v>323911</v>
      </c>
      <c r="S40" s="106">
        <v>296682</v>
      </c>
      <c r="T40" s="106">
        <v>315632</v>
      </c>
      <c r="U40" s="106">
        <v>305117</v>
      </c>
      <c r="V40" s="106">
        <v>300019</v>
      </c>
      <c r="W40" s="106">
        <v>282997</v>
      </c>
      <c r="X40" s="106">
        <v>247421</v>
      </c>
      <c r="Y40" s="106">
        <v>241829</v>
      </c>
      <c r="Z40" s="106">
        <v>210235</v>
      </c>
      <c r="AA40" s="106">
        <v>60000</v>
      </c>
      <c r="AB40" s="106">
        <v>60000</v>
      </c>
      <c r="AC40" s="34">
        <v>60000</v>
      </c>
      <c r="AD40" s="34">
        <v>60000</v>
      </c>
      <c r="AE40" s="34">
        <v>60000</v>
      </c>
      <c r="AF40" s="34">
        <v>60000</v>
      </c>
      <c r="AG40" s="34">
        <v>60000</v>
      </c>
      <c r="AH40" s="34">
        <v>60000</v>
      </c>
      <c r="AI40" s="34">
        <v>60000</v>
      </c>
      <c r="AJ40" s="34">
        <v>85500</v>
      </c>
      <c r="AK40" s="34">
        <v>111000</v>
      </c>
      <c r="AL40" s="34">
        <v>111000</v>
      </c>
      <c r="AM40" s="34">
        <v>111000</v>
      </c>
      <c r="AN40" s="34">
        <v>489625</v>
      </c>
      <c r="AO40" s="34">
        <v>636116</v>
      </c>
      <c r="AP40" s="34">
        <v>559011</v>
      </c>
      <c r="AQ40" s="34">
        <v>592115</v>
      </c>
      <c r="AR40" s="34">
        <v>587862</v>
      </c>
      <c r="AS40" s="34">
        <v>603333</v>
      </c>
      <c r="AT40" s="34">
        <v>598775</v>
      </c>
    </row>
    <row r="41" spans="2:46" ht="24">
      <c r="B41" s="260" t="s">
        <v>287</v>
      </c>
      <c r="C41" s="295" t="s">
        <v>0</v>
      </c>
      <c r="D41" s="106" t="s">
        <v>0</v>
      </c>
      <c r="E41" s="106" t="s">
        <v>0</v>
      </c>
      <c r="F41" s="106" t="s">
        <v>0</v>
      </c>
      <c r="G41" s="106">
        <v>6960</v>
      </c>
      <c r="H41" s="106">
        <v>100496</v>
      </c>
      <c r="I41" s="106">
        <v>80780</v>
      </c>
      <c r="J41" s="106">
        <v>153003</v>
      </c>
      <c r="K41" s="106">
        <v>151827</v>
      </c>
      <c r="L41" s="106">
        <v>148747</v>
      </c>
      <c r="M41" s="106">
        <v>148362</v>
      </c>
      <c r="N41" s="106">
        <v>141262</v>
      </c>
      <c r="O41" s="106">
        <v>166151</v>
      </c>
      <c r="P41" s="106">
        <v>274276</v>
      </c>
      <c r="Q41" s="106">
        <v>270097</v>
      </c>
      <c r="R41" s="106">
        <v>269491</v>
      </c>
      <c r="S41" s="106">
        <v>266399</v>
      </c>
      <c r="T41" s="106">
        <v>262568</v>
      </c>
      <c r="U41" s="106">
        <v>253240</v>
      </c>
      <c r="V41" s="106">
        <v>249307</v>
      </c>
      <c r="W41" s="106">
        <v>254739</v>
      </c>
      <c r="X41" s="106">
        <v>261817</v>
      </c>
      <c r="Y41" s="106">
        <v>261684</v>
      </c>
      <c r="Z41" s="106">
        <v>263792</v>
      </c>
      <c r="AA41" s="106">
        <v>262459</v>
      </c>
      <c r="AB41" s="106">
        <v>264708</v>
      </c>
      <c r="AC41" s="34">
        <v>263066</v>
      </c>
      <c r="AD41" s="34">
        <v>264073</v>
      </c>
      <c r="AE41" s="34">
        <v>261944</v>
      </c>
      <c r="AF41" s="34">
        <v>268182</v>
      </c>
      <c r="AG41" s="34">
        <v>261889</v>
      </c>
      <c r="AH41" s="34">
        <v>265764</v>
      </c>
      <c r="AI41" s="34">
        <v>263422</v>
      </c>
      <c r="AJ41" s="34">
        <v>267445</v>
      </c>
      <c r="AK41" s="34">
        <v>262760</v>
      </c>
      <c r="AL41" s="34">
        <v>266495</v>
      </c>
      <c r="AM41" s="34">
        <v>265150</v>
      </c>
      <c r="AN41" s="34">
        <v>247721</v>
      </c>
      <c r="AO41" s="34">
        <v>237004</v>
      </c>
      <c r="AP41" s="34">
        <v>249747</v>
      </c>
      <c r="AQ41" s="34">
        <v>260642</v>
      </c>
      <c r="AR41" s="34">
        <v>258394</v>
      </c>
      <c r="AS41" s="34">
        <v>259326</v>
      </c>
      <c r="AT41" s="34">
        <v>263985</v>
      </c>
    </row>
    <row r="42" spans="2:46">
      <c r="B42" s="260" t="s">
        <v>288</v>
      </c>
      <c r="C42" s="295" t="s">
        <v>0</v>
      </c>
      <c r="D42" s="106" t="s">
        <v>0</v>
      </c>
      <c r="E42" s="106" t="s">
        <v>0</v>
      </c>
      <c r="F42" s="106" t="s">
        <v>0</v>
      </c>
      <c r="G42" s="106" t="s">
        <v>0</v>
      </c>
      <c r="H42" s="106">
        <v>281200</v>
      </c>
      <c r="I42" s="106">
        <v>283600</v>
      </c>
      <c r="J42" s="106">
        <v>283600</v>
      </c>
      <c r="K42" s="106">
        <v>283600</v>
      </c>
      <c r="L42" s="106">
        <v>283600</v>
      </c>
      <c r="M42" s="106">
        <v>283600</v>
      </c>
      <c r="N42" s="106">
        <v>344967</v>
      </c>
      <c r="O42" s="106">
        <v>414940</v>
      </c>
      <c r="P42" s="106">
        <v>416918</v>
      </c>
      <c r="Q42" s="106">
        <v>418113</v>
      </c>
      <c r="R42" s="106">
        <v>415391</v>
      </c>
      <c r="S42" s="106">
        <v>354872</v>
      </c>
      <c r="T42" s="106">
        <v>338993</v>
      </c>
      <c r="U42" s="106">
        <v>317189</v>
      </c>
      <c r="V42" s="106">
        <v>312210</v>
      </c>
      <c r="W42" s="106">
        <v>293792</v>
      </c>
      <c r="X42" s="106">
        <v>285655</v>
      </c>
      <c r="Y42" s="106">
        <v>289453</v>
      </c>
      <c r="Z42" s="106">
        <v>287641</v>
      </c>
      <c r="AA42" s="106">
        <v>286850</v>
      </c>
      <c r="AB42" s="106">
        <v>291237</v>
      </c>
      <c r="AC42" s="34">
        <v>289106</v>
      </c>
      <c r="AD42" s="34">
        <v>290390</v>
      </c>
      <c r="AE42" s="34">
        <v>294741</v>
      </c>
      <c r="AF42" s="34">
        <v>304735</v>
      </c>
      <c r="AG42" s="34">
        <v>302982</v>
      </c>
      <c r="AH42" s="34">
        <v>306320</v>
      </c>
      <c r="AI42" s="34">
        <v>306261</v>
      </c>
      <c r="AJ42" s="34">
        <v>316250</v>
      </c>
      <c r="AK42" s="34">
        <v>309245</v>
      </c>
      <c r="AL42" s="34">
        <v>319451</v>
      </c>
      <c r="AM42" s="34">
        <v>316169</v>
      </c>
      <c r="AN42" s="34">
        <v>310485</v>
      </c>
      <c r="AO42" s="34">
        <v>310015</v>
      </c>
      <c r="AP42" s="34">
        <v>315837</v>
      </c>
      <c r="AQ42" s="34">
        <v>321133</v>
      </c>
      <c r="AR42" s="34">
        <v>310940</v>
      </c>
      <c r="AS42" s="34">
        <v>351655</v>
      </c>
      <c r="AT42" s="34">
        <v>350654</v>
      </c>
    </row>
    <row r="43" spans="2:46">
      <c r="B43" s="260" t="s">
        <v>289</v>
      </c>
      <c r="C43" s="295" t="s">
        <v>0</v>
      </c>
      <c r="D43" s="106" t="s">
        <v>0</v>
      </c>
      <c r="E43" s="106" t="s">
        <v>0</v>
      </c>
      <c r="F43" s="106" t="s">
        <v>0</v>
      </c>
      <c r="G43" s="106" t="s">
        <v>0</v>
      </c>
      <c r="H43" s="106">
        <v>49920</v>
      </c>
      <c r="I43" s="106">
        <v>189318</v>
      </c>
      <c r="J43" s="106">
        <v>203190</v>
      </c>
      <c r="K43" s="106">
        <v>206329</v>
      </c>
      <c r="L43" s="106">
        <v>202795</v>
      </c>
      <c r="M43" s="106">
        <v>201558</v>
      </c>
      <c r="N43" s="106">
        <v>205133</v>
      </c>
      <c r="O43" s="106">
        <v>216756</v>
      </c>
      <c r="P43" s="106">
        <v>203278</v>
      </c>
      <c r="Q43" s="106">
        <v>210367</v>
      </c>
      <c r="R43" s="106">
        <v>203464</v>
      </c>
      <c r="S43" s="106">
        <v>193051</v>
      </c>
      <c r="T43" s="106">
        <v>195599</v>
      </c>
      <c r="U43" s="106">
        <v>197554</v>
      </c>
      <c r="V43" s="106">
        <v>180696</v>
      </c>
      <c r="W43" s="106">
        <v>186708</v>
      </c>
      <c r="X43" s="106">
        <v>164627</v>
      </c>
      <c r="Y43" s="106">
        <v>154901</v>
      </c>
      <c r="Z43" s="106">
        <v>177527</v>
      </c>
      <c r="AA43" s="106">
        <v>177087</v>
      </c>
      <c r="AB43" s="106">
        <v>173214</v>
      </c>
      <c r="AC43" s="34">
        <v>172487</v>
      </c>
      <c r="AD43" s="34">
        <v>185928</v>
      </c>
      <c r="AE43" s="34">
        <v>186475</v>
      </c>
      <c r="AF43" s="34">
        <v>190548</v>
      </c>
      <c r="AG43" s="34">
        <v>190468</v>
      </c>
      <c r="AH43" s="34">
        <v>190992</v>
      </c>
      <c r="AI43" s="34">
        <v>191670</v>
      </c>
      <c r="AJ43" s="34">
        <v>193256</v>
      </c>
      <c r="AK43" s="34">
        <v>194570</v>
      </c>
      <c r="AL43" s="34">
        <v>176097</v>
      </c>
      <c r="AM43" s="34">
        <v>185424</v>
      </c>
      <c r="AN43" s="34">
        <v>206421</v>
      </c>
      <c r="AO43" s="34">
        <v>209637</v>
      </c>
      <c r="AP43" s="34">
        <v>199391</v>
      </c>
      <c r="AQ43" s="34">
        <v>201514</v>
      </c>
      <c r="AR43" s="34">
        <v>186549</v>
      </c>
      <c r="AS43" s="34">
        <v>188773</v>
      </c>
      <c r="AT43" s="34">
        <v>204059</v>
      </c>
    </row>
    <row r="44" spans="2:46">
      <c r="B44" s="260" t="s">
        <v>290</v>
      </c>
      <c r="C44" s="295" t="s">
        <v>0</v>
      </c>
      <c r="D44" s="106" t="s">
        <v>0</v>
      </c>
      <c r="E44" s="106" t="s">
        <v>0</v>
      </c>
      <c r="F44" s="106" t="s">
        <v>0</v>
      </c>
      <c r="G44" s="106" t="s">
        <v>0</v>
      </c>
      <c r="H44" s="106">
        <v>36127</v>
      </c>
      <c r="I44" s="106">
        <v>228104</v>
      </c>
      <c r="J44" s="106">
        <v>259729</v>
      </c>
      <c r="K44" s="106">
        <v>239029</v>
      </c>
      <c r="L44" s="106">
        <v>267220</v>
      </c>
      <c r="M44" s="106">
        <v>265809</v>
      </c>
      <c r="N44" s="106">
        <v>274528</v>
      </c>
      <c r="O44" s="106">
        <v>266517</v>
      </c>
      <c r="P44" s="106">
        <v>291924</v>
      </c>
      <c r="Q44" s="106">
        <v>294080</v>
      </c>
      <c r="R44" s="106">
        <v>287494</v>
      </c>
      <c r="S44" s="106">
        <v>275713</v>
      </c>
      <c r="T44" s="106">
        <v>184647</v>
      </c>
      <c r="U44" s="106">
        <v>174104</v>
      </c>
      <c r="V44" s="106">
        <v>201481</v>
      </c>
      <c r="W44" s="106">
        <v>169630</v>
      </c>
      <c r="X44" s="106">
        <v>211525</v>
      </c>
      <c r="Y44" s="106">
        <v>212044</v>
      </c>
      <c r="Z44" s="106">
        <v>200029</v>
      </c>
      <c r="AA44" s="106">
        <v>160467</v>
      </c>
      <c r="AB44" s="106">
        <v>188598</v>
      </c>
      <c r="AC44" s="34">
        <v>202743</v>
      </c>
      <c r="AD44" s="34">
        <v>202237</v>
      </c>
      <c r="AE44" s="34">
        <v>208056</v>
      </c>
      <c r="AF44" s="34">
        <v>214183</v>
      </c>
      <c r="AG44" s="34">
        <v>217787</v>
      </c>
      <c r="AH44" s="34">
        <v>221891</v>
      </c>
      <c r="AI44" s="34">
        <v>221295</v>
      </c>
      <c r="AJ44" s="34">
        <v>217059</v>
      </c>
      <c r="AK44" s="34">
        <v>227489</v>
      </c>
      <c r="AL44" s="34">
        <v>236620</v>
      </c>
      <c r="AM44" s="34">
        <v>245670</v>
      </c>
      <c r="AN44" s="34">
        <v>233716</v>
      </c>
      <c r="AO44" s="34">
        <v>220923</v>
      </c>
      <c r="AP44" s="34">
        <v>205845</v>
      </c>
      <c r="AQ44" s="34">
        <v>222566</v>
      </c>
      <c r="AR44" s="34">
        <v>246441</v>
      </c>
      <c r="AS44" s="34">
        <v>246196</v>
      </c>
      <c r="AT44" s="34">
        <v>254768</v>
      </c>
    </row>
    <row r="45" spans="2:46">
      <c r="B45" s="260" t="s">
        <v>291</v>
      </c>
      <c r="C45" s="295" t="s">
        <v>0</v>
      </c>
      <c r="D45" s="106" t="s">
        <v>0</v>
      </c>
      <c r="E45" s="106" t="s">
        <v>0</v>
      </c>
      <c r="F45" s="106" t="s">
        <v>0</v>
      </c>
      <c r="G45" s="106" t="s">
        <v>0</v>
      </c>
      <c r="H45" s="106" t="s">
        <v>0</v>
      </c>
      <c r="I45" s="106">
        <v>113804</v>
      </c>
      <c r="J45" s="106">
        <v>214755</v>
      </c>
      <c r="K45" s="106">
        <v>216272</v>
      </c>
      <c r="L45" s="106">
        <v>217365</v>
      </c>
      <c r="M45" s="106">
        <v>208050</v>
      </c>
      <c r="N45" s="106">
        <v>220193</v>
      </c>
      <c r="O45" s="106">
        <v>220244</v>
      </c>
      <c r="P45" s="106">
        <v>222071</v>
      </c>
      <c r="Q45" s="106">
        <v>220866</v>
      </c>
      <c r="R45" s="106">
        <v>221045</v>
      </c>
      <c r="S45" s="106">
        <v>217647</v>
      </c>
      <c r="T45" s="106">
        <v>203893</v>
      </c>
      <c r="U45" s="106">
        <v>198329</v>
      </c>
      <c r="V45" s="106">
        <v>190416</v>
      </c>
      <c r="W45" s="106">
        <v>192442</v>
      </c>
      <c r="X45" s="106">
        <v>185223</v>
      </c>
      <c r="Y45" s="106">
        <v>168259</v>
      </c>
      <c r="Z45" s="106">
        <v>165735</v>
      </c>
      <c r="AA45" s="106">
        <v>155666</v>
      </c>
      <c r="AB45" s="106">
        <v>171582</v>
      </c>
      <c r="AC45" s="34">
        <v>184065</v>
      </c>
      <c r="AD45" s="34">
        <v>185782</v>
      </c>
      <c r="AE45" s="34">
        <v>182356</v>
      </c>
      <c r="AF45" s="34">
        <v>182183</v>
      </c>
      <c r="AG45" s="34">
        <v>183232</v>
      </c>
      <c r="AH45" s="34">
        <v>167376</v>
      </c>
      <c r="AI45" s="34">
        <v>182286</v>
      </c>
      <c r="AJ45" s="34">
        <v>189104</v>
      </c>
      <c r="AK45" s="34">
        <v>191765</v>
      </c>
      <c r="AL45" s="34">
        <v>191963</v>
      </c>
      <c r="AM45" s="34">
        <v>191179</v>
      </c>
      <c r="AN45" s="34">
        <v>189111</v>
      </c>
      <c r="AO45" s="34">
        <v>193205</v>
      </c>
      <c r="AP45" s="34">
        <v>193823</v>
      </c>
      <c r="AQ45" s="34">
        <v>194850</v>
      </c>
      <c r="AR45" s="34">
        <v>197941</v>
      </c>
      <c r="AS45" s="34">
        <v>202078</v>
      </c>
      <c r="AT45" s="34">
        <v>199782</v>
      </c>
    </row>
    <row r="46" spans="2:46">
      <c r="B46" s="260" t="s">
        <v>292</v>
      </c>
      <c r="C46" s="295" t="s">
        <v>0</v>
      </c>
      <c r="D46" s="106" t="s">
        <v>0</v>
      </c>
      <c r="E46" s="106" t="s">
        <v>0</v>
      </c>
      <c r="F46" s="106" t="s">
        <v>0</v>
      </c>
      <c r="G46" s="106" t="s">
        <v>0</v>
      </c>
      <c r="H46" s="106" t="s">
        <v>0</v>
      </c>
      <c r="I46" s="106">
        <v>155810</v>
      </c>
      <c r="J46" s="106">
        <v>465357</v>
      </c>
      <c r="K46" s="106">
        <v>486813</v>
      </c>
      <c r="L46" s="106">
        <v>969007</v>
      </c>
      <c r="M46" s="106">
        <v>982614</v>
      </c>
      <c r="N46" s="106">
        <v>1006001</v>
      </c>
      <c r="O46" s="106">
        <v>1047982</v>
      </c>
      <c r="P46" s="106">
        <v>1053239</v>
      </c>
      <c r="Q46" s="106">
        <v>1068970</v>
      </c>
      <c r="R46" s="106">
        <v>1075410</v>
      </c>
      <c r="S46" s="106">
        <v>1048323</v>
      </c>
      <c r="T46" s="106">
        <v>1025788</v>
      </c>
      <c r="U46" s="106">
        <v>1011568</v>
      </c>
      <c r="V46" s="106">
        <v>1027090</v>
      </c>
      <c r="W46" s="106">
        <v>993994</v>
      </c>
      <c r="X46" s="106">
        <v>979744</v>
      </c>
      <c r="Y46" s="106">
        <v>960205</v>
      </c>
      <c r="Z46" s="106">
        <v>925502</v>
      </c>
      <c r="AA46" s="106">
        <v>914756</v>
      </c>
      <c r="AB46" s="106">
        <v>897386</v>
      </c>
      <c r="AC46" s="34">
        <v>893418</v>
      </c>
      <c r="AD46" s="34">
        <v>889545</v>
      </c>
      <c r="AE46" s="34">
        <v>917120</v>
      </c>
      <c r="AF46" s="34">
        <v>924635</v>
      </c>
      <c r="AG46" s="34">
        <v>911490</v>
      </c>
      <c r="AH46" s="34">
        <v>953237</v>
      </c>
      <c r="AI46" s="34">
        <v>951018</v>
      </c>
      <c r="AJ46" s="34">
        <v>953757</v>
      </c>
      <c r="AK46" s="34">
        <v>972833</v>
      </c>
      <c r="AL46" s="34">
        <v>942741</v>
      </c>
      <c r="AM46" s="34">
        <v>965758</v>
      </c>
      <c r="AN46" s="34">
        <v>958245</v>
      </c>
      <c r="AO46" s="34">
        <v>965039</v>
      </c>
      <c r="AP46" s="34">
        <v>1018101</v>
      </c>
      <c r="AQ46" s="34">
        <v>897952</v>
      </c>
      <c r="AR46" s="34">
        <v>859709</v>
      </c>
      <c r="AS46" s="34">
        <v>815081</v>
      </c>
      <c r="AT46" s="34">
        <v>797276</v>
      </c>
    </row>
    <row r="47" spans="2:46">
      <c r="B47" s="260" t="s">
        <v>293</v>
      </c>
      <c r="C47" s="295" t="s">
        <v>0</v>
      </c>
      <c r="D47" s="106" t="s">
        <v>0</v>
      </c>
      <c r="E47" s="106" t="s">
        <v>0</v>
      </c>
      <c r="F47" s="106" t="s">
        <v>0</v>
      </c>
      <c r="G47" s="106" t="s">
        <v>0</v>
      </c>
      <c r="H47" s="106" t="s">
        <v>0</v>
      </c>
      <c r="I47" s="106">
        <v>21510</v>
      </c>
      <c r="J47" s="106">
        <v>64120</v>
      </c>
      <c r="K47" s="106">
        <v>68815</v>
      </c>
      <c r="L47" s="106">
        <v>68929</v>
      </c>
      <c r="M47" s="106">
        <v>67326</v>
      </c>
      <c r="N47" s="106">
        <v>67496</v>
      </c>
      <c r="O47" s="106">
        <v>72343</v>
      </c>
      <c r="P47" s="106">
        <v>69698</v>
      </c>
      <c r="Q47" s="106">
        <v>71023</v>
      </c>
      <c r="R47" s="106">
        <v>69771</v>
      </c>
      <c r="S47" s="106">
        <v>70195</v>
      </c>
      <c r="T47" s="106">
        <v>69081</v>
      </c>
      <c r="U47" s="106">
        <v>67906</v>
      </c>
      <c r="V47" s="106">
        <v>67017</v>
      </c>
      <c r="W47" s="106">
        <v>66445</v>
      </c>
      <c r="X47" s="106">
        <v>67476</v>
      </c>
      <c r="Y47" s="106">
        <v>68419</v>
      </c>
      <c r="Z47" s="106">
        <v>66643</v>
      </c>
      <c r="AA47" s="106">
        <v>71197</v>
      </c>
      <c r="AB47" s="106">
        <v>66151</v>
      </c>
      <c r="AC47" s="34">
        <v>64850</v>
      </c>
      <c r="AD47" s="34">
        <v>63228</v>
      </c>
      <c r="AE47" s="34">
        <v>63030</v>
      </c>
      <c r="AF47" s="34">
        <v>61490</v>
      </c>
      <c r="AG47" s="34">
        <v>63283</v>
      </c>
      <c r="AH47" s="34">
        <v>62616</v>
      </c>
      <c r="AI47" s="34">
        <v>65386</v>
      </c>
      <c r="AJ47" s="34">
        <v>64622</v>
      </c>
      <c r="AK47" s="34">
        <v>65543</v>
      </c>
      <c r="AL47" s="34">
        <v>60730</v>
      </c>
      <c r="AM47" s="34">
        <v>61111</v>
      </c>
      <c r="AN47" s="34">
        <v>60787</v>
      </c>
      <c r="AO47" s="34">
        <v>52478</v>
      </c>
      <c r="AP47" s="34">
        <v>57344</v>
      </c>
      <c r="AQ47" s="34">
        <v>67157</v>
      </c>
      <c r="AR47" s="34">
        <v>66168</v>
      </c>
      <c r="AS47" s="34">
        <v>71005</v>
      </c>
      <c r="AT47" s="34">
        <v>68671</v>
      </c>
    </row>
    <row r="48" spans="2:46">
      <c r="B48" s="260" t="s">
        <v>294</v>
      </c>
      <c r="C48" s="295" t="s">
        <v>0</v>
      </c>
      <c r="D48" s="106" t="s">
        <v>0</v>
      </c>
      <c r="E48" s="106" t="s">
        <v>0</v>
      </c>
      <c r="F48" s="106" t="s">
        <v>0</v>
      </c>
      <c r="G48" s="106" t="s">
        <v>0</v>
      </c>
      <c r="H48" s="106" t="s">
        <v>0</v>
      </c>
      <c r="I48" s="106">
        <v>67768</v>
      </c>
      <c r="J48" s="106">
        <v>416292</v>
      </c>
      <c r="K48" s="106">
        <v>420160</v>
      </c>
      <c r="L48" s="106">
        <v>419916</v>
      </c>
      <c r="M48" s="106">
        <v>445794</v>
      </c>
      <c r="N48" s="106">
        <v>441786</v>
      </c>
      <c r="O48" s="106">
        <v>457648</v>
      </c>
      <c r="P48" s="106">
        <v>458641</v>
      </c>
      <c r="Q48" s="106">
        <v>468334</v>
      </c>
      <c r="R48" s="106">
        <v>441787</v>
      </c>
      <c r="S48" s="106">
        <v>358970</v>
      </c>
      <c r="T48" s="106">
        <v>399812</v>
      </c>
      <c r="U48" s="106">
        <v>366274</v>
      </c>
      <c r="V48" s="106">
        <v>344215</v>
      </c>
      <c r="W48" s="106">
        <v>347585</v>
      </c>
      <c r="X48" s="106">
        <v>361216</v>
      </c>
      <c r="Y48" s="106">
        <v>355709</v>
      </c>
      <c r="Z48" s="106">
        <v>356651</v>
      </c>
      <c r="AA48" s="106">
        <v>373731</v>
      </c>
      <c r="AB48" s="106">
        <v>374528</v>
      </c>
      <c r="AC48" s="34">
        <v>386687</v>
      </c>
      <c r="AD48" s="34">
        <v>464649</v>
      </c>
      <c r="AE48" s="34">
        <v>440360</v>
      </c>
      <c r="AF48" s="34">
        <v>444625</v>
      </c>
      <c r="AG48" s="34">
        <v>454169</v>
      </c>
      <c r="AH48" s="34">
        <v>448846</v>
      </c>
      <c r="AI48" s="34">
        <v>471411</v>
      </c>
      <c r="AJ48" s="34">
        <v>480159</v>
      </c>
      <c r="AK48" s="34">
        <v>485367</v>
      </c>
      <c r="AL48" s="34">
        <v>488959</v>
      </c>
      <c r="AM48" s="34">
        <v>494733</v>
      </c>
      <c r="AN48" s="34">
        <v>494247</v>
      </c>
      <c r="AO48" s="34">
        <v>469164</v>
      </c>
      <c r="AP48" s="34">
        <v>476467</v>
      </c>
      <c r="AQ48" s="34">
        <v>491887</v>
      </c>
      <c r="AR48" s="34">
        <v>499238</v>
      </c>
      <c r="AS48" s="34">
        <v>512512</v>
      </c>
      <c r="AT48" s="34">
        <v>507423</v>
      </c>
    </row>
    <row r="49" spans="2:46">
      <c r="B49" s="260" t="s">
        <v>295</v>
      </c>
      <c r="C49" s="295" t="s">
        <v>0</v>
      </c>
      <c r="D49" s="106" t="s">
        <v>0</v>
      </c>
      <c r="E49" s="106" t="s">
        <v>0</v>
      </c>
      <c r="F49" s="106" t="s">
        <v>0</v>
      </c>
      <c r="G49" s="106" t="s">
        <v>0</v>
      </c>
      <c r="H49" s="106" t="s">
        <v>0</v>
      </c>
      <c r="I49" s="106">
        <v>40960</v>
      </c>
      <c r="J49" s="106">
        <v>366077</v>
      </c>
      <c r="K49" s="106">
        <v>372412</v>
      </c>
      <c r="L49" s="106">
        <v>371224</v>
      </c>
      <c r="M49" s="106">
        <v>374929</v>
      </c>
      <c r="N49" s="106">
        <v>389797</v>
      </c>
      <c r="O49" s="106">
        <v>394370</v>
      </c>
      <c r="P49" s="106">
        <v>394361</v>
      </c>
      <c r="Q49" s="106">
        <v>391757</v>
      </c>
      <c r="R49" s="106">
        <v>389779</v>
      </c>
      <c r="S49" s="106">
        <v>387922</v>
      </c>
      <c r="T49" s="106">
        <v>380499</v>
      </c>
      <c r="U49" s="106">
        <v>381105</v>
      </c>
      <c r="V49" s="106">
        <v>371455</v>
      </c>
      <c r="W49" s="106">
        <v>369156</v>
      </c>
      <c r="X49" s="106">
        <v>372224</v>
      </c>
      <c r="Y49" s="106">
        <v>370197</v>
      </c>
      <c r="Z49" s="106">
        <v>379222</v>
      </c>
      <c r="AA49" s="106">
        <v>375099</v>
      </c>
      <c r="AB49" s="106">
        <v>378216</v>
      </c>
      <c r="AC49" s="34">
        <v>377605</v>
      </c>
      <c r="AD49" s="34">
        <v>383470</v>
      </c>
      <c r="AE49" s="34">
        <v>382248</v>
      </c>
      <c r="AF49" s="34">
        <v>378401</v>
      </c>
      <c r="AG49" s="34">
        <v>375103</v>
      </c>
      <c r="AH49" s="34">
        <v>399441</v>
      </c>
      <c r="AI49" s="34">
        <v>400101</v>
      </c>
      <c r="AJ49" s="34">
        <v>401502</v>
      </c>
      <c r="AK49" s="34">
        <v>401653</v>
      </c>
      <c r="AL49" s="34">
        <v>402227</v>
      </c>
      <c r="AM49" s="34">
        <v>401764</v>
      </c>
      <c r="AN49" s="34">
        <v>396021</v>
      </c>
      <c r="AO49" s="34">
        <v>378443</v>
      </c>
      <c r="AP49" s="34">
        <v>387008</v>
      </c>
      <c r="AQ49" s="34">
        <v>393450</v>
      </c>
      <c r="AR49" s="34">
        <v>400817</v>
      </c>
      <c r="AS49" s="34">
        <v>425384</v>
      </c>
      <c r="AT49" s="34">
        <v>174455</v>
      </c>
    </row>
    <row r="50" spans="2:46">
      <c r="B50" s="260" t="s">
        <v>296</v>
      </c>
      <c r="C50" s="295" t="s">
        <v>0</v>
      </c>
      <c r="D50" s="106" t="s">
        <v>0</v>
      </c>
      <c r="E50" s="106" t="s">
        <v>0</v>
      </c>
      <c r="F50" s="106" t="s">
        <v>0</v>
      </c>
      <c r="G50" s="106" t="s">
        <v>0</v>
      </c>
      <c r="H50" s="106" t="s">
        <v>0</v>
      </c>
      <c r="I50" s="106">
        <v>8564</v>
      </c>
      <c r="J50" s="106">
        <v>98652</v>
      </c>
      <c r="K50" s="106">
        <v>133521</v>
      </c>
      <c r="L50" s="106">
        <v>134421</v>
      </c>
      <c r="M50" s="106">
        <v>134915</v>
      </c>
      <c r="N50" s="106">
        <v>137429</v>
      </c>
      <c r="O50" s="106">
        <v>140637</v>
      </c>
      <c r="P50" s="106">
        <v>145618</v>
      </c>
      <c r="Q50" s="106">
        <v>146274</v>
      </c>
      <c r="R50" s="106">
        <v>145908</v>
      </c>
      <c r="S50" s="106">
        <v>139323</v>
      </c>
      <c r="T50" s="106">
        <v>135607</v>
      </c>
      <c r="U50" s="106">
        <v>131741</v>
      </c>
      <c r="V50" s="106">
        <v>115498</v>
      </c>
      <c r="W50" s="106">
        <v>135182</v>
      </c>
      <c r="X50" s="106">
        <v>173964</v>
      </c>
      <c r="Y50" s="106">
        <v>167682</v>
      </c>
      <c r="Z50" s="106">
        <v>169873</v>
      </c>
      <c r="AA50" s="106">
        <v>159091</v>
      </c>
      <c r="AB50" s="106">
        <v>152621</v>
      </c>
      <c r="AC50" s="34">
        <v>151672</v>
      </c>
      <c r="AD50" s="34">
        <v>160609</v>
      </c>
      <c r="AE50" s="34">
        <v>159043</v>
      </c>
      <c r="AF50" s="34">
        <v>162071</v>
      </c>
      <c r="AG50" s="34">
        <v>162071</v>
      </c>
      <c r="AH50" s="34">
        <v>159756</v>
      </c>
      <c r="AI50" s="34">
        <v>160173</v>
      </c>
      <c r="AJ50" s="34">
        <v>158041</v>
      </c>
      <c r="AK50" s="34">
        <v>160994</v>
      </c>
      <c r="AL50" s="34">
        <v>164190</v>
      </c>
      <c r="AM50" s="34">
        <v>168137</v>
      </c>
      <c r="AN50" s="34">
        <v>168668</v>
      </c>
      <c r="AO50" s="34">
        <v>167692</v>
      </c>
      <c r="AP50" s="34">
        <v>164765</v>
      </c>
      <c r="AQ50" s="34">
        <v>164406</v>
      </c>
      <c r="AR50" s="34">
        <v>164710</v>
      </c>
      <c r="AS50" s="34">
        <v>167736</v>
      </c>
      <c r="AT50" s="34">
        <v>169580</v>
      </c>
    </row>
    <row r="51" spans="2:46">
      <c r="B51" s="260" t="s">
        <v>297</v>
      </c>
      <c r="C51" s="295" t="s">
        <v>0</v>
      </c>
      <c r="D51" s="106" t="s">
        <v>0</v>
      </c>
      <c r="E51" s="106" t="s">
        <v>0</v>
      </c>
      <c r="F51" s="106" t="s">
        <v>0</v>
      </c>
      <c r="G51" s="106" t="s">
        <v>0</v>
      </c>
      <c r="H51" s="106" t="s">
        <v>0</v>
      </c>
      <c r="I51" s="106">
        <v>0</v>
      </c>
      <c r="J51" s="106">
        <v>162161</v>
      </c>
      <c r="K51" s="106">
        <v>166385</v>
      </c>
      <c r="L51" s="106">
        <v>166575</v>
      </c>
      <c r="M51" s="106">
        <v>170704</v>
      </c>
      <c r="N51" s="106">
        <v>170085</v>
      </c>
      <c r="O51" s="106">
        <v>179289</v>
      </c>
      <c r="P51" s="106">
        <v>269963</v>
      </c>
      <c r="Q51" s="106">
        <v>265793</v>
      </c>
      <c r="R51" s="106">
        <v>259349</v>
      </c>
      <c r="S51" s="106">
        <v>253121</v>
      </c>
      <c r="T51" s="106">
        <v>247943</v>
      </c>
      <c r="U51" s="106">
        <v>241553</v>
      </c>
      <c r="V51" s="106">
        <v>239933</v>
      </c>
      <c r="W51" s="106">
        <v>235719</v>
      </c>
      <c r="X51" s="106">
        <v>234581</v>
      </c>
      <c r="Y51" s="106">
        <v>232276</v>
      </c>
      <c r="Z51" s="106">
        <v>232106</v>
      </c>
      <c r="AA51" s="106">
        <v>236438</v>
      </c>
      <c r="AB51" s="106">
        <v>238967</v>
      </c>
      <c r="AC51" s="34">
        <v>240034</v>
      </c>
      <c r="AD51" s="34">
        <v>239582</v>
      </c>
      <c r="AE51" s="34">
        <v>241021</v>
      </c>
      <c r="AF51" s="34">
        <v>240722</v>
      </c>
      <c r="AG51" s="34">
        <v>239477</v>
      </c>
      <c r="AH51" s="34">
        <v>239135</v>
      </c>
      <c r="AI51" s="34">
        <v>240612</v>
      </c>
      <c r="AJ51" s="34">
        <v>240710</v>
      </c>
      <c r="AK51" s="34">
        <v>241199</v>
      </c>
      <c r="AL51" s="34">
        <v>240477</v>
      </c>
      <c r="AM51" s="34">
        <v>241308</v>
      </c>
      <c r="AN51" s="34">
        <v>242003</v>
      </c>
      <c r="AO51" s="34">
        <v>233893</v>
      </c>
      <c r="AP51" s="34">
        <v>229321</v>
      </c>
      <c r="AQ51" s="34">
        <v>237533</v>
      </c>
      <c r="AR51" s="34">
        <v>236550</v>
      </c>
      <c r="AS51" s="34">
        <v>241695</v>
      </c>
      <c r="AT51" s="34">
        <v>243093</v>
      </c>
    </row>
    <row r="52" spans="2:46">
      <c r="B52" s="260" t="s">
        <v>298</v>
      </c>
      <c r="C52" s="295" t="s">
        <v>0</v>
      </c>
      <c r="D52" s="106" t="s">
        <v>0</v>
      </c>
      <c r="E52" s="106" t="s">
        <v>0</v>
      </c>
      <c r="F52" s="106" t="s">
        <v>0</v>
      </c>
      <c r="G52" s="106" t="s">
        <v>0</v>
      </c>
      <c r="H52" s="106" t="s">
        <v>0</v>
      </c>
      <c r="I52" s="106" t="s">
        <v>0</v>
      </c>
      <c r="J52" s="106">
        <v>484399</v>
      </c>
      <c r="K52" s="106">
        <v>496237</v>
      </c>
      <c r="L52" s="106">
        <v>490826</v>
      </c>
      <c r="M52" s="106">
        <v>493510</v>
      </c>
      <c r="N52" s="106">
        <v>488733</v>
      </c>
      <c r="O52" s="106">
        <v>492444</v>
      </c>
      <c r="P52" s="106">
        <v>488179</v>
      </c>
      <c r="Q52" s="106">
        <v>490457</v>
      </c>
      <c r="R52" s="106">
        <v>485217</v>
      </c>
      <c r="S52" s="106">
        <v>485325</v>
      </c>
      <c r="T52" s="106">
        <v>482100</v>
      </c>
      <c r="U52" s="106">
        <v>481108</v>
      </c>
      <c r="V52" s="106">
        <v>474826</v>
      </c>
      <c r="W52" s="106">
        <v>479476</v>
      </c>
      <c r="X52" s="106">
        <v>477880</v>
      </c>
      <c r="Y52" s="106">
        <v>479885</v>
      </c>
      <c r="Z52" s="106">
        <v>477164</v>
      </c>
      <c r="AA52" s="106">
        <v>480793</v>
      </c>
      <c r="AB52" s="106">
        <v>477367</v>
      </c>
      <c r="AC52" s="34">
        <v>480727</v>
      </c>
      <c r="AD52" s="34">
        <v>479758</v>
      </c>
      <c r="AE52" s="34">
        <v>479798</v>
      </c>
      <c r="AF52" s="34">
        <v>476252</v>
      </c>
      <c r="AG52" s="34">
        <v>477356</v>
      </c>
      <c r="AH52" s="34">
        <v>475898</v>
      </c>
      <c r="AI52" s="34">
        <v>479199</v>
      </c>
      <c r="AJ52" s="34">
        <v>478109</v>
      </c>
      <c r="AK52" s="34">
        <v>481782</v>
      </c>
      <c r="AL52" s="34">
        <v>480399</v>
      </c>
      <c r="AM52" s="34">
        <v>483822</v>
      </c>
      <c r="AN52" s="34">
        <v>478649</v>
      </c>
      <c r="AO52" s="34">
        <v>481176</v>
      </c>
      <c r="AP52" s="34">
        <v>488147</v>
      </c>
      <c r="AQ52" s="34">
        <v>489619</v>
      </c>
      <c r="AR52" s="34">
        <v>492487</v>
      </c>
      <c r="AS52" s="34">
        <v>494820</v>
      </c>
      <c r="AT52" s="34">
        <v>496209</v>
      </c>
    </row>
    <row r="53" spans="2:46">
      <c r="B53" s="260" t="s">
        <v>299</v>
      </c>
      <c r="C53" s="295" t="s">
        <v>0</v>
      </c>
      <c r="D53" s="106" t="s">
        <v>0</v>
      </c>
      <c r="E53" s="106" t="s">
        <v>0</v>
      </c>
      <c r="F53" s="106" t="s">
        <v>0</v>
      </c>
      <c r="G53" s="106" t="s">
        <v>0</v>
      </c>
      <c r="H53" s="106" t="s">
        <v>0</v>
      </c>
      <c r="I53" s="106" t="s">
        <v>0</v>
      </c>
      <c r="J53" s="106">
        <v>150052</v>
      </c>
      <c r="K53" s="106">
        <v>225334</v>
      </c>
      <c r="L53" s="106">
        <v>219247</v>
      </c>
      <c r="M53" s="106">
        <v>199139</v>
      </c>
      <c r="N53" s="106">
        <v>215313</v>
      </c>
      <c r="O53" s="106">
        <v>216354</v>
      </c>
      <c r="P53" s="106">
        <v>199239</v>
      </c>
      <c r="Q53" s="106">
        <v>186955</v>
      </c>
      <c r="R53" s="106">
        <v>163245</v>
      </c>
      <c r="S53" s="106">
        <v>134581</v>
      </c>
      <c r="T53" s="106">
        <v>146985</v>
      </c>
      <c r="U53" s="106">
        <v>143076</v>
      </c>
      <c r="V53" s="106">
        <v>153844</v>
      </c>
      <c r="W53" s="106">
        <v>148739</v>
      </c>
      <c r="X53" s="106">
        <v>151352</v>
      </c>
      <c r="Y53" s="106">
        <v>142769</v>
      </c>
      <c r="Z53" s="106">
        <v>145352</v>
      </c>
      <c r="AA53" s="106">
        <v>146441</v>
      </c>
      <c r="AB53" s="106">
        <v>148192</v>
      </c>
      <c r="AC53" s="34">
        <v>152061</v>
      </c>
      <c r="AD53" s="34">
        <v>153928</v>
      </c>
      <c r="AE53" s="34">
        <v>150830</v>
      </c>
      <c r="AF53" s="34">
        <v>156815</v>
      </c>
      <c r="AG53" s="34">
        <v>156711</v>
      </c>
      <c r="AH53" s="34">
        <v>157834</v>
      </c>
      <c r="AI53" s="34">
        <v>157077</v>
      </c>
      <c r="AJ53" s="34">
        <v>160681</v>
      </c>
      <c r="AK53" s="34">
        <v>158980</v>
      </c>
      <c r="AL53" s="34">
        <v>164116</v>
      </c>
      <c r="AM53" s="34">
        <v>160826</v>
      </c>
      <c r="AN53" s="34">
        <v>167954</v>
      </c>
      <c r="AO53" s="34">
        <v>167521</v>
      </c>
      <c r="AP53" s="34">
        <v>169055</v>
      </c>
      <c r="AQ53" s="34">
        <v>170360</v>
      </c>
      <c r="AR53" s="34">
        <v>167816</v>
      </c>
      <c r="AS53" s="34">
        <v>173153</v>
      </c>
      <c r="AT53" s="34">
        <v>168702</v>
      </c>
    </row>
    <row r="54" spans="2:46">
      <c r="B54" s="260" t="s">
        <v>300</v>
      </c>
      <c r="C54" s="295" t="s">
        <v>0</v>
      </c>
      <c r="D54" s="106" t="s">
        <v>0</v>
      </c>
      <c r="E54" s="106" t="s">
        <v>0</v>
      </c>
      <c r="F54" s="106" t="s">
        <v>0</v>
      </c>
      <c r="G54" s="106" t="s">
        <v>0</v>
      </c>
      <c r="H54" s="106" t="s">
        <v>0</v>
      </c>
      <c r="I54" s="106" t="s">
        <v>0</v>
      </c>
      <c r="J54" s="106">
        <v>56612</v>
      </c>
      <c r="K54" s="106">
        <v>162000</v>
      </c>
      <c r="L54" s="106">
        <v>162000</v>
      </c>
      <c r="M54" s="106">
        <v>162000</v>
      </c>
      <c r="N54" s="106">
        <v>162000</v>
      </c>
      <c r="O54" s="106">
        <v>162000</v>
      </c>
      <c r="P54" s="106">
        <v>162000</v>
      </c>
      <c r="Q54" s="106">
        <v>162000</v>
      </c>
      <c r="R54" s="106">
        <v>162000</v>
      </c>
      <c r="S54" s="106">
        <v>162000</v>
      </c>
      <c r="T54" s="106">
        <v>162000</v>
      </c>
      <c r="U54" s="106">
        <v>162000</v>
      </c>
      <c r="V54" s="106">
        <v>162000</v>
      </c>
      <c r="W54" s="106">
        <v>162000</v>
      </c>
      <c r="X54" s="106">
        <v>162000</v>
      </c>
      <c r="Y54" s="106">
        <v>150660</v>
      </c>
      <c r="Z54" s="106">
        <v>150660</v>
      </c>
      <c r="AA54" s="106">
        <v>150660</v>
      </c>
      <c r="AB54" s="106">
        <v>150660</v>
      </c>
      <c r="AC54" s="34">
        <v>150660</v>
      </c>
      <c r="AD54" s="34">
        <v>150660</v>
      </c>
      <c r="AE54" s="34">
        <v>150660</v>
      </c>
      <c r="AF54" s="34">
        <v>150660</v>
      </c>
      <c r="AG54" s="34">
        <v>152166</v>
      </c>
      <c r="AH54" s="34">
        <v>153673</v>
      </c>
      <c r="AI54" s="34">
        <v>153673</v>
      </c>
      <c r="AJ54" s="34">
        <v>153673</v>
      </c>
      <c r="AK54" s="34">
        <v>157836</v>
      </c>
      <c r="AL54" s="34">
        <v>162000</v>
      </c>
      <c r="AM54" s="34">
        <v>162000</v>
      </c>
      <c r="AN54" s="34">
        <v>162000</v>
      </c>
      <c r="AO54" s="34">
        <v>162000</v>
      </c>
      <c r="AP54" s="34">
        <v>162000</v>
      </c>
      <c r="AQ54" s="34">
        <v>162000</v>
      </c>
      <c r="AR54" s="34">
        <v>162000</v>
      </c>
      <c r="AS54" s="34">
        <v>162000</v>
      </c>
      <c r="AT54" s="34">
        <v>162000</v>
      </c>
    </row>
    <row r="55" spans="2:46">
      <c r="B55" s="260" t="s">
        <v>301</v>
      </c>
      <c r="C55" s="295" t="s">
        <v>0</v>
      </c>
      <c r="D55" s="106" t="s">
        <v>0</v>
      </c>
      <c r="E55" s="106" t="s">
        <v>0</v>
      </c>
      <c r="F55" s="106" t="s">
        <v>0</v>
      </c>
      <c r="G55" s="106" t="s">
        <v>0</v>
      </c>
      <c r="H55" s="106" t="s">
        <v>0</v>
      </c>
      <c r="I55" s="106" t="s">
        <v>0</v>
      </c>
      <c r="J55" s="106">
        <v>36445</v>
      </c>
      <c r="K55" s="106">
        <v>453279</v>
      </c>
      <c r="L55" s="106">
        <v>471121</v>
      </c>
      <c r="M55" s="106">
        <v>484364</v>
      </c>
      <c r="N55" s="106">
        <v>500923</v>
      </c>
      <c r="O55" s="106">
        <v>527705</v>
      </c>
      <c r="P55" s="106">
        <v>531986</v>
      </c>
      <c r="Q55" s="106">
        <v>523038</v>
      </c>
      <c r="R55" s="106">
        <v>499112</v>
      </c>
      <c r="S55" s="106">
        <v>533726</v>
      </c>
      <c r="T55" s="106">
        <v>1712706</v>
      </c>
      <c r="U55" s="106">
        <v>1767981</v>
      </c>
      <c r="V55" s="106">
        <v>1572196</v>
      </c>
      <c r="W55" s="106">
        <v>1604866</v>
      </c>
      <c r="X55" s="106">
        <v>1524286</v>
      </c>
      <c r="Y55" s="106">
        <v>1557104</v>
      </c>
      <c r="Z55" s="106">
        <v>1423196</v>
      </c>
      <c r="AA55" s="106">
        <v>1315813</v>
      </c>
      <c r="AB55" s="106">
        <v>1345738</v>
      </c>
      <c r="AC55" s="34">
        <v>1384964</v>
      </c>
      <c r="AD55" s="34">
        <v>1455080</v>
      </c>
      <c r="AE55" s="34">
        <v>1451685</v>
      </c>
      <c r="AF55" s="34">
        <v>1469674</v>
      </c>
      <c r="AG55" s="34">
        <v>1505825</v>
      </c>
      <c r="AH55" s="34">
        <v>1579390</v>
      </c>
      <c r="AI55" s="34">
        <v>1565586</v>
      </c>
      <c r="AJ55" s="34">
        <v>1584368</v>
      </c>
      <c r="AK55" s="34">
        <v>1605641</v>
      </c>
      <c r="AL55" s="34">
        <v>1602784</v>
      </c>
      <c r="AM55" s="34">
        <v>1657515</v>
      </c>
      <c r="AN55" s="34">
        <v>1563589</v>
      </c>
      <c r="AO55" s="34">
        <v>1582071</v>
      </c>
      <c r="AP55" s="34">
        <v>1497934</v>
      </c>
      <c r="AQ55" s="34">
        <v>1574486</v>
      </c>
      <c r="AR55" s="34">
        <v>1525334</v>
      </c>
      <c r="AS55" s="34">
        <v>1501541</v>
      </c>
      <c r="AT55" s="34">
        <v>1541975</v>
      </c>
    </row>
    <row r="56" spans="2:46">
      <c r="B56" s="260" t="s">
        <v>302</v>
      </c>
      <c r="C56" s="295" t="s">
        <v>0</v>
      </c>
      <c r="D56" s="106" t="s">
        <v>0</v>
      </c>
      <c r="E56" s="106" t="s">
        <v>0</v>
      </c>
      <c r="F56" s="106" t="s">
        <v>0</v>
      </c>
      <c r="G56" s="106" t="s">
        <v>0</v>
      </c>
      <c r="H56" s="106" t="s">
        <v>0</v>
      </c>
      <c r="I56" s="106" t="s">
        <v>0</v>
      </c>
      <c r="J56" s="106" t="s">
        <v>0</v>
      </c>
      <c r="K56" s="106">
        <v>82180</v>
      </c>
      <c r="L56" s="106">
        <v>288944</v>
      </c>
      <c r="M56" s="106">
        <v>297095</v>
      </c>
      <c r="N56" s="106">
        <v>305738</v>
      </c>
      <c r="O56" s="106">
        <v>297908</v>
      </c>
      <c r="P56" s="106">
        <v>296828</v>
      </c>
      <c r="Q56" s="106">
        <v>285007</v>
      </c>
      <c r="R56" s="106">
        <v>281447</v>
      </c>
      <c r="S56" s="106">
        <v>254326</v>
      </c>
      <c r="T56" s="106">
        <v>241409</v>
      </c>
      <c r="U56" s="106">
        <v>255571</v>
      </c>
      <c r="V56" s="106">
        <v>257177</v>
      </c>
      <c r="W56" s="106">
        <v>255028</v>
      </c>
      <c r="X56" s="106">
        <v>252271</v>
      </c>
      <c r="Y56" s="106">
        <v>256775</v>
      </c>
      <c r="Z56" s="106">
        <v>263412</v>
      </c>
      <c r="AA56" s="106">
        <v>259010</v>
      </c>
      <c r="AB56" s="106">
        <v>263269</v>
      </c>
      <c r="AC56" s="34">
        <v>256600</v>
      </c>
      <c r="AD56" s="34">
        <v>260480</v>
      </c>
      <c r="AE56" s="34">
        <v>253762</v>
      </c>
      <c r="AF56" s="34">
        <v>254033</v>
      </c>
      <c r="AG56" s="34">
        <v>250753</v>
      </c>
      <c r="AH56" s="34">
        <v>255128</v>
      </c>
      <c r="AI56" s="34">
        <v>255663</v>
      </c>
      <c r="AJ56" s="34">
        <v>260412</v>
      </c>
      <c r="AK56" s="34">
        <v>230033</v>
      </c>
      <c r="AL56" s="34">
        <v>233865</v>
      </c>
      <c r="AM56" s="34">
        <v>235367</v>
      </c>
      <c r="AN56" s="34">
        <v>238399</v>
      </c>
      <c r="AO56" s="34">
        <v>228648</v>
      </c>
      <c r="AP56" s="34">
        <v>245682</v>
      </c>
      <c r="AQ56" s="34">
        <v>240340</v>
      </c>
      <c r="AR56" s="34">
        <v>240576</v>
      </c>
      <c r="AS56" s="34">
        <v>244635</v>
      </c>
      <c r="AT56" s="34">
        <v>249268</v>
      </c>
    </row>
    <row r="57" spans="2:46">
      <c r="B57" s="260" t="s">
        <v>303</v>
      </c>
      <c r="C57" s="295" t="s">
        <v>0</v>
      </c>
      <c r="D57" s="106" t="s">
        <v>0</v>
      </c>
      <c r="E57" s="106" t="s">
        <v>0</v>
      </c>
      <c r="F57" s="106" t="s">
        <v>0</v>
      </c>
      <c r="G57" s="106" t="s">
        <v>0</v>
      </c>
      <c r="H57" s="106" t="s">
        <v>0</v>
      </c>
      <c r="I57" s="106" t="s">
        <v>0</v>
      </c>
      <c r="J57" s="106" t="s">
        <v>0</v>
      </c>
      <c r="K57" s="106">
        <v>71189</v>
      </c>
      <c r="L57" s="106">
        <v>643345</v>
      </c>
      <c r="M57" s="106">
        <v>1843352</v>
      </c>
      <c r="N57" s="106">
        <v>1931491</v>
      </c>
      <c r="O57" s="106">
        <v>1933883</v>
      </c>
      <c r="P57" s="106">
        <v>1906371</v>
      </c>
      <c r="Q57" s="106">
        <v>1871151</v>
      </c>
      <c r="R57" s="106">
        <v>1829740</v>
      </c>
      <c r="S57" s="106">
        <v>1811184</v>
      </c>
      <c r="T57" s="106">
        <v>1355646</v>
      </c>
      <c r="U57" s="106">
        <v>1579882</v>
      </c>
      <c r="V57" s="106">
        <v>1562002</v>
      </c>
      <c r="W57" s="106">
        <v>1671576</v>
      </c>
      <c r="X57" s="106">
        <v>1690017</v>
      </c>
      <c r="Y57" s="106">
        <v>1680365</v>
      </c>
      <c r="Z57" s="106">
        <v>1688788</v>
      </c>
      <c r="AA57" s="106">
        <v>1686515</v>
      </c>
      <c r="AB57" s="106">
        <v>1680557</v>
      </c>
      <c r="AC57" s="34">
        <v>1671463</v>
      </c>
      <c r="AD57" s="34">
        <v>1658928</v>
      </c>
      <c r="AE57" s="34">
        <v>1716470</v>
      </c>
      <c r="AF57" s="34">
        <v>1719198</v>
      </c>
      <c r="AG57" s="34">
        <v>1714239</v>
      </c>
      <c r="AH57" s="34">
        <v>1719846</v>
      </c>
      <c r="AI57" s="34">
        <v>1732996</v>
      </c>
      <c r="AJ57" s="34">
        <v>1732626</v>
      </c>
      <c r="AK57" s="34">
        <v>1734882</v>
      </c>
      <c r="AL57" s="34">
        <v>1744183</v>
      </c>
      <c r="AM57" s="34">
        <v>1742293</v>
      </c>
      <c r="AN57" s="34">
        <v>1740398</v>
      </c>
      <c r="AO57" s="34">
        <v>1750357</v>
      </c>
      <c r="AP57" s="34">
        <v>1751123</v>
      </c>
      <c r="AQ57" s="34">
        <v>1754009</v>
      </c>
      <c r="AR57" s="34">
        <v>1685926</v>
      </c>
      <c r="AS57" s="34">
        <v>1562683</v>
      </c>
      <c r="AT57" s="34">
        <v>1632697</v>
      </c>
    </row>
    <row r="58" spans="2:46">
      <c r="B58" s="260" t="s">
        <v>304</v>
      </c>
      <c r="C58" s="295" t="s">
        <v>0</v>
      </c>
      <c r="D58" s="106" t="s">
        <v>0</v>
      </c>
      <c r="E58" s="106" t="s">
        <v>0</v>
      </c>
      <c r="F58" s="106" t="s">
        <v>0</v>
      </c>
      <c r="G58" s="106" t="s">
        <v>0</v>
      </c>
      <c r="H58" s="106" t="s">
        <v>0</v>
      </c>
      <c r="I58" s="106" t="s">
        <v>0</v>
      </c>
      <c r="J58" s="106" t="s">
        <v>0</v>
      </c>
      <c r="K58" s="106" t="s">
        <v>0</v>
      </c>
      <c r="L58" s="106">
        <v>4292</v>
      </c>
      <c r="M58" s="106">
        <v>95358</v>
      </c>
      <c r="N58" s="106">
        <v>100164</v>
      </c>
      <c r="O58" s="106">
        <v>102712</v>
      </c>
      <c r="P58" s="106">
        <v>116097</v>
      </c>
      <c r="Q58" s="106">
        <v>115809</v>
      </c>
      <c r="R58" s="106">
        <v>104081</v>
      </c>
      <c r="S58" s="106">
        <v>98170</v>
      </c>
      <c r="T58" s="106">
        <v>97244</v>
      </c>
      <c r="U58" s="106">
        <v>94021</v>
      </c>
      <c r="V58" s="106">
        <v>87489</v>
      </c>
      <c r="W58" s="106">
        <v>87686</v>
      </c>
      <c r="X58" s="106">
        <v>88060</v>
      </c>
      <c r="Y58" s="106">
        <v>87996</v>
      </c>
      <c r="Z58" s="106">
        <v>87020</v>
      </c>
      <c r="AA58" s="106">
        <v>85538</v>
      </c>
      <c r="AB58" s="106">
        <v>86132</v>
      </c>
      <c r="AC58" s="34">
        <v>88188</v>
      </c>
      <c r="AD58" s="34">
        <v>91677</v>
      </c>
      <c r="AE58" s="34">
        <v>94231</v>
      </c>
      <c r="AF58" s="34">
        <v>487</v>
      </c>
      <c r="AG58" s="34" t="s">
        <v>0</v>
      </c>
      <c r="AH58" s="34" t="s">
        <v>0</v>
      </c>
      <c r="AI58" s="34" t="s">
        <v>0</v>
      </c>
      <c r="AJ58" s="34" t="s">
        <v>0</v>
      </c>
      <c r="AK58" s="34" t="s">
        <v>0</v>
      </c>
      <c r="AL58" s="34" t="s">
        <v>0</v>
      </c>
      <c r="AM58" s="34" t="s">
        <v>0</v>
      </c>
      <c r="AN58" s="34" t="s">
        <v>0</v>
      </c>
      <c r="AO58" s="34" t="s">
        <v>0</v>
      </c>
      <c r="AP58" s="34" t="s">
        <v>0</v>
      </c>
      <c r="AQ58" s="34" t="s">
        <v>0</v>
      </c>
      <c r="AR58" s="34"/>
      <c r="AS58" s="34"/>
      <c r="AT58" s="34" t="s">
        <v>0</v>
      </c>
    </row>
    <row r="59" spans="2:46">
      <c r="B59" s="258" t="s">
        <v>305</v>
      </c>
      <c r="C59" s="285" t="s">
        <v>0</v>
      </c>
      <c r="D59" s="106" t="s">
        <v>0</v>
      </c>
      <c r="E59" s="106" t="s">
        <v>0</v>
      </c>
      <c r="F59" s="106" t="s">
        <v>0</v>
      </c>
      <c r="G59" s="106" t="s">
        <v>0</v>
      </c>
      <c r="H59" s="106" t="s">
        <v>0</v>
      </c>
      <c r="I59" s="106" t="s">
        <v>0</v>
      </c>
      <c r="J59" s="106" t="s">
        <v>0</v>
      </c>
      <c r="K59" s="106" t="s">
        <v>0</v>
      </c>
      <c r="L59" s="106" t="s">
        <v>0</v>
      </c>
      <c r="M59" s="106">
        <v>273301</v>
      </c>
      <c r="N59" s="106">
        <v>292241</v>
      </c>
      <c r="O59" s="106">
        <v>294913</v>
      </c>
      <c r="P59" s="106">
        <v>295959</v>
      </c>
      <c r="Q59" s="106">
        <v>294240</v>
      </c>
      <c r="R59" s="106">
        <v>283002</v>
      </c>
      <c r="S59" s="106">
        <v>272506</v>
      </c>
      <c r="T59" s="106">
        <v>268627</v>
      </c>
      <c r="U59" s="106">
        <v>256079</v>
      </c>
      <c r="V59" s="106">
        <v>244498</v>
      </c>
      <c r="W59" s="106">
        <v>225608</v>
      </c>
      <c r="X59" s="106">
        <v>224725</v>
      </c>
      <c r="Y59" s="106">
        <v>228070</v>
      </c>
      <c r="Z59" s="106">
        <v>220257</v>
      </c>
      <c r="AA59" s="106">
        <v>205842</v>
      </c>
      <c r="AB59" s="106">
        <v>243396</v>
      </c>
      <c r="AC59" s="34">
        <v>266105</v>
      </c>
      <c r="AD59" s="34">
        <v>263515</v>
      </c>
      <c r="AE59" s="34">
        <v>263243</v>
      </c>
      <c r="AF59" s="34">
        <v>278250</v>
      </c>
      <c r="AG59" s="34">
        <v>267272</v>
      </c>
      <c r="AH59" s="34">
        <v>275438</v>
      </c>
      <c r="AI59" s="34">
        <v>278202</v>
      </c>
      <c r="AJ59" s="34">
        <v>288639</v>
      </c>
      <c r="AK59" s="34">
        <v>286118</v>
      </c>
      <c r="AL59" s="34">
        <v>290445</v>
      </c>
      <c r="AM59" s="34">
        <v>296989</v>
      </c>
      <c r="AN59" s="34">
        <v>294376</v>
      </c>
      <c r="AO59" s="34">
        <v>294362</v>
      </c>
      <c r="AP59" s="34">
        <v>287167</v>
      </c>
      <c r="AQ59" s="34">
        <v>284046</v>
      </c>
      <c r="AR59" s="34">
        <v>284612</v>
      </c>
      <c r="AS59" s="34">
        <v>287518</v>
      </c>
      <c r="AT59" s="34">
        <v>295995</v>
      </c>
    </row>
    <row r="60" spans="2:46" ht="24">
      <c r="B60" s="260" t="s">
        <v>306</v>
      </c>
      <c r="C60" s="285" t="s">
        <v>0</v>
      </c>
      <c r="D60" s="106" t="s">
        <v>0</v>
      </c>
      <c r="E60" s="106" t="s">
        <v>0</v>
      </c>
      <c r="F60" s="106" t="s">
        <v>0</v>
      </c>
      <c r="G60" s="106" t="s">
        <v>0</v>
      </c>
      <c r="H60" s="106" t="s">
        <v>0</v>
      </c>
      <c r="I60" s="106" t="s">
        <v>0</v>
      </c>
      <c r="J60" s="106" t="s">
        <v>0</v>
      </c>
      <c r="K60" s="106" t="s">
        <v>0</v>
      </c>
      <c r="L60" s="106" t="s">
        <v>0</v>
      </c>
      <c r="M60" s="106">
        <v>20452</v>
      </c>
      <c r="N60" s="106">
        <v>979721</v>
      </c>
      <c r="O60" s="106">
        <v>996567</v>
      </c>
      <c r="P60" s="106">
        <v>990694</v>
      </c>
      <c r="Q60" s="106">
        <v>995548</v>
      </c>
      <c r="R60" s="106">
        <v>984798</v>
      </c>
      <c r="S60" s="106">
        <v>981721</v>
      </c>
      <c r="T60" s="106">
        <v>982066</v>
      </c>
      <c r="U60" s="106">
        <v>984875</v>
      </c>
      <c r="V60" s="106">
        <v>984427</v>
      </c>
      <c r="W60" s="106">
        <v>1026905</v>
      </c>
      <c r="X60" s="106">
        <v>987156</v>
      </c>
      <c r="Y60" s="106">
        <v>983713</v>
      </c>
      <c r="Z60" s="106">
        <v>989220</v>
      </c>
      <c r="AA60" s="106">
        <v>993652</v>
      </c>
      <c r="AB60" s="106">
        <v>993396</v>
      </c>
      <c r="AC60" s="34">
        <v>999950</v>
      </c>
      <c r="AD60" s="34">
        <v>999296</v>
      </c>
      <c r="AE60" s="34">
        <v>997379</v>
      </c>
      <c r="AF60" s="34">
        <v>998651</v>
      </c>
      <c r="AG60" s="34">
        <v>989559</v>
      </c>
      <c r="AH60" s="34">
        <v>992905</v>
      </c>
      <c r="AI60" s="34">
        <v>992036</v>
      </c>
      <c r="AJ60" s="34">
        <v>994539</v>
      </c>
      <c r="AK60" s="34">
        <v>992971</v>
      </c>
      <c r="AL60" s="34">
        <v>995775</v>
      </c>
      <c r="AM60" s="34">
        <v>992603</v>
      </c>
      <c r="AN60" s="34">
        <v>985205</v>
      </c>
      <c r="AO60" s="34">
        <v>981155</v>
      </c>
      <c r="AP60" s="34">
        <v>975937</v>
      </c>
      <c r="AQ60" s="34">
        <v>981960</v>
      </c>
      <c r="AR60" s="34">
        <v>986286</v>
      </c>
      <c r="AS60" s="34">
        <v>990185</v>
      </c>
      <c r="AT60" s="34">
        <v>985490</v>
      </c>
    </row>
    <row r="61" spans="2:46">
      <c r="B61" s="262" t="s">
        <v>307</v>
      </c>
      <c r="C61" s="286" t="s">
        <v>0</v>
      </c>
      <c r="D61" s="160" t="s">
        <v>0</v>
      </c>
      <c r="E61" s="160" t="s">
        <v>0</v>
      </c>
      <c r="F61" s="160" t="s">
        <v>0</v>
      </c>
      <c r="G61" s="160" t="s">
        <v>0</v>
      </c>
      <c r="H61" s="160" t="s">
        <v>0</v>
      </c>
      <c r="I61" s="160" t="s">
        <v>0</v>
      </c>
      <c r="J61" s="160" t="s">
        <v>0</v>
      </c>
      <c r="K61" s="160" t="s">
        <v>0</v>
      </c>
      <c r="L61" s="160" t="s">
        <v>0</v>
      </c>
      <c r="M61" s="160" t="s">
        <v>0</v>
      </c>
      <c r="N61" s="158">
        <v>195644</v>
      </c>
      <c r="O61" s="158">
        <v>317923</v>
      </c>
      <c r="P61" s="106">
        <v>326764</v>
      </c>
      <c r="Q61" s="106">
        <v>330637</v>
      </c>
      <c r="R61" s="106">
        <v>334137</v>
      </c>
      <c r="S61" s="106">
        <v>329341</v>
      </c>
      <c r="T61" s="106">
        <v>334674</v>
      </c>
      <c r="U61" s="106">
        <v>326410</v>
      </c>
      <c r="V61" s="106">
        <v>327296</v>
      </c>
      <c r="W61" s="106">
        <v>322517</v>
      </c>
      <c r="X61" s="106">
        <v>320238</v>
      </c>
      <c r="Y61" s="106">
        <v>316318</v>
      </c>
      <c r="Z61" s="106">
        <v>318022</v>
      </c>
      <c r="AA61" s="106">
        <v>309294</v>
      </c>
      <c r="AB61" s="106">
        <v>290054</v>
      </c>
      <c r="AC61" s="34">
        <v>307832</v>
      </c>
      <c r="AD61" s="34">
        <v>318872</v>
      </c>
      <c r="AE61" s="34">
        <v>319892</v>
      </c>
      <c r="AF61" s="34">
        <v>320861</v>
      </c>
      <c r="AG61" s="34">
        <v>322097</v>
      </c>
      <c r="AH61" s="34">
        <v>325152</v>
      </c>
      <c r="AI61" s="34">
        <v>326329</v>
      </c>
      <c r="AJ61" s="34">
        <v>330735</v>
      </c>
      <c r="AK61" s="34">
        <v>327885</v>
      </c>
      <c r="AL61" s="34">
        <v>333461</v>
      </c>
      <c r="AM61" s="34">
        <v>339601</v>
      </c>
      <c r="AN61" s="34">
        <v>359336</v>
      </c>
      <c r="AO61" s="34">
        <v>365695</v>
      </c>
      <c r="AP61" s="34">
        <v>366480</v>
      </c>
      <c r="AQ61" s="34">
        <v>369793</v>
      </c>
      <c r="AR61" s="34">
        <v>377670</v>
      </c>
      <c r="AS61" s="34">
        <v>377601</v>
      </c>
      <c r="AT61" s="34">
        <v>383210</v>
      </c>
    </row>
    <row r="62" spans="2:46">
      <c r="B62" s="276" t="s">
        <v>106</v>
      </c>
      <c r="C62" s="295" t="s">
        <v>0</v>
      </c>
      <c r="D62" s="106" t="s">
        <v>0</v>
      </c>
      <c r="E62" s="106" t="s">
        <v>0</v>
      </c>
      <c r="F62" s="106" t="s">
        <v>0</v>
      </c>
      <c r="G62" s="106" t="s">
        <v>0</v>
      </c>
      <c r="H62" s="106" t="s">
        <v>0</v>
      </c>
      <c r="I62" s="106" t="s">
        <v>0</v>
      </c>
      <c r="J62" s="106" t="s">
        <v>0</v>
      </c>
      <c r="K62" s="106" t="s">
        <v>0</v>
      </c>
      <c r="L62" s="106" t="s">
        <v>0</v>
      </c>
      <c r="M62" s="106" t="s">
        <v>0</v>
      </c>
      <c r="N62" s="106" t="s">
        <v>0</v>
      </c>
      <c r="O62" s="106">
        <v>428516</v>
      </c>
      <c r="P62" s="106">
        <v>777499</v>
      </c>
      <c r="Q62" s="106">
        <v>775520</v>
      </c>
      <c r="R62" s="106">
        <v>769514</v>
      </c>
      <c r="S62" s="106">
        <v>754740</v>
      </c>
      <c r="T62" s="106">
        <v>772547</v>
      </c>
      <c r="U62" s="106">
        <v>671105</v>
      </c>
      <c r="V62" s="106">
        <v>684793</v>
      </c>
      <c r="W62" s="106">
        <v>639945</v>
      </c>
      <c r="X62" s="106">
        <v>608595</v>
      </c>
      <c r="Y62" s="106">
        <v>612627</v>
      </c>
      <c r="Z62" s="106">
        <v>620125</v>
      </c>
      <c r="AA62" s="106">
        <v>645926</v>
      </c>
      <c r="AB62" s="106">
        <v>644862</v>
      </c>
      <c r="AC62" s="34">
        <v>621907</v>
      </c>
      <c r="AD62" s="34">
        <v>606420</v>
      </c>
      <c r="AE62" s="34">
        <v>604377</v>
      </c>
      <c r="AF62" s="34">
        <v>608667</v>
      </c>
      <c r="AG62" s="34">
        <v>505499</v>
      </c>
      <c r="AH62" s="34">
        <v>475889</v>
      </c>
      <c r="AI62" s="34">
        <v>521788</v>
      </c>
      <c r="AJ62" s="34">
        <v>570529</v>
      </c>
      <c r="AK62" s="34">
        <v>586440</v>
      </c>
      <c r="AL62" s="34">
        <v>588906</v>
      </c>
      <c r="AM62" s="34">
        <v>592837</v>
      </c>
      <c r="AN62" s="34">
        <v>638430</v>
      </c>
      <c r="AO62" s="34">
        <v>598149</v>
      </c>
      <c r="AP62" s="34">
        <v>601290</v>
      </c>
      <c r="AQ62" s="34">
        <v>607289</v>
      </c>
      <c r="AR62" s="34">
        <v>199692</v>
      </c>
      <c r="AS62" s="34"/>
      <c r="AT62" s="34" t="s">
        <v>0</v>
      </c>
    </row>
    <row r="63" spans="2:46">
      <c r="B63" s="276" t="s">
        <v>308</v>
      </c>
      <c r="C63" s="295" t="s">
        <v>0</v>
      </c>
      <c r="D63" s="106" t="s">
        <v>0</v>
      </c>
      <c r="E63" s="106" t="s">
        <v>0</v>
      </c>
      <c r="F63" s="106" t="s">
        <v>0</v>
      </c>
      <c r="G63" s="106" t="s">
        <v>0</v>
      </c>
      <c r="H63" s="106" t="s">
        <v>0</v>
      </c>
      <c r="I63" s="106" t="s">
        <v>0</v>
      </c>
      <c r="J63" s="106" t="s">
        <v>0</v>
      </c>
      <c r="K63" s="106" t="s">
        <v>0</v>
      </c>
      <c r="L63" s="106" t="s">
        <v>0</v>
      </c>
      <c r="M63" s="106" t="s">
        <v>0</v>
      </c>
      <c r="N63" s="106" t="s">
        <v>0</v>
      </c>
      <c r="O63" s="106">
        <v>36091</v>
      </c>
      <c r="P63" s="106">
        <v>1081335</v>
      </c>
      <c r="Q63" s="106">
        <v>1388203</v>
      </c>
      <c r="R63" s="106">
        <v>1371784</v>
      </c>
      <c r="S63" s="106">
        <v>1369388</v>
      </c>
      <c r="T63" s="106">
        <v>1388515</v>
      </c>
      <c r="U63" s="106">
        <v>1378190</v>
      </c>
      <c r="V63" s="106">
        <v>1335972</v>
      </c>
      <c r="W63" s="106">
        <v>1365963</v>
      </c>
      <c r="X63" s="106">
        <v>1388568</v>
      </c>
      <c r="Y63" s="106">
        <v>1395107</v>
      </c>
      <c r="Z63" s="106">
        <v>1340038</v>
      </c>
      <c r="AA63" s="106">
        <v>1242303</v>
      </c>
      <c r="AB63" s="106">
        <v>1235623</v>
      </c>
      <c r="AC63" s="34">
        <v>1271198</v>
      </c>
      <c r="AD63" s="34">
        <v>1263352</v>
      </c>
      <c r="AE63" s="34">
        <v>1277159</v>
      </c>
      <c r="AF63" s="34">
        <v>1320165</v>
      </c>
      <c r="AG63" s="34">
        <v>1291027</v>
      </c>
      <c r="AH63" s="34">
        <v>1299963</v>
      </c>
      <c r="AI63" s="34">
        <v>1185643</v>
      </c>
      <c r="AJ63" s="34">
        <v>1180675</v>
      </c>
      <c r="AK63" s="34">
        <v>1232767</v>
      </c>
      <c r="AL63" s="34">
        <v>1280042</v>
      </c>
      <c r="AM63" s="34">
        <v>1294522</v>
      </c>
      <c r="AN63" s="34">
        <v>1288458</v>
      </c>
      <c r="AO63" s="34">
        <v>1284179</v>
      </c>
      <c r="AP63" s="34">
        <v>1201781</v>
      </c>
      <c r="AQ63" s="34">
        <v>1176422</v>
      </c>
      <c r="AR63" s="34">
        <v>1192980</v>
      </c>
      <c r="AS63" s="34">
        <v>1269772</v>
      </c>
      <c r="AT63" s="34">
        <v>1272839</v>
      </c>
    </row>
    <row r="64" spans="2:46">
      <c r="B64" s="276" t="s">
        <v>107</v>
      </c>
      <c r="C64" s="295" t="s">
        <v>0</v>
      </c>
      <c r="D64" s="106" t="s">
        <v>0</v>
      </c>
      <c r="E64" s="106" t="s">
        <v>0</v>
      </c>
      <c r="F64" s="106" t="s">
        <v>0</v>
      </c>
      <c r="G64" s="106" t="s">
        <v>0</v>
      </c>
      <c r="H64" s="106" t="s">
        <v>0</v>
      </c>
      <c r="I64" s="106" t="s">
        <v>0</v>
      </c>
      <c r="J64" s="106" t="s">
        <v>0</v>
      </c>
      <c r="K64" s="106" t="s">
        <v>0</v>
      </c>
      <c r="L64" s="106" t="s">
        <v>0</v>
      </c>
      <c r="M64" s="106" t="s">
        <v>0</v>
      </c>
      <c r="N64" s="106" t="s">
        <v>0</v>
      </c>
      <c r="O64" s="106">
        <v>5983</v>
      </c>
      <c r="P64" s="106">
        <v>162494</v>
      </c>
      <c r="Q64" s="106">
        <v>163355</v>
      </c>
      <c r="R64" s="106">
        <v>162909</v>
      </c>
      <c r="S64" s="106">
        <v>160970</v>
      </c>
      <c r="T64" s="106">
        <v>161382</v>
      </c>
      <c r="U64" s="106">
        <v>151829</v>
      </c>
      <c r="V64" s="106">
        <v>143588</v>
      </c>
      <c r="W64" s="106">
        <v>145046</v>
      </c>
      <c r="X64" s="106">
        <v>154502</v>
      </c>
      <c r="Y64" s="106">
        <v>157730</v>
      </c>
      <c r="Z64" s="106">
        <v>157691</v>
      </c>
      <c r="AA64" s="106">
        <v>158824</v>
      </c>
      <c r="AB64" s="106">
        <v>158964</v>
      </c>
      <c r="AC64" s="34">
        <v>159111</v>
      </c>
      <c r="AD64" s="34">
        <v>159863</v>
      </c>
      <c r="AE64" s="34">
        <v>159196</v>
      </c>
      <c r="AF64" s="34">
        <v>161192</v>
      </c>
      <c r="AG64" s="34">
        <v>161574</v>
      </c>
      <c r="AH64" s="34">
        <v>162622</v>
      </c>
      <c r="AI64" s="34">
        <v>162779</v>
      </c>
      <c r="AJ64" s="34">
        <v>163573</v>
      </c>
      <c r="AK64" s="34">
        <v>165718</v>
      </c>
      <c r="AL64" s="34">
        <v>166324</v>
      </c>
      <c r="AM64" s="34">
        <v>168874</v>
      </c>
      <c r="AN64" s="34">
        <v>169747</v>
      </c>
      <c r="AO64" s="34">
        <v>170512</v>
      </c>
      <c r="AP64" s="34">
        <v>169918</v>
      </c>
      <c r="AQ64" s="34">
        <v>171945</v>
      </c>
      <c r="AR64" s="34">
        <v>168447</v>
      </c>
      <c r="AS64" s="34">
        <v>169623</v>
      </c>
      <c r="AT64" s="34">
        <v>169605</v>
      </c>
    </row>
    <row r="65" spans="2:46">
      <c r="B65" s="277" t="s">
        <v>309</v>
      </c>
      <c r="C65" s="286" t="s">
        <v>0</v>
      </c>
      <c r="D65" s="160" t="s">
        <v>0</v>
      </c>
      <c r="E65" s="160" t="s">
        <v>0</v>
      </c>
      <c r="F65" s="160" t="s">
        <v>0</v>
      </c>
      <c r="G65" s="160" t="s">
        <v>0</v>
      </c>
      <c r="H65" s="160" t="s">
        <v>0</v>
      </c>
      <c r="I65" s="160" t="s">
        <v>0</v>
      </c>
      <c r="J65" s="160" t="s">
        <v>0</v>
      </c>
      <c r="K65" s="160" t="s">
        <v>0</v>
      </c>
      <c r="L65" s="160" t="s">
        <v>0</v>
      </c>
      <c r="M65" s="160" t="s">
        <v>0</v>
      </c>
      <c r="N65" s="160" t="s">
        <v>0</v>
      </c>
      <c r="O65" s="106" t="s">
        <v>0</v>
      </c>
      <c r="P65" s="106">
        <v>132457</v>
      </c>
      <c r="Q65" s="106">
        <v>851804</v>
      </c>
      <c r="R65" s="106">
        <v>808378</v>
      </c>
      <c r="S65" s="106">
        <v>679436</v>
      </c>
      <c r="T65" s="106">
        <v>700446</v>
      </c>
      <c r="U65" s="106">
        <v>696978</v>
      </c>
      <c r="V65" s="106">
        <v>736679</v>
      </c>
      <c r="W65" s="106">
        <v>730636</v>
      </c>
      <c r="X65" s="106">
        <v>728468</v>
      </c>
      <c r="Y65" s="106">
        <v>730654</v>
      </c>
      <c r="Z65" s="106">
        <v>715021</v>
      </c>
      <c r="AA65" s="106">
        <v>696542</v>
      </c>
      <c r="AB65" s="106">
        <v>718946</v>
      </c>
      <c r="AC65" s="34">
        <v>682152</v>
      </c>
      <c r="AD65" s="34">
        <v>655637</v>
      </c>
      <c r="AE65" s="34">
        <v>639866</v>
      </c>
      <c r="AF65" s="34">
        <v>684603</v>
      </c>
      <c r="AG65" s="34">
        <v>699144</v>
      </c>
      <c r="AH65" s="34">
        <v>695914</v>
      </c>
      <c r="AI65" s="34">
        <v>696013</v>
      </c>
      <c r="AJ65" s="34">
        <v>709549</v>
      </c>
      <c r="AK65" s="34">
        <v>716157</v>
      </c>
      <c r="AL65" s="34">
        <v>731799</v>
      </c>
      <c r="AM65" s="34">
        <v>754861</v>
      </c>
      <c r="AN65" s="34">
        <v>775198</v>
      </c>
      <c r="AO65" s="34">
        <v>776881</v>
      </c>
      <c r="AP65" s="34">
        <v>767061</v>
      </c>
      <c r="AQ65" s="34">
        <v>763924</v>
      </c>
      <c r="AR65" s="34">
        <v>741810</v>
      </c>
      <c r="AS65" s="34">
        <v>780246</v>
      </c>
      <c r="AT65" s="34">
        <v>793095</v>
      </c>
    </row>
    <row r="66" spans="2:46">
      <c r="B66" s="278" t="s">
        <v>310</v>
      </c>
      <c r="C66" s="287" t="s">
        <v>0</v>
      </c>
      <c r="D66" s="161" t="s">
        <v>0</v>
      </c>
      <c r="E66" s="161" t="s">
        <v>0</v>
      </c>
      <c r="F66" s="161" t="s">
        <v>0</v>
      </c>
      <c r="G66" s="161" t="s">
        <v>0</v>
      </c>
      <c r="H66" s="161" t="s">
        <v>0</v>
      </c>
      <c r="I66" s="161" t="s">
        <v>0</v>
      </c>
      <c r="J66" s="161" t="s">
        <v>0</v>
      </c>
      <c r="K66" s="161" t="s">
        <v>0</v>
      </c>
      <c r="L66" s="161" t="s">
        <v>0</v>
      </c>
      <c r="M66" s="161" t="s">
        <v>0</v>
      </c>
      <c r="N66" s="161" t="s">
        <v>0</v>
      </c>
      <c r="O66" s="106" t="s">
        <v>0</v>
      </c>
      <c r="P66" s="106" t="s">
        <v>0</v>
      </c>
      <c r="Q66" s="106">
        <v>332581</v>
      </c>
      <c r="R66" s="106">
        <v>593825</v>
      </c>
      <c r="S66" s="106">
        <v>1333279</v>
      </c>
      <c r="T66" s="106">
        <v>2378878</v>
      </c>
      <c r="U66" s="106">
        <v>2390360</v>
      </c>
      <c r="V66" s="106">
        <v>2277879</v>
      </c>
      <c r="W66" s="106">
        <v>2203444</v>
      </c>
      <c r="X66" s="106">
        <v>2113715</v>
      </c>
      <c r="Y66" s="106">
        <v>2051767</v>
      </c>
      <c r="Z66" s="106">
        <v>1719571</v>
      </c>
      <c r="AA66" s="106">
        <v>1740218</v>
      </c>
      <c r="AB66" s="106">
        <v>1862481</v>
      </c>
      <c r="AC66" s="34">
        <v>1764697</v>
      </c>
      <c r="AD66" s="34">
        <v>2008429</v>
      </c>
      <c r="AE66" s="34">
        <v>1748748</v>
      </c>
      <c r="AF66" s="34">
        <v>1885051</v>
      </c>
      <c r="AG66" s="34">
        <v>1899793</v>
      </c>
      <c r="AH66" s="34">
        <v>2285226</v>
      </c>
      <c r="AI66" s="34">
        <v>2385836</v>
      </c>
      <c r="AJ66" s="34">
        <v>2437990</v>
      </c>
      <c r="AK66" s="34">
        <v>2385682</v>
      </c>
      <c r="AL66" s="34">
        <v>2525622</v>
      </c>
      <c r="AM66" s="34">
        <v>2407226</v>
      </c>
      <c r="AN66" s="34">
        <v>2405428</v>
      </c>
      <c r="AO66" s="34">
        <v>2362912</v>
      </c>
      <c r="AP66" s="34">
        <v>2346321</v>
      </c>
      <c r="AQ66" s="34">
        <v>2370109</v>
      </c>
      <c r="AR66" s="34">
        <v>1984913</v>
      </c>
      <c r="AS66" s="34">
        <v>1628702</v>
      </c>
      <c r="AT66" s="34">
        <v>1703817</v>
      </c>
    </row>
    <row r="67" spans="2:46">
      <c r="B67" s="276" t="s">
        <v>143</v>
      </c>
      <c r="C67" s="285" t="s">
        <v>0</v>
      </c>
      <c r="D67" s="106" t="s">
        <v>0</v>
      </c>
      <c r="E67" s="106" t="s">
        <v>0</v>
      </c>
      <c r="F67" s="106" t="s">
        <v>0</v>
      </c>
      <c r="G67" s="106" t="s">
        <v>0</v>
      </c>
      <c r="H67" s="106" t="s">
        <v>0</v>
      </c>
      <c r="I67" s="106" t="s">
        <v>0</v>
      </c>
      <c r="J67" s="106" t="s">
        <v>0</v>
      </c>
      <c r="K67" s="106" t="s">
        <v>0</v>
      </c>
      <c r="L67" s="106" t="s">
        <v>0</v>
      </c>
      <c r="M67" s="106" t="s">
        <v>0</v>
      </c>
      <c r="N67" s="106" t="s">
        <v>0</v>
      </c>
      <c r="O67" s="158" t="s">
        <v>0</v>
      </c>
      <c r="P67" s="158" t="s">
        <v>0</v>
      </c>
      <c r="Q67" s="106" t="s">
        <v>0</v>
      </c>
      <c r="R67" s="106" t="s">
        <v>0</v>
      </c>
      <c r="S67" s="106" t="s">
        <v>0</v>
      </c>
      <c r="T67" s="106" t="s">
        <v>0</v>
      </c>
      <c r="U67" s="106">
        <v>191657</v>
      </c>
      <c r="V67" s="106">
        <v>667372</v>
      </c>
      <c r="W67" s="106">
        <v>669867</v>
      </c>
      <c r="X67" s="106">
        <v>671849</v>
      </c>
      <c r="Y67" s="106">
        <v>748084</v>
      </c>
      <c r="Z67" s="106">
        <v>664738</v>
      </c>
      <c r="AA67" s="106">
        <v>665963</v>
      </c>
      <c r="AB67" s="106">
        <v>667038</v>
      </c>
      <c r="AC67" s="34">
        <v>665336</v>
      </c>
      <c r="AD67" s="34">
        <v>697726</v>
      </c>
      <c r="AE67" s="34">
        <v>710561</v>
      </c>
      <c r="AF67" s="34">
        <v>711483</v>
      </c>
      <c r="AG67" s="34">
        <v>702740</v>
      </c>
      <c r="AH67" s="34">
        <v>706539</v>
      </c>
      <c r="AI67" s="34">
        <v>707234</v>
      </c>
      <c r="AJ67" s="34">
        <v>710033</v>
      </c>
      <c r="AK67" s="34">
        <v>709870</v>
      </c>
      <c r="AL67" s="34">
        <v>708700</v>
      </c>
      <c r="AM67" s="34">
        <v>707451</v>
      </c>
      <c r="AN67" s="34">
        <v>708698</v>
      </c>
      <c r="AO67" s="34">
        <v>716670</v>
      </c>
      <c r="AP67" s="34">
        <v>716659</v>
      </c>
      <c r="AQ67" s="34">
        <v>719659</v>
      </c>
      <c r="AR67" s="34">
        <v>727376</v>
      </c>
      <c r="AS67" s="34">
        <v>732743</v>
      </c>
      <c r="AT67" s="34">
        <v>726267</v>
      </c>
    </row>
    <row r="68" spans="2:46">
      <c r="B68" s="276" t="s">
        <v>144</v>
      </c>
      <c r="C68" s="285" t="s">
        <v>0</v>
      </c>
      <c r="D68" s="106" t="s">
        <v>0</v>
      </c>
      <c r="E68" s="106" t="s">
        <v>0</v>
      </c>
      <c r="F68" s="106" t="s">
        <v>0</v>
      </c>
      <c r="G68" s="106" t="s">
        <v>0</v>
      </c>
      <c r="H68" s="106" t="s">
        <v>0</v>
      </c>
      <c r="I68" s="106" t="s">
        <v>0</v>
      </c>
      <c r="J68" s="106" t="s">
        <v>0</v>
      </c>
      <c r="K68" s="106" t="s">
        <v>0</v>
      </c>
      <c r="L68" s="106" t="s">
        <v>0</v>
      </c>
      <c r="M68" s="106" t="s">
        <v>0</v>
      </c>
      <c r="N68" s="106" t="s">
        <v>0</v>
      </c>
      <c r="O68" s="106" t="s">
        <v>0</v>
      </c>
      <c r="P68" s="106" t="s">
        <v>0</v>
      </c>
      <c r="Q68" s="106" t="s">
        <v>0</v>
      </c>
      <c r="R68" s="106" t="s">
        <v>0</v>
      </c>
      <c r="S68" s="106" t="s">
        <v>0</v>
      </c>
      <c r="T68" s="106" t="s">
        <v>0</v>
      </c>
      <c r="U68" s="106">
        <v>19133</v>
      </c>
      <c r="V68" s="106">
        <v>143020</v>
      </c>
      <c r="W68" s="106">
        <v>161262</v>
      </c>
      <c r="X68" s="106">
        <v>180331</v>
      </c>
      <c r="Y68" s="106">
        <v>179641</v>
      </c>
      <c r="Z68" s="106">
        <v>174271</v>
      </c>
      <c r="AA68" s="106">
        <v>145127</v>
      </c>
      <c r="AB68" s="106">
        <v>129988</v>
      </c>
      <c r="AC68" s="34">
        <v>130933</v>
      </c>
      <c r="AD68" s="34">
        <v>142103</v>
      </c>
      <c r="AE68" s="34">
        <v>143527</v>
      </c>
      <c r="AF68" s="34">
        <v>145255</v>
      </c>
      <c r="AG68" s="34">
        <v>142377</v>
      </c>
      <c r="AH68" s="34">
        <v>146985</v>
      </c>
      <c r="AI68" s="34">
        <v>148797</v>
      </c>
      <c r="AJ68" s="34">
        <v>141879</v>
      </c>
      <c r="AK68" s="34">
        <v>133240</v>
      </c>
      <c r="AL68" s="34">
        <v>151500</v>
      </c>
      <c r="AM68" s="34">
        <v>155028</v>
      </c>
      <c r="AN68" s="34">
        <v>157277</v>
      </c>
      <c r="AO68" s="34">
        <v>157473</v>
      </c>
      <c r="AP68" s="34">
        <v>141567</v>
      </c>
      <c r="AQ68" s="34">
        <v>137986</v>
      </c>
      <c r="AR68" s="34">
        <v>138334</v>
      </c>
      <c r="AS68" s="34">
        <v>133671</v>
      </c>
      <c r="AT68" s="34">
        <v>137509</v>
      </c>
    </row>
    <row r="69" spans="2:46">
      <c r="B69" s="276" t="s">
        <v>226</v>
      </c>
      <c r="C69" s="285" t="s">
        <v>0</v>
      </c>
      <c r="D69" s="106" t="s">
        <v>0</v>
      </c>
      <c r="E69" s="106" t="s">
        <v>0</v>
      </c>
      <c r="F69" s="106" t="s">
        <v>0</v>
      </c>
      <c r="G69" s="106" t="s">
        <v>0</v>
      </c>
      <c r="H69" s="106" t="s">
        <v>0</v>
      </c>
      <c r="I69" s="106" t="s">
        <v>0</v>
      </c>
      <c r="J69" s="106" t="s">
        <v>0</v>
      </c>
      <c r="K69" s="106" t="s">
        <v>0</v>
      </c>
      <c r="L69" s="106" t="s">
        <v>0</v>
      </c>
      <c r="M69" s="106" t="s">
        <v>0</v>
      </c>
      <c r="N69" s="106" t="s">
        <v>0</v>
      </c>
      <c r="O69" s="106" t="s">
        <v>0</v>
      </c>
      <c r="P69" s="106" t="s">
        <v>0</v>
      </c>
      <c r="Q69" s="106" t="s">
        <v>0</v>
      </c>
      <c r="R69" s="106" t="s">
        <v>0</v>
      </c>
      <c r="S69" s="106" t="s">
        <v>0</v>
      </c>
      <c r="T69" s="106" t="s">
        <v>0</v>
      </c>
      <c r="U69" s="106" t="s">
        <v>0</v>
      </c>
      <c r="V69" s="106" t="s">
        <v>0</v>
      </c>
      <c r="W69" s="106">
        <v>1996736</v>
      </c>
      <c r="X69" s="106">
        <v>2192055</v>
      </c>
      <c r="Y69" s="106">
        <v>2282895</v>
      </c>
      <c r="Z69" s="106">
        <v>2408932</v>
      </c>
      <c r="AA69" s="106">
        <v>2265683</v>
      </c>
      <c r="AB69" s="106">
        <v>2169123</v>
      </c>
      <c r="AC69" s="34">
        <v>2193355</v>
      </c>
      <c r="AD69" s="34">
        <v>2227163</v>
      </c>
      <c r="AE69" s="34">
        <v>2207050</v>
      </c>
      <c r="AF69" s="34">
        <v>2235315</v>
      </c>
      <c r="AG69" s="34">
        <v>2211703</v>
      </c>
      <c r="AH69" s="34">
        <v>2168685</v>
      </c>
      <c r="AI69" s="34">
        <v>2193658</v>
      </c>
      <c r="AJ69" s="34">
        <v>2230464</v>
      </c>
      <c r="AK69" s="34">
        <v>2377483</v>
      </c>
      <c r="AL69" s="34">
        <v>2239373</v>
      </c>
      <c r="AM69" s="34">
        <v>2303405</v>
      </c>
      <c r="AN69" s="34">
        <v>2327376</v>
      </c>
      <c r="AO69" s="34">
        <v>2308155</v>
      </c>
      <c r="AP69" s="34">
        <v>2232081</v>
      </c>
      <c r="AQ69" s="34">
        <v>2211741</v>
      </c>
      <c r="AR69" s="34">
        <v>2161412</v>
      </c>
      <c r="AS69" s="34">
        <v>2224266</v>
      </c>
      <c r="AT69" s="34">
        <v>2147667</v>
      </c>
    </row>
    <row r="70" spans="2:46">
      <c r="B70" s="277" t="s">
        <v>311</v>
      </c>
      <c r="C70" s="286" t="s">
        <v>0</v>
      </c>
      <c r="D70" s="160" t="s">
        <v>0</v>
      </c>
      <c r="E70" s="160" t="s">
        <v>0</v>
      </c>
      <c r="F70" s="160" t="s">
        <v>0</v>
      </c>
      <c r="G70" s="160" t="s">
        <v>0</v>
      </c>
      <c r="H70" s="160" t="s">
        <v>0</v>
      </c>
      <c r="I70" s="160" t="s">
        <v>0</v>
      </c>
      <c r="J70" s="160" t="s">
        <v>0</v>
      </c>
      <c r="K70" s="160" t="s">
        <v>0</v>
      </c>
      <c r="L70" s="160" t="s">
        <v>0</v>
      </c>
      <c r="M70" s="160" t="s">
        <v>0</v>
      </c>
      <c r="N70" s="160" t="s">
        <v>0</v>
      </c>
      <c r="O70" s="160" t="s">
        <v>0</v>
      </c>
      <c r="P70" s="160" t="s">
        <v>0</v>
      </c>
      <c r="Q70" s="160" t="s">
        <v>0</v>
      </c>
      <c r="R70" s="160" t="s">
        <v>0</v>
      </c>
      <c r="S70" s="160" t="s">
        <v>0</v>
      </c>
      <c r="T70" s="160" t="s">
        <v>0</v>
      </c>
      <c r="U70" s="160" t="s">
        <v>0</v>
      </c>
      <c r="V70" s="160" t="s">
        <v>0</v>
      </c>
      <c r="W70" s="160" t="s">
        <v>0</v>
      </c>
      <c r="X70" s="160">
        <v>341963</v>
      </c>
      <c r="Y70" s="160">
        <v>678288</v>
      </c>
      <c r="Z70" s="160">
        <v>691089</v>
      </c>
      <c r="AA70" s="160">
        <v>699476</v>
      </c>
      <c r="AB70" s="160">
        <v>685394</v>
      </c>
      <c r="AC70" s="34">
        <v>649883</v>
      </c>
      <c r="AD70" s="34">
        <v>673479</v>
      </c>
      <c r="AE70" s="34">
        <v>681651</v>
      </c>
      <c r="AF70" s="34">
        <v>651244</v>
      </c>
      <c r="AG70" s="34">
        <v>627051</v>
      </c>
      <c r="AH70" s="34">
        <v>652499</v>
      </c>
      <c r="AI70" s="34">
        <v>666982</v>
      </c>
      <c r="AJ70" s="34">
        <v>654231</v>
      </c>
      <c r="AK70" s="34">
        <v>675595</v>
      </c>
      <c r="AL70" s="34">
        <v>678691</v>
      </c>
      <c r="AM70" s="34">
        <v>680476</v>
      </c>
      <c r="AN70" s="34">
        <v>675910</v>
      </c>
      <c r="AO70" s="34">
        <v>666632</v>
      </c>
      <c r="AP70" s="34">
        <v>661124</v>
      </c>
      <c r="AQ70" s="34">
        <v>661638</v>
      </c>
      <c r="AR70" s="34">
        <v>662603</v>
      </c>
      <c r="AS70" s="34">
        <v>682504</v>
      </c>
      <c r="AT70" s="34">
        <v>700204</v>
      </c>
    </row>
    <row r="71" spans="2:46">
      <c r="B71" s="276" t="s">
        <v>312</v>
      </c>
      <c r="C71" s="285" t="s">
        <v>0</v>
      </c>
      <c r="D71" s="106" t="s">
        <v>0</v>
      </c>
      <c r="E71" s="106" t="s">
        <v>0</v>
      </c>
      <c r="F71" s="106" t="s">
        <v>0</v>
      </c>
      <c r="G71" s="106" t="s">
        <v>0</v>
      </c>
      <c r="H71" s="106" t="s">
        <v>0</v>
      </c>
      <c r="I71" s="106" t="s">
        <v>0</v>
      </c>
      <c r="J71" s="106" t="s">
        <v>0</v>
      </c>
      <c r="K71" s="106" t="s">
        <v>0</v>
      </c>
      <c r="L71" s="106" t="s">
        <v>0</v>
      </c>
      <c r="M71" s="106" t="s">
        <v>0</v>
      </c>
      <c r="N71" s="106" t="s">
        <v>0</v>
      </c>
      <c r="O71" s="106" t="s">
        <v>0</v>
      </c>
      <c r="P71" s="106" t="s">
        <v>0</v>
      </c>
      <c r="Q71" s="106" t="s">
        <v>0</v>
      </c>
      <c r="R71" s="106" t="s">
        <v>0</v>
      </c>
      <c r="S71" s="106" t="s">
        <v>0</v>
      </c>
      <c r="T71" s="106" t="s">
        <v>0</v>
      </c>
      <c r="U71" s="106" t="s">
        <v>0</v>
      </c>
      <c r="V71" s="106" t="s">
        <v>0</v>
      </c>
      <c r="W71" s="106" t="s">
        <v>0</v>
      </c>
      <c r="X71" s="106" t="s">
        <v>0</v>
      </c>
      <c r="Y71" s="106">
        <v>528024</v>
      </c>
      <c r="Z71" s="106">
        <v>1229594</v>
      </c>
      <c r="AA71" s="106">
        <v>1235657</v>
      </c>
      <c r="AB71" s="106">
        <v>1242835</v>
      </c>
      <c r="AC71" s="34">
        <v>1238569</v>
      </c>
      <c r="AD71" s="34">
        <v>1235805</v>
      </c>
      <c r="AE71" s="34">
        <v>1229968</v>
      </c>
      <c r="AF71" s="34">
        <v>1248571</v>
      </c>
      <c r="AG71" s="34">
        <v>1220638</v>
      </c>
      <c r="AH71" s="34">
        <v>1225787</v>
      </c>
      <c r="AI71" s="34">
        <v>1225109</v>
      </c>
      <c r="AJ71" s="34">
        <v>1228463</v>
      </c>
      <c r="AK71" s="34">
        <v>1222959</v>
      </c>
      <c r="AL71" s="34">
        <v>1228902</v>
      </c>
      <c r="AM71" s="34">
        <v>1217906</v>
      </c>
      <c r="AN71" s="34">
        <v>1194567</v>
      </c>
      <c r="AO71" s="34">
        <v>1189514</v>
      </c>
      <c r="AP71" s="34">
        <v>1186215</v>
      </c>
      <c r="AQ71" s="34">
        <v>1178446</v>
      </c>
      <c r="AR71" s="34">
        <v>1141930</v>
      </c>
      <c r="AS71" s="34">
        <v>943514</v>
      </c>
      <c r="AT71" s="34">
        <v>441120</v>
      </c>
    </row>
    <row r="72" spans="2:46">
      <c r="B72" s="277" t="s">
        <v>313</v>
      </c>
      <c r="C72" s="286" t="s">
        <v>0</v>
      </c>
      <c r="D72" s="160" t="s">
        <v>0</v>
      </c>
      <c r="E72" s="160" t="s">
        <v>0</v>
      </c>
      <c r="F72" s="160" t="s">
        <v>0</v>
      </c>
      <c r="G72" s="160" t="s">
        <v>0</v>
      </c>
      <c r="H72" s="160" t="s">
        <v>0</v>
      </c>
      <c r="I72" s="160" t="s">
        <v>0</v>
      </c>
      <c r="J72" s="160" t="s">
        <v>0</v>
      </c>
      <c r="K72" s="160" t="s">
        <v>0</v>
      </c>
      <c r="L72" s="160" t="s">
        <v>0</v>
      </c>
      <c r="M72" s="160" t="s">
        <v>0</v>
      </c>
      <c r="N72" s="160" t="s">
        <v>0</v>
      </c>
      <c r="O72" s="160" t="s">
        <v>0</v>
      </c>
      <c r="P72" s="160" t="s">
        <v>0</v>
      </c>
      <c r="Q72" s="160" t="s">
        <v>0</v>
      </c>
      <c r="R72" s="160" t="s">
        <v>0</v>
      </c>
      <c r="S72" s="160" t="s">
        <v>0</v>
      </c>
      <c r="T72" s="160" t="s">
        <v>0</v>
      </c>
      <c r="U72" s="160" t="s">
        <v>0</v>
      </c>
      <c r="V72" s="160" t="s">
        <v>0</v>
      </c>
      <c r="W72" s="160" t="s">
        <v>0</v>
      </c>
      <c r="X72" s="160" t="s">
        <v>0</v>
      </c>
      <c r="Y72" s="160">
        <v>292686</v>
      </c>
      <c r="Z72" s="160">
        <v>637807</v>
      </c>
      <c r="AA72" s="160">
        <v>531774</v>
      </c>
      <c r="AB72" s="160">
        <v>454020</v>
      </c>
      <c r="AC72" s="34">
        <v>528033</v>
      </c>
      <c r="AD72" s="34">
        <v>566185</v>
      </c>
      <c r="AE72" s="34">
        <v>537056</v>
      </c>
      <c r="AF72" s="34">
        <v>554064</v>
      </c>
      <c r="AG72" s="34">
        <v>564800</v>
      </c>
      <c r="AH72" s="34">
        <v>579964</v>
      </c>
      <c r="AI72" s="34">
        <v>609726</v>
      </c>
      <c r="AJ72" s="34">
        <v>558961</v>
      </c>
      <c r="AK72" s="34">
        <v>560431</v>
      </c>
      <c r="AL72" s="34">
        <v>565712</v>
      </c>
      <c r="AM72" s="34">
        <v>583261</v>
      </c>
      <c r="AN72" s="34">
        <v>590697</v>
      </c>
      <c r="AO72" s="34">
        <v>593501</v>
      </c>
      <c r="AP72" s="34">
        <v>596204</v>
      </c>
      <c r="AQ72" s="34">
        <v>598780</v>
      </c>
      <c r="AR72" s="34">
        <v>608609</v>
      </c>
      <c r="AS72" s="34">
        <v>620456</v>
      </c>
      <c r="AT72" s="34">
        <v>631475</v>
      </c>
    </row>
    <row r="73" spans="2:46">
      <c r="B73" s="276" t="s">
        <v>314</v>
      </c>
      <c r="C73" s="285" t="s">
        <v>0</v>
      </c>
      <c r="D73" s="106" t="s">
        <v>0</v>
      </c>
      <c r="E73" s="106" t="s">
        <v>0</v>
      </c>
      <c r="F73" s="106" t="s">
        <v>0</v>
      </c>
      <c r="G73" s="106" t="s">
        <v>0</v>
      </c>
      <c r="H73" s="106" t="s">
        <v>0</v>
      </c>
      <c r="I73" s="106" t="s">
        <v>0</v>
      </c>
      <c r="J73" s="106" t="s">
        <v>0</v>
      </c>
      <c r="K73" s="106" t="s">
        <v>0</v>
      </c>
      <c r="L73" s="106" t="s">
        <v>0</v>
      </c>
      <c r="M73" s="106" t="s">
        <v>0</v>
      </c>
      <c r="N73" s="106" t="s">
        <v>0</v>
      </c>
      <c r="O73" s="106" t="s">
        <v>0</v>
      </c>
      <c r="P73" s="106" t="s">
        <v>0</v>
      </c>
      <c r="Q73" s="106" t="s">
        <v>0</v>
      </c>
      <c r="R73" s="106" t="s">
        <v>0</v>
      </c>
      <c r="S73" s="106" t="s">
        <v>0</v>
      </c>
      <c r="T73" s="106" t="s">
        <v>0</v>
      </c>
      <c r="U73" s="106" t="s">
        <v>0</v>
      </c>
      <c r="V73" s="106" t="s">
        <v>0</v>
      </c>
      <c r="W73" s="106" t="s">
        <v>0</v>
      </c>
      <c r="X73" s="106" t="s">
        <v>0</v>
      </c>
      <c r="Y73" s="106" t="s">
        <v>0</v>
      </c>
      <c r="Z73" s="106">
        <v>110706</v>
      </c>
      <c r="AA73" s="106">
        <v>352041</v>
      </c>
      <c r="AB73" s="106">
        <v>360766</v>
      </c>
      <c r="AC73" s="34">
        <v>375843</v>
      </c>
      <c r="AD73" s="34">
        <v>379784</v>
      </c>
      <c r="AE73" s="34">
        <v>375331</v>
      </c>
      <c r="AF73" s="34">
        <v>383620</v>
      </c>
      <c r="AG73" s="34">
        <v>387251</v>
      </c>
      <c r="AH73" s="34">
        <v>387515</v>
      </c>
      <c r="AI73" s="34">
        <v>385506</v>
      </c>
      <c r="AJ73" s="34">
        <v>376902</v>
      </c>
      <c r="AK73" s="34">
        <v>387975</v>
      </c>
      <c r="AL73" s="34">
        <v>403966</v>
      </c>
      <c r="AM73" s="34">
        <v>403955</v>
      </c>
      <c r="AN73" s="34">
        <v>402414</v>
      </c>
      <c r="AO73" s="34">
        <v>372555</v>
      </c>
      <c r="AP73" s="34">
        <v>368459</v>
      </c>
      <c r="AQ73" s="34">
        <v>410398</v>
      </c>
      <c r="AR73" s="34">
        <v>448722</v>
      </c>
      <c r="AS73" s="34">
        <v>385886</v>
      </c>
      <c r="AT73" s="34">
        <v>425114</v>
      </c>
    </row>
    <row r="74" spans="2:46">
      <c r="B74" s="277" t="s">
        <v>315</v>
      </c>
      <c r="C74" s="286" t="s">
        <v>0</v>
      </c>
      <c r="D74" s="160" t="s">
        <v>0</v>
      </c>
      <c r="E74" s="160" t="s">
        <v>0</v>
      </c>
      <c r="F74" s="160" t="s">
        <v>0</v>
      </c>
      <c r="G74" s="160" t="s">
        <v>0</v>
      </c>
      <c r="H74" s="160" t="s">
        <v>0</v>
      </c>
      <c r="I74" s="160" t="s">
        <v>0</v>
      </c>
      <c r="J74" s="160" t="s">
        <v>0</v>
      </c>
      <c r="K74" s="160" t="s">
        <v>0</v>
      </c>
      <c r="L74" s="160" t="s">
        <v>0</v>
      </c>
      <c r="M74" s="160" t="s">
        <v>0</v>
      </c>
      <c r="N74" s="160" t="s">
        <v>0</v>
      </c>
      <c r="O74" s="160" t="s">
        <v>0</v>
      </c>
      <c r="P74" s="160" t="s">
        <v>0</v>
      </c>
      <c r="Q74" s="160" t="s">
        <v>0</v>
      </c>
      <c r="R74" s="160" t="s">
        <v>0</v>
      </c>
      <c r="S74" s="160" t="s">
        <v>0</v>
      </c>
      <c r="T74" s="160" t="s">
        <v>0</v>
      </c>
      <c r="U74" s="160" t="s">
        <v>0</v>
      </c>
      <c r="V74" s="160" t="s">
        <v>0</v>
      </c>
      <c r="W74" s="160" t="s">
        <v>0</v>
      </c>
      <c r="X74" s="160" t="s">
        <v>0</v>
      </c>
      <c r="Y74" s="160" t="s">
        <v>0</v>
      </c>
      <c r="Z74" s="160">
        <v>28403</v>
      </c>
      <c r="AA74" s="160">
        <v>195323</v>
      </c>
      <c r="AB74" s="160">
        <v>196317</v>
      </c>
      <c r="AC74" s="34">
        <v>184937</v>
      </c>
      <c r="AD74" s="34">
        <v>145106</v>
      </c>
      <c r="AE74" s="34">
        <v>183891</v>
      </c>
      <c r="AF74" s="34">
        <v>185258</v>
      </c>
      <c r="AG74" s="34">
        <v>189894</v>
      </c>
      <c r="AH74" s="34">
        <v>197602</v>
      </c>
      <c r="AI74" s="34">
        <v>183635</v>
      </c>
      <c r="AJ74" s="34">
        <v>208952</v>
      </c>
      <c r="AK74" s="34">
        <v>209834</v>
      </c>
      <c r="AL74" s="34">
        <v>213713</v>
      </c>
      <c r="AM74" s="34">
        <v>216484</v>
      </c>
      <c r="AN74" s="34">
        <v>216081</v>
      </c>
      <c r="AO74" s="34">
        <v>202027</v>
      </c>
      <c r="AP74" s="34">
        <v>236920</v>
      </c>
      <c r="AQ74" s="34">
        <v>208091</v>
      </c>
      <c r="AR74" s="34">
        <v>211394</v>
      </c>
      <c r="AS74" s="34">
        <v>221575</v>
      </c>
      <c r="AT74" s="34">
        <v>246328</v>
      </c>
    </row>
    <row r="75" spans="2:46">
      <c r="B75" s="276" t="s">
        <v>316</v>
      </c>
      <c r="C75" s="285" t="s">
        <v>0</v>
      </c>
      <c r="D75" s="106" t="s">
        <v>0</v>
      </c>
      <c r="E75" s="106" t="s">
        <v>0</v>
      </c>
      <c r="F75" s="106" t="s">
        <v>0</v>
      </c>
      <c r="G75" s="106" t="s">
        <v>0</v>
      </c>
      <c r="H75" s="106" t="s">
        <v>0</v>
      </c>
      <c r="I75" s="106" t="s">
        <v>0</v>
      </c>
      <c r="J75" s="106" t="s">
        <v>0</v>
      </c>
      <c r="K75" s="106" t="s">
        <v>0</v>
      </c>
      <c r="L75" s="106" t="s">
        <v>0</v>
      </c>
      <c r="M75" s="106" t="s">
        <v>0</v>
      </c>
      <c r="N75" s="106" t="s">
        <v>0</v>
      </c>
      <c r="O75" s="106" t="s">
        <v>0</v>
      </c>
      <c r="P75" s="106" t="s">
        <v>0</v>
      </c>
      <c r="Q75" s="106" t="s">
        <v>0</v>
      </c>
      <c r="R75" s="106" t="s">
        <v>0</v>
      </c>
      <c r="S75" s="106" t="s">
        <v>0</v>
      </c>
      <c r="T75" s="106" t="s">
        <v>0</v>
      </c>
      <c r="U75" s="106" t="s">
        <v>0</v>
      </c>
      <c r="V75" s="106" t="s">
        <v>0</v>
      </c>
      <c r="W75" s="106" t="s">
        <v>0</v>
      </c>
      <c r="X75" s="106" t="s">
        <v>0</v>
      </c>
      <c r="Y75" s="106" t="s">
        <v>0</v>
      </c>
      <c r="Z75" s="106" t="s">
        <v>0</v>
      </c>
      <c r="AA75" s="106">
        <v>403172</v>
      </c>
      <c r="AB75" s="106">
        <v>998079</v>
      </c>
      <c r="AC75" s="34">
        <v>1014450</v>
      </c>
      <c r="AD75" s="34">
        <v>982837</v>
      </c>
      <c r="AE75" s="34">
        <v>1000911</v>
      </c>
      <c r="AF75" s="34">
        <v>992714</v>
      </c>
      <c r="AG75" s="34">
        <v>981306</v>
      </c>
      <c r="AH75" s="34">
        <v>987389</v>
      </c>
      <c r="AI75" s="34">
        <v>1011874</v>
      </c>
      <c r="AJ75" s="34">
        <v>1025086</v>
      </c>
      <c r="AK75" s="34">
        <v>1019525</v>
      </c>
      <c r="AL75" s="34">
        <v>1016299</v>
      </c>
      <c r="AM75" s="34">
        <v>1018583</v>
      </c>
      <c r="AN75" s="34">
        <v>963473</v>
      </c>
      <c r="AO75" s="34">
        <v>990624</v>
      </c>
      <c r="AP75" s="34">
        <v>1014209</v>
      </c>
      <c r="AQ75" s="34">
        <v>1015148</v>
      </c>
      <c r="AR75" s="34">
        <v>1018514</v>
      </c>
      <c r="AS75" s="34">
        <v>987035</v>
      </c>
      <c r="AT75" s="34">
        <v>995157</v>
      </c>
    </row>
    <row r="76" spans="2:46">
      <c r="B76" s="277" t="s">
        <v>317</v>
      </c>
      <c r="C76" s="286" t="s">
        <v>0</v>
      </c>
      <c r="D76" s="160" t="s">
        <v>0</v>
      </c>
      <c r="E76" s="160" t="s">
        <v>0</v>
      </c>
      <c r="F76" s="160" t="s">
        <v>0</v>
      </c>
      <c r="G76" s="160" t="s">
        <v>0</v>
      </c>
      <c r="H76" s="160" t="s">
        <v>0</v>
      </c>
      <c r="I76" s="160" t="s">
        <v>0</v>
      </c>
      <c r="J76" s="160" t="s">
        <v>0</v>
      </c>
      <c r="K76" s="160" t="s">
        <v>0</v>
      </c>
      <c r="L76" s="160" t="s">
        <v>0</v>
      </c>
      <c r="M76" s="160" t="s">
        <v>0</v>
      </c>
      <c r="N76" s="160" t="s">
        <v>0</v>
      </c>
      <c r="O76" s="160" t="s">
        <v>0</v>
      </c>
      <c r="P76" s="160" t="s">
        <v>0</v>
      </c>
      <c r="Q76" s="160" t="s">
        <v>0</v>
      </c>
      <c r="R76" s="160" t="s">
        <v>0</v>
      </c>
      <c r="S76" s="160" t="s">
        <v>0</v>
      </c>
      <c r="T76" s="160" t="s">
        <v>0</v>
      </c>
      <c r="U76" s="160" t="s">
        <v>0</v>
      </c>
      <c r="V76" s="160" t="s">
        <v>0</v>
      </c>
      <c r="W76" s="160" t="s">
        <v>0</v>
      </c>
      <c r="X76" s="160" t="s">
        <v>0</v>
      </c>
      <c r="Y76" s="160" t="s">
        <v>0</v>
      </c>
      <c r="Z76" s="160" t="s">
        <v>0</v>
      </c>
      <c r="AA76" s="160">
        <v>1333</v>
      </c>
      <c r="AB76" s="160">
        <v>252112</v>
      </c>
      <c r="AC76" s="37">
        <v>272648</v>
      </c>
      <c r="AD76" s="37">
        <v>354257</v>
      </c>
      <c r="AE76" s="37">
        <v>336640</v>
      </c>
      <c r="AF76" s="37">
        <v>344237</v>
      </c>
      <c r="AG76" s="37">
        <v>344318</v>
      </c>
      <c r="AH76" s="37">
        <v>349698</v>
      </c>
      <c r="AI76" s="37">
        <v>350383</v>
      </c>
      <c r="AJ76" s="37">
        <v>350846</v>
      </c>
      <c r="AK76" s="37">
        <v>352652</v>
      </c>
      <c r="AL76" s="37">
        <v>363915</v>
      </c>
      <c r="AM76" s="37">
        <v>359056</v>
      </c>
      <c r="AN76" s="37">
        <v>342190</v>
      </c>
      <c r="AO76" s="37">
        <v>345741</v>
      </c>
      <c r="AP76" s="37">
        <v>206993</v>
      </c>
      <c r="AQ76" s="37">
        <v>333679</v>
      </c>
      <c r="AR76" s="37">
        <v>335150</v>
      </c>
      <c r="AS76" s="37">
        <v>419797</v>
      </c>
      <c r="AT76" s="37">
        <v>367081</v>
      </c>
    </row>
    <row r="77" spans="2:46">
      <c r="B77" s="276" t="s">
        <v>318</v>
      </c>
      <c r="C77" s="285" t="s">
        <v>0</v>
      </c>
      <c r="D77" s="106" t="s">
        <v>0</v>
      </c>
      <c r="E77" s="106" t="s">
        <v>0</v>
      </c>
      <c r="F77" s="106" t="s">
        <v>0</v>
      </c>
      <c r="G77" s="106" t="s">
        <v>0</v>
      </c>
      <c r="H77" s="106" t="s">
        <v>0</v>
      </c>
      <c r="I77" s="106" t="s">
        <v>0</v>
      </c>
      <c r="J77" s="106" t="s">
        <v>0</v>
      </c>
      <c r="K77" s="106" t="s">
        <v>0</v>
      </c>
      <c r="L77" s="106" t="s">
        <v>0</v>
      </c>
      <c r="M77" s="106" t="s">
        <v>0</v>
      </c>
      <c r="N77" s="106" t="s">
        <v>0</v>
      </c>
      <c r="O77" s="106" t="s">
        <v>0</v>
      </c>
      <c r="P77" s="106" t="s">
        <v>0</v>
      </c>
      <c r="Q77" s="106" t="s">
        <v>0</v>
      </c>
      <c r="R77" s="106" t="s">
        <v>0</v>
      </c>
      <c r="S77" s="106" t="s">
        <v>0</v>
      </c>
      <c r="T77" s="106" t="s">
        <v>0</v>
      </c>
      <c r="U77" s="106" t="s">
        <v>0</v>
      </c>
      <c r="V77" s="106" t="s">
        <v>0</v>
      </c>
      <c r="W77" s="106" t="s">
        <v>0</v>
      </c>
      <c r="X77" s="106" t="s">
        <v>0</v>
      </c>
      <c r="Y77" s="106" t="s">
        <v>0</v>
      </c>
      <c r="Z77" s="106" t="s">
        <v>0</v>
      </c>
      <c r="AA77" s="106" t="s">
        <v>0</v>
      </c>
      <c r="AB77" s="106" t="s">
        <v>0</v>
      </c>
      <c r="AC77" s="34">
        <v>432892</v>
      </c>
      <c r="AD77" s="34">
        <v>458880</v>
      </c>
      <c r="AE77" s="34">
        <v>574947</v>
      </c>
      <c r="AF77" s="34">
        <v>658020</v>
      </c>
      <c r="AG77" s="34">
        <v>743620</v>
      </c>
      <c r="AH77" s="34">
        <v>899478</v>
      </c>
      <c r="AI77" s="34">
        <v>863709</v>
      </c>
      <c r="AJ77" s="34">
        <v>1502249</v>
      </c>
      <c r="AK77" s="34">
        <v>1360129</v>
      </c>
      <c r="AL77" s="34">
        <v>1397313</v>
      </c>
      <c r="AM77" s="34">
        <v>1470713</v>
      </c>
      <c r="AN77" s="34">
        <v>1808980</v>
      </c>
      <c r="AO77" s="34">
        <v>1819441</v>
      </c>
      <c r="AP77" s="34">
        <v>1825248</v>
      </c>
      <c r="AQ77" s="34">
        <v>1803902</v>
      </c>
      <c r="AR77" s="34">
        <v>1653292</v>
      </c>
      <c r="AS77" s="34">
        <v>1805660</v>
      </c>
      <c r="AT77" s="34">
        <v>1980859</v>
      </c>
    </row>
    <row r="78" spans="2:46">
      <c r="B78" s="276" t="s">
        <v>319</v>
      </c>
      <c r="C78" s="285" t="s">
        <v>0</v>
      </c>
      <c r="D78" s="106" t="s">
        <v>0</v>
      </c>
      <c r="E78" s="106" t="s">
        <v>0</v>
      </c>
      <c r="F78" s="106" t="s">
        <v>0</v>
      </c>
      <c r="G78" s="106" t="s">
        <v>0</v>
      </c>
      <c r="H78" s="106" t="s">
        <v>0</v>
      </c>
      <c r="I78" s="106" t="s">
        <v>0</v>
      </c>
      <c r="J78" s="106" t="s">
        <v>0</v>
      </c>
      <c r="K78" s="106" t="s">
        <v>0</v>
      </c>
      <c r="L78" s="106" t="s">
        <v>0</v>
      </c>
      <c r="M78" s="106" t="s">
        <v>0</v>
      </c>
      <c r="N78" s="106" t="s">
        <v>0</v>
      </c>
      <c r="O78" s="106" t="s">
        <v>0</v>
      </c>
      <c r="P78" s="106" t="s">
        <v>0</v>
      </c>
      <c r="Q78" s="106" t="s">
        <v>0</v>
      </c>
      <c r="R78" s="106" t="s">
        <v>0</v>
      </c>
      <c r="S78" s="106" t="s">
        <v>0</v>
      </c>
      <c r="T78" s="106" t="s">
        <v>0</v>
      </c>
      <c r="U78" s="106" t="s">
        <v>0</v>
      </c>
      <c r="V78" s="106" t="s">
        <v>0</v>
      </c>
      <c r="W78" s="106" t="s">
        <v>0</v>
      </c>
      <c r="X78" s="106" t="s">
        <v>0</v>
      </c>
      <c r="Y78" s="106" t="s">
        <v>0</v>
      </c>
      <c r="Z78" s="106" t="s">
        <v>0</v>
      </c>
      <c r="AA78" s="106" t="s">
        <v>0</v>
      </c>
      <c r="AB78" s="106" t="s">
        <v>0</v>
      </c>
      <c r="AC78" s="34">
        <v>42009</v>
      </c>
      <c r="AD78" s="34">
        <v>102458</v>
      </c>
      <c r="AE78" s="34">
        <v>110072</v>
      </c>
      <c r="AF78" s="34">
        <v>100212</v>
      </c>
      <c r="AG78" s="34">
        <v>93117</v>
      </c>
      <c r="AH78" s="34">
        <v>112501</v>
      </c>
      <c r="AI78" s="34">
        <v>114382</v>
      </c>
      <c r="AJ78" s="34">
        <v>109220</v>
      </c>
      <c r="AK78" s="34">
        <v>114800</v>
      </c>
      <c r="AL78" s="34">
        <v>115356</v>
      </c>
      <c r="AM78" s="34">
        <v>117379</v>
      </c>
      <c r="AN78" s="34">
        <v>117224</v>
      </c>
      <c r="AO78" s="34">
        <v>117849</v>
      </c>
      <c r="AP78" s="34">
        <v>116669</v>
      </c>
      <c r="AQ78" s="34">
        <v>117510</v>
      </c>
      <c r="AR78" s="34">
        <v>117433</v>
      </c>
      <c r="AS78" s="34">
        <v>113283</v>
      </c>
      <c r="AT78" s="34">
        <v>119436</v>
      </c>
    </row>
    <row r="79" spans="2:46">
      <c r="B79" s="276" t="s">
        <v>320</v>
      </c>
      <c r="C79" s="285" t="s">
        <v>0</v>
      </c>
      <c r="D79" s="106" t="s">
        <v>0</v>
      </c>
      <c r="E79" s="106" t="s">
        <v>0</v>
      </c>
      <c r="F79" s="106" t="s">
        <v>0</v>
      </c>
      <c r="G79" s="106" t="s">
        <v>0</v>
      </c>
      <c r="H79" s="106" t="s">
        <v>0</v>
      </c>
      <c r="I79" s="106" t="s">
        <v>0</v>
      </c>
      <c r="J79" s="106" t="s">
        <v>0</v>
      </c>
      <c r="K79" s="106" t="s">
        <v>0</v>
      </c>
      <c r="L79" s="106" t="s">
        <v>0</v>
      </c>
      <c r="M79" s="106" t="s">
        <v>0</v>
      </c>
      <c r="N79" s="106" t="s">
        <v>0</v>
      </c>
      <c r="O79" s="106" t="s">
        <v>0</v>
      </c>
      <c r="P79" s="106" t="s">
        <v>0</v>
      </c>
      <c r="Q79" s="106" t="s">
        <v>0</v>
      </c>
      <c r="R79" s="106" t="s">
        <v>0</v>
      </c>
      <c r="S79" s="106" t="s">
        <v>0</v>
      </c>
      <c r="T79" s="106" t="s">
        <v>0</v>
      </c>
      <c r="U79" s="106" t="s">
        <v>0</v>
      </c>
      <c r="V79" s="106" t="s">
        <v>0</v>
      </c>
      <c r="W79" s="106" t="s">
        <v>0</v>
      </c>
      <c r="X79" s="106" t="s">
        <v>0</v>
      </c>
      <c r="Y79" s="106" t="s">
        <v>0</v>
      </c>
      <c r="Z79" s="106" t="s">
        <v>0</v>
      </c>
      <c r="AA79" s="106" t="s">
        <v>0</v>
      </c>
      <c r="AB79" s="106" t="s">
        <v>0</v>
      </c>
      <c r="AC79" s="34">
        <v>15960</v>
      </c>
      <c r="AD79" s="34">
        <v>98387</v>
      </c>
      <c r="AE79" s="34">
        <v>126359</v>
      </c>
      <c r="AF79" s="34">
        <v>145739</v>
      </c>
      <c r="AG79" s="34">
        <v>175980</v>
      </c>
      <c r="AH79" s="34">
        <v>171909</v>
      </c>
      <c r="AI79" s="34">
        <v>168444</v>
      </c>
      <c r="AJ79" s="34">
        <v>180958</v>
      </c>
      <c r="AK79" s="34">
        <v>184755</v>
      </c>
      <c r="AL79" s="34">
        <v>186071</v>
      </c>
      <c r="AM79" s="34">
        <v>189045</v>
      </c>
      <c r="AN79" s="34">
        <v>190132</v>
      </c>
      <c r="AO79" s="34">
        <v>189461</v>
      </c>
      <c r="AP79" s="34">
        <v>190270</v>
      </c>
      <c r="AQ79" s="34">
        <v>191131</v>
      </c>
      <c r="AR79" s="34">
        <v>191248</v>
      </c>
      <c r="AS79" s="34">
        <v>188422</v>
      </c>
      <c r="AT79" s="34">
        <v>173045</v>
      </c>
    </row>
    <row r="80" spans="2:46">
      <c r="B80" s="278" t="s">
        <v>321</v>
      </c>
      <c r="C80" s="287" t="s">
        <v>0</v>
      </c>
      <c r="D80" s="161" t="s">
        <v>0</v>
      </c>
      <c r="E80" s="161" t="s">
        <v>0</v>
      </c>
      <c r="F80" s="161" t="s">
        <v>0</v>
      </c>
      <c r="G80" s="161" t="s">
        <v>0</v>
      </c>
      <c r="H80" s="161" t="s">
        <v>0</v>
      </c>
      <c r="I80" s="161" t="s">
        <v>0</v>
      </c>
      <c r="J80" s="161" t="s">
        <v>0</v>
      </c>
      <c r="K80" s="161" t="s">
        <v>0</v>
      </c>
      <c r="L80" s="161" t="s">
        <v>0</v>
      </c>
      <c r="M80" s="161" t="s">
        <v>0</v>
      </c>
      <c r="N80" s="161" t="s">
        <v>0</v>
      </c>
      <c r="O80" s="161" t="s">
        <v>0</v>
      </c>
      <c r="P80" s="161" t="s">
        <v>0</v>
      </c>
      <c r="Q80" s="161" t="s">
        <v>0</v>
      </c>
      <c r="R80" s="161" t="s">
        <v>0</v>
      </c>
      <c r="S80" s="161" t="s">
        <v>0</v>
      </c>
      <c r="T80" s="161" t="s">
        <v>0</v>
      </c>
      <c r="U80" s="161" t="s">
        <v>0</v>
      </c>
      <c r="V80" s="161" t="s">
        <v>0</v>
      </c>
      <c r="W80" s="161" t="s">
        <v>0</v>
      </c>
      <c r="X80" s="161" t="s">
        <v>0</v>
      </c>
      <c r="Y80" s="161" t="s">
        <v>0</v>
      </c>
      <c r="Z80" s="161" t="s">
        <v>0</v>
      </c>
      <c r="AA80" s="161" t="s">
        <v>0</v>
      </c>
      <c r="AB80" s="161" t="s">
        <v>0</v>
      </c>
      <c r="AC80" s="37">
        <v>15324</v>
      </c>
      <c r="AD80" s="37">
        <v>432079</v>
      </c>
      <c r="AE80" s="37">
        <v>435233</v>
      </c>
      <c r="AF80" s="37">
        <v>439742</v>
      </c>
      <c r="AG80" s="37">
        <v>437333</v>
      </c>
      <c r="AH80" s="37">
        <v>441701</v>
      </c>
      <c r="AI80" s="37">
        <v>442025</v>
      </c>
      <c r="AJ80" s="37">
        <v>442091</v>
      </c>
      <c r="AK80" s="37">
        <v>455313</v>
      </c>
      <c r="AL80" s="37">
        <v>446758</v>
      </c>
      <c r="AM80" s="37">
        <v>446561</v>
      </c>
      <c r="AN80" s="37">
        <v>446532</v>
      </c>
      <c r="AO80" s="37">
        <v>529986</v>
      </c>
      <c r="AP80" s="37">
        <v>373215</v>
      </c>
      <c r="AQ80" s="37">
        <v>367110</v>
      </c>
      <c r="AR80" s="37">
        <v>407856</v>
      </c>
      <c r="AS80" s="37">
        <v>420476</v>
      </c>
      <c r="AT80" s="37">
        <v>418365</v>
      </c>
    </row>
    <row r="81" spans="2:46">
      <c r="B81" s="276" t="s">
        <v>322</v>
      </c>
      <c r="C81" s="285" t="s">
        <v>0</v>
      </c>
      <c r="D81" s="106" t="s">
        <v>0</v>
      </c>
      <c r="E81" s="106" t="s">
        <v>0</v>
      </c>
      <c r="F81" s="106" t="s">
        <v>0</v>
      </c>
      <c r="G81" s="106" t="s">
        <v>0</v>
      </c>
      <c r="H81" s="106" t="s">
        <v>0</v>
      </c>
      <c r="I81" s="106" t="s">
        <v>0</v>
      </c>
      <c r="J81" s="106" t="s">
        <v>0</v>
      </c>
      <c r="K81" s="106" t="s">
        <v>0</v>
      </c>
      <c r="L81" s="106" t="s">
        <v>0</v>
      </c>
      <c r="M81" s="106" t="s">
        <v>0</v>
      </c>
      <c r="N81" s="106" t="s">
        <v>0</v>
      </c>
      <c r="O81" s="106" t="s">
        <v>0</v>
      </c>
      <c r="P81" s="106" t="s">
        <v>0</v>
      </c>
      <c r="Q81" s="106" t="s">
        <v>0</v>
      </c>
      <c r="R81" s="106" t="s">
        <v>0</v>
      </c>
      <c r="S81" s="106" t="s">
        <v>0</v>
      </c>
      <c r="T81" s="106" t="s">
        <v>0</v>
      </c>
      <c r="U81" s="106" t="s">
        <v>0</v>
      </c>
      <c r="V81" s="106" t="s">
        <v>0</v>
      </c>
      <c r="W81" s="106" t="s">
        <v>0</v>
      </c>
      <c r="X81" s="106" t="s">
        <v>0</v>
      </c>
      <c r="Y81" s="106" t="s">
        <v>0</v>
      </c>
      <c r="Z81" s="106" t="s">
        <v>0</v>
      </c>
      <c r="AA81" s="106" t="s">
        <v>0</v>
      </c>
      <c r="AB81" s="106" t="s">
        <v>0</v>
      </c>
      <c r="AC81" s="34" t="s">
        <v>0</v>
      </c>
      <c r="AD81" s="34">
        <v>425352</v>
      </c>
      <c r="AE81" s="34">
        <v>438645</v>
      </c>
      <c r="AF81" s="34">
        <v>449567</v>
      </c>
      <c r="AG81" s="34">
        <v>457394</v>
      </c>
      <c r="AH81" s="34">
        <v>444508</v>
      </c>
      <c r="AI81" s="34">
        <v>463983</v>
      </c>
      <c r="AJ81" s="34">
        <v>469852</v>
      </c>
      <c r="AK81" s="34">
        <v>424926</v>
      </c>
      <c r="AL81" s="34">
        <v>444210</v>
      </c>
      <c r="AM81" s="34">
        <v>476189</v>
      </c>
      <c r="AN81" s="34">
        <v>478135</v>
      </c>
      <c r="AO81" s="34">
        <v>464900</v>
      </c>
      <c r="AP81" s="34">
        <v>465276</v>
      </c>
      <c r="AQ81" s="34">
        <v>473078</v>
      </c>
      <c r="AR81" s="34">
        <v>477534</v>
      </c>
      <c r="AS81" s="34">
        <v>499269</v>
      </c>
      <c r="AT81" s="34">
        <v>499549</v>
      </c>
    </row>
    <row r="82" spans="2:46">
      <c r="B82" s="278" t="s">
        <v>323</v>
      </c>
      <c r="C82" s="287" t="s">
        <v>0</v>
      </c>
      <c r="D82" s="161" t="s">
        <v>0</v>
      </c>
      <c r="E82" s="161" t="s">
        <v>0</v>
      </c>
      <c r="F82" s="161" t="s">
        <v>0</v>
      </c>
      <c r="G82" s="161" t="s">
        <v>0</v>
      </c>
      <c r="H82" s="161" t="s">
        <v>0</v>
      </c>
      <c r="I82" s="161" t="s">
        <v>0</v>
      </c>
      <c r="J82" s="161" t="s">
        <v>0</v>
      </c>
      <c r="K82" s="161" t="s">
        <v>0</v>
      </c>
      <c r="L82" s="161" t="s">
        <v>0</v>
      </c>
      <c r="M82" s="161" t="s">
        <v>0</v>
      </c>
      <c r="N82" s="161" t="s">
        <v>0</v>
      </c>
      <c r="O82" s="161" t="s">
        <v>0</v>
      </c>
      <c r="P82" s="161" t="s">
        <v>0</v>
      </c>
      <c r="Q82" s="161" t="s">
        <v>0</v>
      </c>
      <c r="R82" s="161" t="s">
        <v>0</v>
      </c>
      <c r="S82" s="161" t="s">
        <v>0</v>
      </c>
      <c r="T82" s="161" t="s">
        <v>0</v>
      </c>
      <c r="U82" s="161" t="s">
        <v>0</v>
      </c>
      <c r="V82" s="161" t="s">
        <v>0</v>
      </c>
      <c r="W82" s="161" t="s">
        <v>0</v>
      </c>
      <c r="X82" s="161" t="s">
        <v>0</v>
      </c>
      <c r="Y82" s="161" t="s">
        <v>0</v>
      </c>
      <c r="Z82" s="161" t="s">
        <v>0</v>
      </c>
      <c r="AA82" s="161" t="s">
        <v>0</v>
      </c>
      <c r="AB82" s="161" t="s">
        <v>0</v>
      </c>
      <c r="AC82" s="37" t="s">
        <v>0</v>
      </c>
      <c r="AD82" s="37">
        <v>95912</v>
      </c>
      <c r="AE82" s="37">
        <v>605593</v>
      </c>
      <c r="AF82" s="37">
        <v>619669</v>
      </c>
      <c r="AG82" s="37">
        <v>628194</v>
      </c>
      <c r="AH82" s="37">
        <v>656960</v>
      </c>
      <c r="AI82" s="37">
        <v>663314</v>
      </c>
      <c r="AJ82" s="37">
        <v>671130</v>
      </c>
      <c r="AK82" s="37">
        <v>662431</v>
      </c>
      <c r="AL82" s="37">
        <v>683507</v>
      </c>
      <c r="AM82" s="37">
        <v>694576</v>
      </c>
      <c r="AN82" s="37">
        <v>679665</v>
      </c>
      <c r="AO82" s="37">
        <v>660379</v>
      </c>
      <c r="AP82" s="37">
        <v>672338</v>
      </c>
      <c r="AQ82" s="37">
        <v>693793</v>
      </c>
      <c r="AR82" s="37">
        <v>703730</v>
      </c>
      <c r="AS82" s="37">
        <v>724051</v>
      </c>
      <c r="AT82" s="37">
        <v>745232</v>
      </c>
    </row>
    <row r="83" spans="2:46">
      <c r="B83" s="276" t="s">
        <v>329</v>
      </c>
      <c r="C83" s="285" t="s">
        <v>0</v>
      </c>
      <c r="D83" s="106" t="s">
        <v>0</v>
      </c>
      <c r="E83" s="106" t="s">
        <v>0</v>
      </c>
      <c r="F83" s="106" t="s">
        <v>0</v>
      </c>
      <c r="G83" s="106" t="s">
        <v>0</v>
      </c>
      <c r="H83" s="106" t="s">
        <v>0</v>
      </c>
      <c r="I83" s="106" t="s">
        <v>0</v>
      </c>
      <c r="J83" s="106" t="s">
        <v>0</v>
      </c>
      <c r="K83" s="106" t="s">
        <v>0</v>
      </c>
      <c r="L83" s="106" t="s">
        <v>0</v>
      </c>
      <c r="M83" s="106" t="s">
        <v>0</v>
      </c>
      <c r="N83" s="106" t="s">
        <v>0</v>
      </c>
      <c r="O83" s="106" t="s">
        <v>0</v>
      </c>
      <c r="P83" s="106" t="s">
        <v>0</v>
      </c>
      <c r="Q83" s="106" t="s">
        <v>0</v>
      </c>
      <c r="R83" s="106" t="s">
        <v>0</v>
      </c>
      <c r="S83" s="106" t="s">
        <v>0</v>
      </c>
      <c r="T83" s="106" t="s">
        <v>0</v>
      </c>
      <c r="U83" s="106" t="s">
        <v>0</v>
      </c>
      <c r="V83" s="106" t="s">
        <v>0</v>
      </c>
      <c r="W83" s="106" t="s">
        <v>0</v>
      </c>
      <c r="X83" s="106" t="s">
        <v>0</v>
      </c>
      <c r="Y83" s="106" t="s">
        <v>0</v>
      </c>
      <c r="Z83" s="106" t="s">
        <v>0</v>
      </c>
      <c r="AA83" s="106" t="s">
        <v>0</v>
      </c>
      <c r="AB83" s="106" t="s">
        <v>0</v>
      </c>
      <c r="AC83" s="34" t="s">
        <v>0</v>
      </c>
      <c r="AD83" s="34" t="s">
        <v>0</v>
      </c>
      <c r="AE83" s="34" t="s">
        <v>0</v>
      </c>
      <c r="AF83" s="34" t="s">
        <v>0</v>
      </c>
      <c r="AG83" s="34">
        <v>124966</v>
      </c>
      <c r="AH83" s="34">
        <v>128393</v>
      </c>
      <c r="AI83" s="34">
        <v>130900</v>
      </c>
      <c r="AJ83" s="34">
        <v>132186</v>
      </c>
      <c r="AK83" s="34">
        <v>130220</v>
      </c>
      <c r="AL83" s="34">
        <v>132201</v>
      </c>
      <c r="AM83" s="34">
        <v>132431</v>
      </c>
      <c r="AN83" s="34">
        <v>138339</v>
      </c>
      <c r="AO83" s="34">
        <v>141114</v>
      </c>
      <c r="AP83" s="34">
        <v>140794</v>
      </c>
      <c r="AQ83" s="34">
        <v>141580</v>
      </c>
      <c r="AR83" s="34">
        <v>141851</v>
      </c>
      <c r="AS83" s="34">
        <v>141757</v>
      </c>
      <c r="AT83" s="34">
        <v>143921</v>
      </c>
    </row>
    <row r="84" spans="2:46">
      <c r="B84" s="278" t="s">
        <v>330</v>
      </c>
      <c r="C84" s="287" t="s">
        <v>0</v>
      </c>
      <c r="D84" s="161" t="s">
        <v>0</v>
      </c>
      <c r="E84" s="161" t="s">
        <v>0</v>
      </c>
      <c r="F84" s="161" t="s">
        <v>0</v>
      </c>
      <c r="G84" s="161" t="s">
        <v>0</v>
      </c>
      <c r="H84" s="161" t="s">
        <v>0</v>
      </c>
      <c r="I84" s="161" t="s">
        <v>0</v>
      </c>
      <c r="J84" s="161" t="s">
        <v>0</v>
      </c>
      <c r="K84" s="161" t="s">
        <v>0</v>
      </c>
      <c r="L84" s="161" t="s">
        <v>0</v>
      </c>
      <c r="M84" s="161" t="s">
        <v>0</v>
      </c>
      <c r="N84" s="161" t="s">
        <v>0</v>
      </c>
      <c r="O84" s="161" t="s">
        <v>0</v>
      </c>
      <c r="P84" s="161" t="s">
        <v>0</v>
      </c>
      <c r="Q84" s="161" t="s">
        <v>0</v>
      </c>
      <c r="R84" s="161" t="s">
        <v>0</v>
      </c>
      <c r="S84" s="161" t="s">
        <v>0</v>
      </c>
      <c r="T84" s="161" t="s">
        <v>0</v>
      </c>
      <c r="U84" s="161" t="s">
        <v>0</v>
      </c>
      <c r="V84" s="161" t="s">
        <v>0</v>
      </c>
      <c r="W84" s="161" t="s">
        <v>0</v>
      </c>
      <c r="X84" s="161" t="s">
        <v>0</v>
      </c>
      <c r="Y84" s="161" t="s">
        <v>0</v>
      </c>
      <c r="Z84" s="161" t="s">
        <v>0</v>
      </c>
      <c r="AA84" s="161" t="s">
        <v>0</v>
      </c>
      <c r="AB84" s="161" t="s">
        <v>0</v>
      </c>
      <c r="AC84" s="37" t="s">
        <v>0</v>
      </c>
      <c r="AD84" s="37" t="s">
        <v>0</v>
      </c>
      <c r="AE84" s="37" t="s">
        <v>0</v>
      </c>
      <c r="AF84" s="37" t="s">
        <v>0</v>
      </c>
      <c r="AG84" s="37">
        <v>1595</v>
      </c>
      <c r="AH84" s="37">
        <v>153974</v>
      </c>
      <c r="AI84" s="37">
        <v>156025</v>
      </c>
      <c r="AJ84" s="37">
        <v>156909</v>
      </c>
      <c r="AK84" s="37">
        <v>157456</v>
      </c>
      <c r="AL84" s="37">
        <v>157645</v>
      </c>
      <c r="AM84" s="37">
        <v>161425</v>
      </c>
      <c r="AN84" s="37">
        <v>165166</v>
      </c>
      <c r="AO84" s="37">
        <v>169185</v>
      </c>
      <c r="AP84" s="37">
        <v>160771</v>
      </c>
      <c r="AQ84" s="37">
        <v>146540</v>
      </c>
      <c r="AR84" s="37">
        <v>167961</v>
      </c>
      <c r="AS84" s="37">
        <v>177212</v>
      </c>
      <c r="AT84" s="37">
        <v>164141</v>
      </c>
    </row>
    <row r="85" spans="2:46">
      <c r="B85" s="278" t="s">
        <v>353</v>
      </c>
      <c r="C85" s="287"/>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37"/>
      <c r="AD85" s="37"/>
      <c r="AE85" s="37"/>
      <c r="AF85" s="37"/>
      <c r="AG85" s="37"/>
      <c r="AH85" s="37"/>
      <c r="AI85" s="37">
        <v>153610</v>
      </c>
      <c r="AJ85" s="37">
        <v>389743</v>
      </c>
      <c r="AK85" s="37">
        <v>391142</v>
      </c>
      <c r="AL85" s="37">
        <v>401055</v>
      </c>
      <c r="AM85" s="37">
        <v>400434</v>
      </c>
      <c r="AN85" s="37">
        <v>398097</v>
      </c>
      <c r="AO85" s="37">
        <v>399504</v>
      </c>
      <c r="AP85" s="37">
        <v>399530</v>
      </c>
      <c r="AQ85" s="37">
        <v>400251</v>
      </c>
      <c r="AR85" s="37">
        <v>403373</v>
      </c>
      <c r="AS85" s="37">
        <v>407846</v>
      </c>
      <c r="AT85" s="37">
        <v>403929</v>
      </c>
    </row>
    <row r="86" spans="2:46">
      <c r="B86" s="278" t="s">
        <v>436</v>
      </c>
      <c r="C86" s="287"/>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37"/>
      <c r="AD86" s="37"/>
      <c r="AE86" s="37"/>
      <c r="AF86" s="37"/>
      <c r="AG86" s="37"/>
      <c r="AH86" s="37"/>
      <c r="AI86" s="37" t="s">
        <v>0</v>
      </c>
      <c r="AJ86" s="37">
        <v>585274</v>
      </c>
      <c r="AK86" s="37">
        <v>632876</v>
      </c>
      <c r="AL86" s="37">
        <v>668088</v>
      </c>
      <c r="AM86" s="37">
        <v>685933</v>
      </c>
      <c r="AN86" s="37">
        <v>939763</v>
      </c>
      <c r="AO86" s="37">
        <v>941392</v>
      </c>
      <c r="AP86" s="37">
        <v>928993</v>
      </c>
      <c r="AQ86" s="37">
        <v>1077450</v>
      </c>
      <c r="AR86" s="37">
        <v>688690</v>
      </c>
      <c r="AS86" s="37">
        <v>690184</v>
      </c>
      <c r="AT86" s="37">
        <v>815516</v>
      </c>
    </row>
    <row r="87" spans="2:46">
      <c r="B87" s="278" t="str">
        <f>+'Basic data'!B87</f>
        <v>Front Place Minami-Shinjuku</v>
      </c>
      <c r="C87" s="287"/>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37"/>
      <c r="AD87" s="37"/>
      <c r="AE87" s="37"/>
      <c r="AF87" s="37"/>
      <c r="AG87" s="37"/>
      <c r="AH87" s="37"/>
      <c r="AI87" s="37"/>
      <c r="AJ87" s="37"/>
      <c r="AK87" s="37">
        <v>73963</v>
      </c>
      <c r="AL87" s="37">
        <v>198876</v>
      </c>
      <c r="AM87" s="37">
        <v>198678</v>
      </c>
      <c r="AN87" s="37">
        <v>198206</v>
      </c>
      <c r="AO87" s="37">
        <v>198039</v>
      </c>
      <c r="AP87" s="37">
        <v>198983</v>
      </c>
      <c r="AQ87" s="37">
        <v>197557</v>
      </c>
      <c r="AR87" s="37">
        <v>198108</v>
      </c>
      <c r="AS87" s="37">
        <v>201000</v>
      </c>
      <c r="AT87" s="37">
        <v>198828</v>
      </c>
    </row>
    <row r="88" spans="2:46">
      <c r="B88" s="278" t="str">
        <f>+'Basic data'!B88</f>
        <v>Daido Seimei Niigata Building</v>
      </c>
      <c r="C88" s="287"/>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37"/>
      <c r="AD88" s="37"/>
      <c r="AE88" s="37"/>
      <c r="AF88" s="37"/>
      <c r="AG88" s="37"/>
      <c r="AH88" s="37"/>
      <c r="AI88" s="37"/>
      <c r="AJ88" s="37"/>
      <c r="AK88" s="37">
        <v>12790</v>
      </c>
      <c r="AL88" s="37">
        <v>76709</v>
      </c>
      <c r="AM88" s="37">
        <v>77058</v>
      </c>
      <c r="AN88" s="37">
        <v>76935</v>
      </c>
      <c r="AO88" s="37">
        <v>77019</v>
      </c>
      <c r="AP88" s="37">
        <v>79709</v>
      </c>
      <c r="AQ88" s="37">
        <v>80216</v>
      </c>
      <c r="AR88" s="37">
        <v>79546</v>
      </c>
      <c r="AS88" s="37">
        <v>80889</v>
      </c>
      <c r="AT88" s="37">
        <v>72575</v>
      </c>
    </row>
    <row r="89" spans="2:46">
      <c r="B89" s="278" t="str">
        <f>+'Basic data'!B89</f>
        <v>Seavans S Building</v>
      </c>
      <c r="C89" s="287"/>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37"/>
      <c r="AD89" s="37"/>
      <c r="AE89" s="37"/>
      <c r="AF89" s="37"/>
      <c r="AG89" s="37"/>
      <c r="AH89" s="37"/>
      <c r="AI89" s="37"/>
      <c r="AJ89" s="37"/>
      <c r="AK89" s="37"/>
      <c r="AL89" s="37"/>
      <c r="AM89" s="37">
        <v>78184</v>
      </c>
      <c r="AN89" s="37">
        <v>255588</v>
      </c>
      <c r="AO89" s="37">
        <v>254879</v>
      </c>
      <c r="AP89" s="37">
        <v>255802</v>
      </c>
      <c r="AQ89" s="37">
        <v>252484</v>
      </c>
      <c r="AR89" s="37">
        <v>220921</v>
      </c>
      <c r="AS89" s="37">
        <v>220201</v>
      </c>
      <c r="AT89" s="37">
        <v>228602</v>
      </c>
    </row>
    <row r="90" spans="2:46">
      <c r="B90" s="278" t="str">
        <f>+'Basic data'!B90</f>
        <v>Otemachi Park Building</v>
      </c>
      <c r="C90" s="287"/>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37"/>
      <c r="AD90" s="37"/>
      <c r="AE90" s="37"/>
      <c r="AF90" s="37"/>
      <c r="AG90" s="37"/>
      <c r="AH90" s="37"/>
      <c r="AI90" s="37"/>
      <c r="AJ90" s="37"/>
      <c r="AK90" s="37"/>
      <c r="AL90" s="37"/>
      <c r="AM90" s="37">
        <v>5670</v>
      </c>
      <c r="AN90" s="37">
        <v>190079</v>
      </c>
      <c r="AO90" s="37">
        <v>183014</v>
      </c>
      <c r="AP90" s="37">
        <v>192689</v>
      </c>
      <c r="AQ90" s="37">
        <v>182781</v>
      </c>
      <c r="AR90" s="37">
        <v>191854</v>
      </c>
      <c r="AS90" s="37">
        <v>186078</v>
      </c>
      <c r="AT90" s="37">
        <v>182957</v>
      </c>
    </row>
    <row r="91" spans="2:46">
      <c r="B91" s="278" t="str">
        <f>+'Basic data'!B91</f>
        <v>GRAND FRONT OSAKA (North Building)</v>
      </c>
      <c r="C91" s="287"/>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37"/>
      <c r="AD91" s="106"/>
      <c r="AE91" s="106"/>
      <c r="AF91" s="106"/>
      <c r="AG91" s="106"/>
      <c r="AH91" s="37"/>
      <c r="AI91" s="37"/>
      <c r="AJ91" s="37"/>
      <c r="AK91" s="37"/>
      <c r="AL91" s="37"/>
      <c r="AM91" s="37"/>
      <c r="AN91" s="37"/>
      <c r="AO91" s="37"/>
      <c r="AP91" s="37"/>
      <c r="AQ91" s="106" t="s">
        <v>324</v>
      </c>
      <c r="AR91" s="106" t="s">
        <v>324</v>
      </c>
      <c r="AS91" s="106" t="s">
        <v>324</v>
      </c>
      <c r="AT91" s="106" t="s">
        <v>324</v>
      </c>
    </row>
    <row r="92" spans="2:46">
      <c r="B92" s="278" t="str">
        <f>+'Basic data'!B92</f>
        <v>GRAND FRONT OSAKA (Umekita Plaza and South Building)</v>
      </c>
      <c r="C92" s="287"/>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37"/>
      <c r="AD92" s="106"/>
      <c r="AE92" s="106"/>
      <c r="AF92" s="106"/>
      <c r="AG92" s="106"/>
      <c r="AH92" s="37"/>
      <c r="AI92" s="37"/>
      <c r="AJ92" s="37"/>
      <c r="AK92" s="37"/>
      <c r="AL92" s="37"/>
      <c r="AM92" s="37"/>
      <c r="AN92" s="37"/>
      <c r="AO92" s="37"/>
      <c r="AP92" s="37"/>
      <c r="AQ92" s="106" t="s">
        <v>324</v>
      </c>
      <c r="AR92" s="106" t="s">
        <v>324</v>
      </c>
      <c r="AS92" s="106" t="s">
        <v>324</v>
      </c>
      <c r="AT92" s="106" t="s">
        <v>324</v>
      </c>
    </row>
    <row r="93" spans="2:46">
      <c r="B93" s="278" t="str">
        <f>+'Basic data'!B93</f>
        <v>Toyosu Front</v>
      </c>
      <c r="C93" s="287"/>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37"/>
      <c r="AD93" s="106"/>
      <c r="AE93" s="106"/>
      <c r="AF93" s="106"/>
      <c r="AG93" s="106"/>
      <c r="AH93" s="37"/>
      <c r="AI93" s="37"/>
      <c r="AJ93" s="37"/>
      <c r="AK93" s="37"/>
      <c r="AL93" s="37"/>
      <c r="AM93" s="37"/>
      <c r="AN93" s="37"/>
      <c r="AO93" s="37"/>
      <c r="AP93" s="37"/>
      <c r="AQ93" s="37">
        <v>10905</v>
      </c>
      <c r="AR93" s="37">
        <v>715287</v>
      </c>
      <c r="AS93" s="37">
        <v>726345</v>
      </c>
      <c r="AT93" s="37">
        <v>694706</v>
      </c>
    </row>
    <row r="94" spans="2:46">
      <c r="B94" s="278" t="str">
        <f>+'Basic data'!B94</f>
        <v>the ARGYLE aoyama</v>
      </c>
      <c r="C94" s="287"/>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37"/>
      <c r="AD94" s="106"/>
      <c r="AE94" s="106"/>
      <c r="AF94" s="106"/>
      <c r="AG94" s="106"/>
      <c r="AH94" s="37"/>
      <c r="AI94" s="37"/>
      <c r="AJ94" s="37"/>
      <c r="AK94" s="37"/>
      <c r="AL94" s="37"/>
      <c r="AM94" s="37"/>
      <c r="AN94" s="37"/>
      <c r="AO94" s="37"/>
      <c r="AP94" s="37"/>
      <c r="AQ94" s="37"/>
      <c r="AR94" s="37"/>
      <c r="AS94" s="37">
        <v>81546</v>
      </c>
      <c r="AT94" s="37">
        <v>482352</v>
      </c>
    </row>
    <row r="95" spans="2:46">
      <c r="B95" s="278" t="str">
        <f>+'Basic data'!B95</f>
        <v>Toyosu Foresia</v>
      </c>
      <c r="C95" s="287"/>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37"/>
      <c r="AD95" s="106"/>
      <c r="AE95" s="106"/>
      <c r="AF95" s="106"/>
      <c r="AG95" s="106"/>
      <c r="AH95" s="37"/>
      <c r="AI95" s="37"/>
      <c r="AJ95" s="37"/>
      <c r="AK95" s="37"/>
      <c r="AL95" s="37"/>
      <c r="AM95" s="37"/>
      <c r="AN95" s="37"/>
      <c r="AO95" s="37"/>
      <c r="AP95" s="37"/>
      <c r="AQ95" s="37"/>
      <c r="AR95" s="37"/>
      <c r="AS95" s="37">
        <v>38837</v>
      </c>
      <c r="AT95" s="37">
        <v>223711</v>
      </c>
    </row>
    <row r="96" spans="2:46">
      <c r="B96" s="278" t="str">
        <f>+'Basic data'!B96</f>
        <v>CIRCLES Hirakawacho</v>
      </c>
      <c r="C96" s="287"/>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37"/>
      <c r="AD96" s="106"/>
      <c r="AE96" s="106"/>
      <c r="AF96" s="106"/>
      <c r="AG96" s="106"/>
      <c r="AH96" s="37"/>
      <c r="AI96" s="37"/>
      <c r="AJ96" s="37"/>
      <c r="AK96" s="37"/>
      <c r="AL96" s="37"/>
      <c r="AM96" s="37"/>
      <c r="AN96" s="37"/>
      <c r="AO96" s="37"/>
      <c r="AP96" s="37"/>
      <c r="AQ96" s="37"/>
      <c r="AR96" s="37"/>
      <c r="AS96" s="37">
        <v>215</v>
      </c>
      <c r="AT96" s="37">
        <v>26859</v>
      </c>
    </row>
    <row r="97" spans="2:46" ht="12.5" thickBot="1">
      <c r="B97" s="278" t="str">
        <f>+'Basic data'!B97</f>
        <v>Forecast Sakaisujihonmachi</v>
      </c>
      <c r="C97" s="287"/>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37"/>
      <c r="AD97" s="106"/>
      <c r="AE97" s="106"/>
      <c r="AF97" s="106"/>
      <c r="AG97" s="106"/>
      <c r="AH97" s="37"/>
      <c r="AI97" s="37"/>
      <c r="AJ97" s="37"/>
      <c r="AK97" s="37"/>
      <c r="AL97" s="37"/>
      <c r="AM97" s="37"/>
      <c r="AN97" s="37"/>
      <c r="AO97" s="37"/>
      <c r="AP97" s="37"/>
      <c r="AQ97" s="37"/>
      <c r="AR97" s="37"/>
      <c r="AS97" s="37"/>
      <c r="AT97" s="37">
        <v>55507</v>
      </c>
    </row>
    <row r="98" spans="2:46" ht="12.5" thickTop="1">
      <c r="B98" s="264" t="s">
        <v>1</v>
      </c>
      <c r="C98" s="288">
        <v>6492518</v>
      </c>
      <c r="D98" s="279">
        <v>7910283</v>
      </c>
      <c r="E98" s="279">
        <v>8500752</v>
      </c>
      <c r="F98" s="279">
        <v>8965774</v>
      </c>
      <c r="G98" s="279">
        <v>9560772</v>
      </c>
      <c r="H98" s="279">
        <v>10151128</v>
      </c>
      <c r="I98" s="279">
        <v>10747875</v>
      </c>
      <c r="J98" s="279">
        <v>13119906</v>
      </c>
      <c r="K98" s="279">
        <v>13962925</v>
      </c>
      <c r="L98" s="279">
        <v>15169382</v>
      </c>
      <c r="M98" s="279">
        <v>16500773</v>
      </c>
      <c r="N98" s="279">
        <v>17132404</v>
      </c>
      <c r="O98" s="279">
        <v>17807712</v>
      </c>
      <c r="P98" s="279">
        <v>19805625</v>
      </c>
      <c r="Q98" s="279">
        <v>20716737</v>
      </c>
      <c r="R98" s="279">
        <v>20795210</v>
      </c>
      <c r="S98" s="279">
        <v>20758959</v>
      </c>
      <c r="T98" s="279">
        <v>22112773</v>
      </c>
      <c r="U98" s="279">
        <v>22135946</v>
      </c>
      <c r="V98" s="279">
        <v>22283358</v>
      </c>
      <c r="W98" s="279">
        <v>24059633</v>
      </c>
      <c r="X98" s="279">
        <v>24222684</v>
      </c>
      <c r="Y98" s="279">
        <v>25357253</v>
      </c>
      <c r="Z98" s="279">
        <v>26206916</v>
      </c>
      <c r="AA98" s="279">
        <v>26582967</v>
      </c>
      <c r="AB98" s="279">
        <v>27760413</v>
      </c>
      <c r="AC98" s="280">
        <v>28314912</v>
      </c>
      <c r="AD98" s="280">
        <v>29980892</v>
      </c>
      <c r="AE98" s="280">
        <v>30428493</v>
      </c>
      <c r="AF98" s="280">
        <v>30773968</v>
      </c>
      <c r="AG98" s="280">
        <v>30784997</v>
      </c>
      <c r="AH98" s="280">
        <v>31718582</v>
      </c>
      <c r="AI98" s="280">
        <v>31816506</v>
      </c>
      <c r="AJ98" s="280">
        <v>32795582</v>
      </c>
      <c r="AK98" s="280">
        <v>33022445</v>
      </c>
      <c r="AL98" s="280">
        <v>33580214</v>
      </c>
      <c r="AM98" s="280">
        <v>33810571</v>
      </c>
      <c r="AN98" s="280">
        <v>34966391</v>
      </c>
      <c r="AO98" s="280">
        <v>34944078</v>
      </c>
      <c r="AP98" s="280">
        <v>34354991</v>
      </c>
      <c r="AQ98" s="280">
        <v>35135266</v>
      </c>
      <c r="AR98" s="280">
        <v>34289320</v>
      </c>
      <c r="AS98" s="280">
        <v>33957537</v>
      </c>
      <c r="AT98" s="280">
        <v>34497137</v>
      </c>
    </row>
  </sheetData>
  <mergeCells count="1">
    <mergeCell ref="B4:B5"/>
  </mergeCells>
  <phoneticPr fontId="2"/>
  <pageMargins left="0.74803149606299213" right="0.74803149606299213" top="0.98425196850393704" bottom="0.98425196850393704" header="0.51181102362204722" footer="0.51181102362204722"/>
  <pageSetup paperSize="8" scale="59" fitToWidth="0" orientation="landscape" horizontalDpi="300" verticalDpi="300" r:id="rId1"/>
  <headerFooter alignWithMargins="0">
    <oddHeader>&amp;L&amp;A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B3:AT102"/>
  <sheetViews>
    <sheetView showGridLines="0" view="pageBreakPreview" zoomScale="80" zoomScaleNormal="85" zoomScaleSheetLayoutView="80" workbookViewId="0">
      <pane xSplit="2" ySplit="5" topLeftCell="C6" activePane="bottomRight" state="frozen"/>
      <selection activeCell="A155" sqref="A98:XFD155"/>
      <selection pane="topRight" activeCell="A155" sqref="A98:XFD155"/>
      <selection pane="bottomLeft" activeCell="A155" sqref="A98:XFD155"/>
      <selection pane="bottomRight"/>
    </sheetView>
  </sheetViews>
  <sheetFormatPr defaultColWidth="9" defaultRowHeight="12"/>
  <cols>
    <col min="1" max="1" width="9" style="2"/>
    <col min="2" max="2" width="35.6328125" style="2" bestFit="1" customWidth="1"/>
    <col min="3" max="5" width="12.26953125" style="2" customWidth="1"/>
    <col min="6" max="7" width="12.26953125" style="70" customWidth="1"/>
    <col min="8" max="12" width="12.26953125" style="2" customWidth="1"/>
    <col min="13" max="15" width="12.36328125" style="2" customWidth="1"/>
    <col min="16" max="28" width="12.26953125" style="2" customWidth="1"/>
    <col min="29" max="46" width="12.36328125" style="2" customWidth="1"/>
    <col min="47" max="16384" width="9" style="2"/>
  </cols>
  <sheetData>
    <row r="3" spans="2:46">
      <c r="B3" s="2" t="s">
        <v>439</v>
      </c>
    </row>
    <row r="4" spans="2:46" ht="13.5" customHeight="1">
      <c r="B4" s="385" t="s">
        <v>2</v>
      </c>
      <c r="C4" s="282" t="s">
        <v>362</v>
      </c>
      <c r="D4" s="210" t="s">
        <v>363</v>
      </c>
      <c r="E4" s="210" t="s">
        <v>364</v>
      </c>
      <c r="F4" s="210" t="s">
        <v>365</v>
      </c>
      <c r="G4" s="210" t="s">
        <v>366</v>
      </c>
      <c r="H4" s="210" t="s">
        <v>367</v>
      </c>
      <c r="I4" s="210" t="s">
        <v>368</v>
      </c>
      <c r="J4" s="210" t="s">
        <v>369</v>
      </c>
      <c r="K4" s="210" t="s">
        <v>370</v>
      </c>
      <c r="L4" s="210" t="s">
        <v>371</v>
      </c>
      <c r="M4" s="210" t="s">
        <v>372</v>
      </c>
      <c r="N4" s="210" t="s">
        <v>373</v>
      </c>
      <c r="O4" s="210" t="s">
        <v>374</v>
      </c>
      <c r="P4" s="210" t="s">
        <v>375</v>
      </c>
      <c r="Q4" s="210" t="s">
        <v>376</v>
      </c>
      <c r="R4" s="210" t="s">
        <v>377</v>
      </c>
      <c r="S4" s="210" t="s">
        <v>378</v>
      </c>
      <c r="T4" s="210" t="s">
        <v>379</v>
      </c>
      <c r="U4" s="210" t="s">
        <v>380</v>
      </c>
      <c r="V4" s="210" t="s">
        <v>381</v>
      </c>
      <c r="W4" s="210" t="s">
        <v>382</v>
      </c>
      <c r="X4" s="210" t="s">
        <v>383</v>
      </c>
      <c r="Y4" s="210" t="s">
        <v>384</v>
      </c>
      <c r="Z4" s="210" t="s">
        <v>385</v>
      </c>
      <c r="AA4" s="210" t="s">
        <v>386</v>
      </c>
      <c r="AB4" s="210" t="s">
        <v>387</v>
      </c>
      <c r="AC4" s="275" t="s">
        <v>388</v>
      </c>
      <c r="AD4" s="275" t="s">
        <v>389</v>
      </c>
      <c r="AE4" s="275" t="s">
        <v>390</v>
      </c>
      <c r="AF4" s="275" t="s">
        <v>391</v>
      </c>
      <c r="AG4" s="275" t="s">
        <v>392</v>
      </c>
      <c r="AH4" s="275" t="s">
        <v>393</v>
      </c>
      <c r="AI4" s="275" t="s">
        <v>394</v>
      </c>
      <c r="AJ4" s="275" t="s">
        <v>395</v>
      </c>
      <c r="AK4" s="275" t="s">
        <v>396</v>
      </c>
      <c r="AL4" s="275" t="s">
        <v>397</v>
      </c>
      <c r="AM4" s="275" t="s">
        <v>398</v>
      </c>
      <c r="AN4" s="275" t="s">
        <v>399</v>
      </c>
      <c r="AO4" s="275" t="s">
        <v>400</v>
      </c>
      <c r="AP4" s="275" t="s">
        <v>401</v>
      </c>
      <c r="AQ4" s="275" t="s">
        <v>402</v>
      </c>
      <c r="AR4" s="275" t="s">
        <v>403</v>
      </c>
      <c r="AS4" s="275" t="s">
        <v>404</v>
      </c>
      <c r="AT4" s="275" t="s">
        <v>405</v>
      </c>
    </row>
    <row r="5" spans="2:46" s="109" customFormat="1" ht="14.25" customHeight="1" thickBot="1">
      <c r="B5" s="386"/>
      <c r="C5" s="283" t="s">
        <v>3</v>
      </c>
      <c r="D5" s="157" t="s">
        <v>4</v>
      </c>
      <c r="E5" s="157" t="s">
        <v>5</v>
      </c>
      <c r="F5" s="157" t="s">
        <v>6</v>
      </c>
      <c r="G5" s="157" t="s">
        <v>7</v>
      </c>
      <c r="H5" s="157" t="s">
        <v>8</v>
      </c>
      <c r="I5" s="157" t="s">
        <v>9</v>
      </c>
      <c r="J5" s="157" t="s">
        <v>10</v>
      </c>
      <c r="K5" s="157" t="s">
        <v>11</v>
      </c>
      <c r="L5" s="157" t="s">
        <v>12</v>
      </c>
      <c r="M5" s="157" t="s">
        <v>18</v>
      </c>
      <c r="N5" s="157" t="s">
        <v>19</v>
      </c>
      <c r="O5" s="157" t="s">
        <v>115</v>
      </c>
      <c r="P5" s="157" t="s">
        <v>108</v>
      </c>
      <c r="Q5" s="157" t="s">
        <v>131</v>
      </c>
      <c r="R5" s="157" t="s">
        <v>132</v>
      </c>
      <c r="S5" s="157" t="s">
        <v>140</v>
      </c>
      <c r="T5" s="157" t="s">
        <v>141</v>
      </c>
      <c r="U5" s="157" t="s">
        <v>145</v>
      </c>
      <c r="V5" s="157" t="s">
        <v>148</v>
      </c>
      <c r="W5" s="157" t="s">
        <v>152</v>
      </c>
      <c r="X5" s="157" t="s">
        <v>155</v>
      </c>
      <c r="Y5" s="157" t="s">
        <v>175</v>
      </c>
      <c r="Z5" s="157" t="s">
        <v>177</v>
      </c>
      <c r="AA5" s="157" t="s">
        <v>166</v>
      </c>
      <c r="AB5" s="157" t="s">
        <v>186</v>
      </c>
      <c r="AC5" s="193" t="s">
        <v>188</v>
      </c>
      <c r="AD5" s="193" t="s">
        <v>190</v>
      </c>
      <c r="AE5" s="193" t="s">
        <v>196</v>
      </c>
      <c r="AF5" s="193" t="s">
        <v>326</v>
      </c>
      <c r="AG5" s="193" t="s">
        <v>244</v>
      </c>
      <c r="AH5" s="193" t="s">
        <v>245</v>
      </c>
      <c r="AI5" s="193" t="s">
        <v>246</v>
      </c>
      <c r="AJ5" s="193" t="s">
        <v>247</v>
      </c>
      <c r="AK5" s="193" t="s">
        <v>248</v>
      </c>
      <c r="AL5" s="193" t="s">
        <v>249</v>
      </c>
      <c r="AM5" s="193" t="s">
        <v>250</v>
      </c>
      <c r="AN5" s="193" t="s">
        <v>251</v>
      </c>
      <c r="AO5" s="193" t="s">
        <v>252</v>
      </c>
      <c r="AP5" s="193" t="s">
        <v>253</v>
      </c>
      <c r="AQ5" s="193" t="s">
        <v>254</v>
      </c>
      <c r="AR5" s="193" t="s">
        <v>255</v>
      </c>
      <c r="AS5" s="193" t="s">
        <v>256</v>
      </c>
      <c r="AT5" s="193" t="s">
        <v>257</v>
      </c>
    </row>
    <row r="6" spans="2:46">
      <c r="B6" s="258" t="s">
        <v>227</v>
      </c>
      <c r="C6" s="294">
        <v>1026009</v>
      </c>
      <c r="D6" s="158">
        <v>1001438</v>
      </c>
      <c r="E6" s="158">
        <v>972791</v>
      </c>
      <c r="F6" s="158">
        <v>972608</v>
      </c>
      <c r="G6" s="158">
        <v>993565</v>
      </c>
      <c r="H6" s="158">
        <v>1063977</v>
      </c>
      <c r="I6" s="158">
        <v>1062686</v>
      </c>
      <c r="J6" s="158">
        <v>1063308</v>
      </c>
      <c r="K6" s="158">
        <v>1062243</v>
      </c>
      <c r="L6" s="158">
        <v>1062658</v>
      </c>
      <c r="M6" s="158">
        <v>1051513</v>
      </c>
      <c r="N6" s="158" t="s">
        <v>0</v>
      </c>
      <c r="O6" s="158" t="s">
        <v>0</v>
      </c>
      <c r="P6" s="158" t="s">
        <v>0</v>
      </c>
      <c r="Q6" s="158" t="s">
        <v>0</v>
      </c>
      <c r="R6" s="158" t="s">
        <v>0</v>
      </c>
      <c r="S6" s="158" t="s">
        <v>0</v>
      </c>
      <c r="T6" s="158" t="s">
        <v>0</v>
      </c>
      <c r="U6" s="158" t="s">
        <v>0</v>
      </c>
      <c r="V6" s="158" t="s">
        <v>0</v>
      </c>
      <c r="W6" s="158" t="s">
        <v>0</v>
      </c>
      <c r="X6" s="158" t="s">
        <v>0</v>
      </c>
      <c r="Y6" s="158" t="s">
        <v>0</v>
      </c>
      <c r="Z6" s="158" t="s">
        <v>0</v>
      </c>
      <c r="AA6" s="158" t="s">
        <v>0</v>
      </c>
      <c r="AB6" s="158" t="s">
        <v>0</v>
      </c>
      <c r="AC6" s="31" t="s">
        <v>0</v>
      </c>
      <c r="AD6" s="31" t="s">
        <v>0</v>
      </c>
      <c r="AE6" s="31" t="s">
        <v>0</v>
      </c>
      <c r="AF6" s="31" t="s">
        <v>0</v>
      </c>
      <c r="AG6" s="31" t="s">
        <v>0</v>
      </c>
      <c r="AH6" s="31" t="s">
        <v>0</v>
      </c>
      <c r="AI6" s="31" t="s">
        <v>0</v>
      </c>
      <c r="AJ6" s="31" t="s">
        <v>0</v>
      </c>
      <c r="AK6" s="31" t="s">
        <v>0</v>
      </c>
      <c r="AL6" s="31" t="s">
        <v>0</v>
      </c>
      <c r="AM6" s="31" t="s">
        <v>0</v>
      </c>
      <c r="AN6" s="31" t="s">
        <v>0</v>
      </c>
      <c r="AO6" s="31" t="s">
        <v>0</v>
      </c>
      <c r="AP6" s="31" t="s">
        <v>0</v>
      </c>
      <c r="AQ6" s="31" t="s">
        <v>0</v>
      </c>
      <c r="AR6" s="31"/>
      <c r="AS6" s="31"/>
      <c r="AT6" s="31" t="s">
        <v>0</v>
      </c>
    </row>
    <row r="7" spans="2:46">
      <c r="B7" s="260" t="s">
        <v>258</v>
      </c>
      <c r="C7" s="295">
        <v>204745</v>
      </c>
      <c r="D7" s="106">
        <v>188325</v>
      </c>
      <c r="E7" s="106">
        <v>190982</v>
      </c>
      <c r="F7" s="106">
        <v>191030</v>
      </c>
      <c r="G7" s="106">
        <v>179434</v>
      </c>
      <c r="H7" s="106">
        <v>174731</v>
      </c>
      <c r="I7" s="106">
        <v>166696</v>
      </c>
      <c r="J7" s="106">
        <v>169014</v>
      </c>
      <c r="K7" s="106">
        <v>171075</v>
      </c>
      <c r="L7" s="106">
        <v>186319</v>
      </c>
      <c r="M7" s="106">
        <v>182403</v>
      </c>
      <c r="N7" s="106">
        <v>180870</v>
      </c>
      <c r="O7" s="106">
        <v>179564</v>
      </c>
      <c r="P7" s="106">
        <v>190407</v>
      </c>
      <c r="Q7" s="106">
        <v>194177</v>
      </c>
      <c r="R7" s="106">
        <v>182430</v>
      </c>
      <c r="S7" s="106">
        <v>192222</v>
      </c>
      <c r="T7" s="106">
        <v>196939</v>
      </c>
      <c r="U7" s="106">
        <v>201093</v>
      </c>
      <c r="V7" s="106">
        <v>169395</v>
      </c>
      <c r="W7" s="106">
        <v>172022</v>
      </c>
      <c r="X7" s="106">
        <v>177104</v>
      </c>
      <c r="Y7" s="106">
        <v>196663</v>
      </c>
      <c r="Z7" s="106">
        <v>199444</v>
      </c>
      <c r="AA7" s="106">
        <v>196814</v>
      </c>
      <c r="AB7" s="106">
        <v>204014</v>
      </c>
      <c r="AC7" s="34">
        <v>196612</v>
      </c>
      <c r="AD7" s="34">
        <v>194982</v>
      </c>
      <c r="AE7" s="34">
        <v>188655</v>
      </c>
      <c r="AF7" s="34">
        <v>189849</v>
      </c>
      <c r="AG7" s="34">
        <v>189217</v>
      </c>
      <c r="AH7" s="34">
        <v>189630</v>
      </c>
      <c r="AI7" s="34">
        <v>192756</v>
      </c>
      <c r="AJ7" s="34">
        <v>195227</v>
      </c>
      <c r="AK7" s="34">
        <v>197761</v>
      </c>
      <c r="AL7" s="34">
        <v>202193</v>
      </c>
      <c r="AM7" s="34">
        <v>202360</v>
      </c>
      <c r="AN7" s="34">
        <v>203055</v>
      </c>
      <c r="AO7" s="34">
        <v>198883</v>
      </c>
      <c r="AP7" s="34">
        <v>166886</v>
      </c>
      <c r="AQ7" s="34">
        <v>1364</v>
      </c>
      <c r="AR7" s="34"/>
      <c r="AS7" s="34"/>
      <c r="AT7" s="34" t="s">
        <v>0</v>
      </c>
    </row>
    <row r="8" spans="2:46">
      <c r="B8" s="260" t="s">
        <v>259</v>
      </c>
      <c r="C8" s="295">
        <v>60822</v>
      </c>
      <c r="D8" s="106">
        <v>75429</v>
      </c>
      <c r="E8" s="106">
        <v>76038</v>
      </c>
      <c r="F8" s="106">
        <v>81420</v>
      </c>
      <c r="G8" s="106">
        <v>77278</v>
      </c>
      <c r="H8" s="106">
        <v>72890</v>
      </c>
      <c r="I8" s="106">
        <v>73692</v>
      </c>
      <c r="J8" s="106">
        <v>65467</v>
      </c>
      <c r="K8" s="106">
        <v>71816</v>
      </c>
      <c r="L8" s="106">
        <v>71138</v>
      </c>
      <c r="M8" s="106">
        <v>73986</v>
      </c>
      <c r="N8" s="106">
        <v>73688</v>
      </c>
      <c r="O8" s="106">
        <v>76078</v>
      </c>
      <c r="P8" s="106">
        <v>76627</v>
      </c>
      <c r="Q8" s="106">
        <v>72921</v>
      </c>
      <c r="R8" s="106">
        <v>70349</v>
      </c>
      <c r="S8" s="106">
        <v>72085</v>
      </c>
      <c r="T8" s="106">
        <v>76038</v>
      </c>
      <c r="U8" s="106">
        <v>75036</v>
      </c>
      <c r="V8" s="106">
        <v>73437</v>
      </c>
      <c r="W8" s="106">
        <v>71745</v>
      </c>
      <c r="X8" s="106">
        <v>69691</v>
      </c>
      <c r="Y8" s="106">
        <v>71757</v>
      </c>
      <c r="Z8" s="106">
        <v>71529</v>
      </c>
      <c r="AA8" s="106">
        <v>70367</v>
      </c>
      <c r="AB8" s="106">
        <v>67054</v>
      </c>
      <c r="AC8" s="34">
        <v>63376</v>
      </c>
      <c r="AD8" s="34">
        <v>65089</v>
      </c>
      <c r="AE8" s="34">
        <v>63887</v>
      </c>
      <c r="AF8" s="34">
        <v>67176</v>
      </c>
      <c r="AG8" s="34">
        <v>67442</v>
      </c>
      <c r="AH8" s="34">
        <v>68017</v>
      </c>
      <c r="AI8" s="34">
        <v>66746</v>
      </c>
      <c r="AJ8" s="34">
        <v>69108</v>
      </c>
      <c r="AK8" s="34">
        <v>69052</v>
      </c>
      <c r="AL8" s="34">
        <v>66516</v>
      </c>
      <c r="AM8" s="34">
        <v>68752</v>
      </c>
      <c r="AN8" s="34">
        <v>71303</v>
      </c>
      <c r="AO8" s="34">
        <v>71230</v>
      </c>
      <c r="AP8" s="34">
        <v>66934</v>
      </c>
      <c r="AQ8" s="34">
        <v>63745</v>
      </c>
      <c r="AR8" s="34">
        <v>70081</v>
      </c>
      <c r="AS8" s="34">
        <v>73016</v>
      </c>
      <c r="AT8" s="34">
        <v>72116</v>
      </c>
    </row>
    <row r="9" spans="2:46">
      <c r="B9" s="260" t="s">
        <v>260</v>
      </c>
      <c r="C9" s="295">
        <v>154755</v>
      </c>
      <c r="D9" s="106">
        <v>153987</v>
      </c>
      <c r="E9" s="106">
        <v>141012</v>
      </c>
      <c r="F9" s="106">
        <v>140937</v>
      </c>
      <c r="G9" s="106">
        <v>140973</v>
      </c>
      <c r="H9" s="106">
        <v>140272</v>
      </c>
      <c r="I9" s="106">
        <v>69283</v>
      </c>
      <c r="J9" s="106">
        <v>115051</v>
      </c>
      <c r="K9" s="106">
        <v>114690</v>
      </c>
      <c r="L9" s="106">
        <v>114753</v>
      </c>
      <c r="M9" s="106">
        <v>116005</v>
      </c>
      <c r="N9" s="106">
        <v>117977</v>
      </c>
      <c r="O9" s="106">
        <v>119711</v>
      </c>
      <c r="P9" s="106">
        <v>121737</v>
      </c>
      <c r="Q9" s="106">
        <v>121620</v>
      </c>
      <c r="R9" s="106">
        <v>117414</v>
      </c>
      <c r="S9" s="106">
        <v>24016</v>
      </c>
      <c r="T9" s="106">
        <v>6689</v>
      </c>
      <c r="U9" s="106">
        <v>6556</v>
      </c>
      <c r="V9" s="106">
        <v>262</v>
      </c>
      <c r="W9" s="106" t="s">
        <v>0</v>
      </c>
      <c r="X9" s="106" t="s">
        <v>0</v>
      </c>
      <c r="Y9" s="106" t="s">
        <v>0</v>
      </c>
      <c r="Z9" s="106" t="s">
        <v>0</v>
      </c>
      <c r="AA9" s="106" t="s">
        <v>0</v>
      </c>
      <c r="AB9" s="106" t="s">
        <v>0</v>
      </c>
      <c r="AC9" s="34" t="s">
        <v>0</v>
      </c>
      <c r="AD9" s="34" t="s">
        <v>0</v>
      </c>
      <c r="AE9" s="34" t="s">
        <v>0</v>
      </c>
      <c r="AF9" s="34" t="s">
        <v>0</v>
      </c>
      <c r="AG9" s="34" t="s">
        <v>0</v>
      </c>
      <c r="AH9" s="34" t="s">
        <v>0</v>
      </c>
      <c r="AI9" s="34" t="s">
        <v>0</v>
      </c>
      <c r="AJ9" s="34" t="s">
        <v>0</v>
      </c>
      <c r="AK9" s="34" t="s">
        <v>0</v>
      </c>
      <c r="AL9" s="34" t="s">
        <v>0</v>
      </c>
      <c r="AM9" s="34" t="s">
        <v>0</v>
      </c>
      <c r="AN9" s="34" t="s">
        <v>0</v>
      </c>
      <c r="AO9" s="34" t="s">
        <v>0</v>
      </c>
      <c r="AP9" s="34" t="s">
        <v>0</v>
      </c>
      <c r="AQ9" s="34" t="s">
        <v>0</v>
      </c>
      <c r="AR9" s="34"/>
      <c r="AS9" s="34"/>
      <c r="AT9" s="34" t="s">
        <v>0</v>
      </c>
    </row>
    <row r="10" spans="2:46">
      <c r="B10" s="260" t="s">
        <v>261</v>
      </c>
      <c r="C10" s="295">
        <v>187951</v>
      </c>
      <c r="D10" s="106">
        <v>185368</v>
      </c>
      <c r="E10" s="106">
        <v>194213</v>
      </c>
      <c r="F10" s="106">
        <v>195911</v>
      </c>
      <c r="G10" s="106">
        <v>191940</v>
      </c>
      <c r="H10" s="106">
        <v>189564</v>
      </c>
      <c r="I10" s="106">
        <v>172009</v>
      </c>
      <c r="J10" s="106">
        <v>152346</v>
      </c>
      <c r="K10" s="106">
        <v>165522</v>
      </c>
      <c r="L10" s="106">
        <v>162283</v>
      </c>
      <c r="M10" s="106">
        <v>154858</v>
      </c>
      <c r="N10" s="106">
        <v>158944</v>
      </c>
      <c r="O10" s="106">
        <v>157077</v>
      </c>
      <c r="P10" s="106">
        <v>168716</v>
      </c>
      <c r="Q10" s="106">
        <v>172347</v>
      </c>
      <c r="R10" s="106">
        <v>168037</v>
      </c>
      <c r="S10" s="106">
        <v>159137</v>
      </c>
      <c r="T10" s="106">
        <v>162697</v>
      </c>
      <c r="U10" s="106">
        <v>165065</v>
      </c>
      <c r="V10" s="106">
        <v>160545</v>
      </c>
      <c r="W10" s="106">
        <v>140192</v>
      </c>
      <c r="X10" s="106">
        <v>137442</v>
      </c>
      <c r="Y10" s="106">
        <v>128533</v>
      </c>
      <c r="Z10" s="106">
        <v>138768</v>
      </c>
      <c r="AA10" s="106">
        <v>136824</v>
      </c>
      <c r="AB10" s="106">
        <v>136244</v>
      </c>
      <c r="AC10" s="34">
        <v>143189</v>
      </c>
      <c r="AD10" s="34">
        <v>144098</v>
      </c>
      <c r="AE10" s="34">
        <v>143249</v>
      </c>
      <c r="AF10" s="34">
        <v>145884</v>
      </c>
      <c r="AG10" s="34">
        <v>146729</v>
      </c>
      <c r="AH10" s="34">
        <v>153928</v>
      </c>
      <c r="AI10" s="34">
        <v>154644</v>
      </c>
      <c r="AJ10" s="34">
        <v>154847</v>
      </c>
      <c r="AK10" s="34">
        <v>156738</v>
      </c>
      <c r="AL10" s="34">
        <v>160178</v>
      </c>
      <c r="AM10" s="34">
        <v>33804</v>
      </c>
      <c r="AN10" s="34" t="s">
        <v>0</v>
      </c>
      <c r="AO10" s="34" t="s">
        <v>0</v>
      </c>
      <c r="AP10" s="34" t="s">
        <v>0</v>
      </c>
      <c r="AQ10" s="34" t="s">
        <v>0</v>
      </c>
      <c r="AR10" s="34"/>
      <c r="AS10" s="34"/>
      <c r="AT10" s="34" t="s">
        <v>0</v>
      </c>
    </row>
    <row r="11" spans="2:46" ht="24">
      <c r="B11" s="260" t="s">
        <v>262</v>
      </c>
      <c r="C11" s="295">
        <v>84546</v>
      </c>
      <c r="D11" s="106">
        <v>82672</v>
      </c>
      <c r="E11" s="106">
        <v>82639</v>
      </c>
      <c r="F11" s="106">
        <v>76655</v>
      </c>
      <c r="G11" s="106">
        <v>83341</v>
      </c>
      <c r="H11" s="106">
        <v>85442</v>
      </c>
      <c r="I11" s="106">
        <v>83023</v>
      </c>
      <c r="J11" s="106">
        <v>82409</v>
      </c>
      <c r="K11" s="106">
        <v>82789</v>
      </c>
      <c r="L11" s="106">
        <v>40424</v>
      </c>
      <c r="M11" s="106" t="s">
        <v>0</v>
      </c>
      <c r="N11" s="106" t="s">
        <v>0</v>
      </c>
      <c r="O11" s="106" t="s">
        <v>0</v>
      </c>
      <c r="P11" s="106" t="s">
        <v>0</v>
      </c>
      <c r="Q11" s="106" t="s">
        <v>0</v>
      </c>
      <c r="R11" s="106" t="s">
        <v>0</v>
      </c>
      <c r="S11" s="106" t="s">
        <v>0</v>
      </c>
      <c r="T11" s="106" t="s">
        <v>0</v>
      </c>
      <c r="U11" s="106" t="s">
        <v>0</v>
      </c>
      <c r="V11" s="106" t="s">
        <v>0</v>
      </c>
      <c r="W11" s="106" t="s">
        <v>0</v>
      </c>
      <c r="X11" s="106" t="s">
        <v>0</v>
      </c>
      <c r="Y11" s="106" t="s">
        <v>0</v>
      </c>
      <c r="Z11" s="106" t="s">
        <v>0</v>
      </c>
      <c r="AA11" s="106" t="s">
        <v>0</v>
      </c>
      <c r="AB11" s="106" t="s">
        <v>0</v>
      </c>
      <c r="AC11" s="34" t="s">
        <v>0</v>
      </c>
      <c r="AD11" s="34" t="s">
        <v>0</v>
      </c>
      <c r="AE11" s="34" t="s">
        <v>0</v>
      </c>
      <c r="AF11" s="34" t="s">
        <v>0</v>
      </c>
      <c r="AG11" s="34" t="s">
        <v>0</v>
      </c>
      <c r="AH11" s="34" t="s">
        <v>0</v>
      </c>
      <c r="AI11" s="34" t="s">
        <v>0</v>
      </c>
      <c r="AJ11" s="34" t="s">
        <v>0</v>
      </c>
      <c r="AK11" s="34" t="s">
        <v>0</v>
      </c>
      <c r="AL11" s="34" t="s">
        <v>0</v>
      </c>
      <c r="AM11" s="34" t="s">
        <v>0</v>
      </c>
      <c r="AN11" s="34" t="s">
        <v>0</v>
      </c>
      <c r="AO11" s="34" t="s">
        <v>0</v>
      </c>
      <c r="AP11" s="34" t="s">
        <v>0</v>
      </c>
      <c r="AQ11" s="34" t="s">
        <v>0</v>
      </c>
      <c r="AR11" s="34"/>
      <c r="AS11" s="34"/>
      <c r="AT11" s="34" t="s">
        <v>0</v>
      </c>
    </row>
    <row r="12" spans="2:46">
      <c r="B12" s="260" t="s">
        <v>263</v>
      </c>
      <c r="C12" s="295">
        <v>95100</v>
      </c>
      <c r="D12" s="106">
        <v>95307</v>
      </c>
      <c r="E12" s="106">
        <v>94104</v>
      </c>
      <c r="F12" s="106">
        <v>79400</v>
      </c>
      <c r="G12" s="106">
        <v>71374</v>
      </c>
      <c r="H12" s="106">
        <v>72573</v>
      </c>
      <c r="I12" s="106">
        <v>73742</v>
      </c>
      <c r="J12" s="106">
        <v>76738</v>
      </c>
      <c r="K12" s="106">
        <v>81629</v>
      </c>
      <c r="L12" s="106">
        <v>37656</v>
      </c>
      <c r="M12" s="106" t="s">
        <v>0</v>
      </c>
      <c r="N12" s="106" t="s">
        <v>0</v>
      </c>
      <c r="O12" s="106" t="s">
        <v>0</v>
      </c>
      <c r="P12" s="106" t="s">
        <v>0</v>
      </c>
      <c r="Q12" s="106" t="s">
        <v>0</v>
      </c>
      <c r="R12" s="106" t="s">
        <v>0</v>
      </c>
      <c r="S12" s="106" t="s">
        <v>0</v>
      </c>
      <c r="T12" s="106" t="s">
        <v>0</v>
      </c>
      <c r="U12" s="106" t="s">
        <v>0</v>
      </c>
      <c r="V12" s="106" t="s">
        <v>0</v>
      </c>
      <c r="W12" s="106" t="s">
        <v>0</v>
      </c>
      <c r="X12" s="106" t="s">
        <v>0</v>
      </c>
      <c r="Y12" s="106" t="s">
        <v>0</v>
      </c>
      <c r="Z12" s="106" t="s">
        <v>0</v>
      </c>
      <c r="AA12" s="106" t="s">
        <v>0</v>
      </c>
      <c r="AB12" s="106" t="s">
        <v>0</v>
      </c>
      <c r="AC12" s="34" t="s">
        <v>0</v>
      </c>
      <c r="AD12" s="34" t="s">
        <v>0</v>
      </c>
      <c r="AE12" s="34" t="s">
        <v>0</v>
      </c>
      <c r="AF12" s="34" t="s">
        <v>0</v>
      </c>
      <c r="AG12" s="34" t="s">
        <v>0</v>
      </c>
      <c r="AH12" s="34" t="s">
        <v>0</v>
      </c>
      <c r="AI12" s="34" t="s">
        <v>0</v>
      </c>
      <c r="AJ12" s="34" t="s">
        <v>0</v>
      </c>
      <c r="AK12" s="34" t="s">
        <v>0</v>
      </c>
      <c r="AL12" s="34" t="s">
        <v>0</v>
      </c>
      <c r="AM12" s="34" t="s">
        <v>0</v>
      </c>
      <c r="AN12" s="34" t="s">
        <v>0</v>
      </c>
      <c r="AO12" s="34" t="s">
        <v>0</v>
      </c>
      <c r="AP12" s="34" t="s">
        <v>0</v>
      </c>
      <c r="AQ12" s="34" t="s">
        <v>0</v>
      </c>
      <c r="AR12" s="34"/>
      <c r="AS12" s="34"/>
      <c r="AT12" s="34" t="s">
        <v>0</v>
      </c>
    </row>
    <row r="13" spans="2:46">
      <c r="B13" s="260" t="s">
        <v>264</v>
      </c>
      <c r="C13" s="295">
        <v>95737</v>
      </c>
      <c r="D13" s="106">
        <v>77798</v>
      </c>
      <c r="E13" s="106">
        <v>70336</v>
      </c>
      <c r="F13" s="106">
        <v>71464</v>
      </c>
      <c r="G13" s="106">
        <v>68896</v>
      </c>
      <c r="H13" s="106">
        <v>73878</v>
      </c>
      <c r="I13" s="106">
        <v>73542</v>
      </c>
      <c r="J13" s="106">
        <v>68516</v>
      </c>
      <c r="K13" s="106">
        <v>62513</v>
      </c>
      <c r="L13" s="106">
        <v>67136</v>
      </c>
      <c r="M13" s="106">
        <v>67084</v>
      </c>
      <c r="N13" s="106">
        <v>63059</v>
      </c>
      <c r="O13" s="106" t="s">
        <v>0</v>
      </c>
      <c r="P13" s="106" t="s">
        <v>0</v>
      </c>
      <c r="Q13" s="106" t="s">
        <v>0</v>
      </c>
      <c r="R13" s="106" t="s">
        <v>0</v>
      </c>
      <c r="S13" s="106" t="s">
        <v>0</v>
      </c>
      <c r="T13" s="106" t="s">
        <v>0</v>
      </c>
      <c r="U13" s="106" t="s">
        <v>0</v>
      </c>
      <c r="V13" s="106" t="s">
        <v>0</v>
      </c>
      <c r="W13" s="106" t="s">
        <v>0</v>
      </c>
      <c r="X13" s="106" t="s">
        <v>0</v>
      </c>
      <c r="Y13" s="106" t="s">
        <v>0</v>
      </c>
      <c r="Z13" s="106" t="s">
        <v>0</v>
      </c>
      <c r="AA13" s="106" t="s">
        <v>0</v>
      </c>
      <c r="AB13" s="106" t="s">
        <v>0</v>
      </c>
      <c r="AC13" s="34" t="s">
        <v>0</v>
      </c>
      <c r="AD13" s="34" t="s">
        <v>0</v>
      </c>
      <c r="AE13" s="34" t="s">
        <v>0</v>
      </c>
      <c r="AF13" s="34" t="s">
        <v>0</v>
      </c>
      <c r="AG13" s="34" t="s">
        <v>0</v>
      </c>
      <c r="AH13" s="34" t="s">
        <v>0</v>
      </c>
      <c r="AI13" s="34" t="s">
        <v>0</v>
      </c>
      <c r="AJ13" s="34" t="s">
        <v>0</v>
      </c>
      <c r="AK13" s="34" t="s">
        <v>0</v>
      </c>
      <c r="AL13" s="34" t="s">
        <v>0</v>
      </c>
      <c r="AM13" s="34" t="s">
        <v>0</v>
      </c>
      <c r="AN13" s="34" t="s">
        <v>0</v>
      </c>
      <c r="AO13" s="34" t="s">
        <v>0</v>
      </c>
      <c r="AP13" s="34" t="s">
        <v>0</v>
      </c>
      <c r="AQ13" s="34" t="s">
        <v>0</v>
      </c>
      <c r="AR13" s="34"/>
      <c r="AS13" s="34"/>
      <c r="AT13" s="34" t="s">
        <v>0</v>
      </c>
    </row>
    <row r="14" spans="2:46">
      <c r="B14" s="260" t="s">
        <v>16</v>
      </c>
      <c r="C14" s="295">
        <v>153470</v>
      </c>
      <c r="D14" s="106">
        <v>141237</v>
      </c>
      <c r="E14" s="106">
        <v>161061</v>
      </c>
      <c r="F14" s="106">
        <v>160847</v>
      </c>
      <c r="G14" s="106">
        <v>160454</v>
      </c>
      <c r="H14" s="106">
        <v>162031</v>
      </c>
      <c r="I14" s="106">
        <v>159299</v>
      </c>
      <c r="J14" s="106">
        <v>150658</v>
      </c>
      <c r="K14" s="106">
        <v>154322</v>
      </c>
      <c r="L14" s="106">
        <v>154564</v>
      </c>
      <c r="M14" s="106">
        <v>153889</v>
      </c>
      <c r="N14" s="106">
        <v>141897</v>
      </c>
      <c r="O14" s="106">
        <v>162960</v>
      </c>
      <c r="P14" s="106">
        <v>164033</v>
      </c>
      <c r="Q14" s="106">
        <v>149525</v>
      </c>
      <c r="R14" s="106">
        <v>160362</v>
      </c>
      <c r="S14" s="106">
        <v>158400</v>
      </c>
      <c r="T14" s="106">
        <v>126839</v>
      </c>
      <c r="U14" s="106">
        <v>114417</v>
      </c>
      <c r="V14" s="106">
        <v>117815</v>
      </c>
      <c r="W14" s="106">
        <v>114830</v>
      </c>
      <c r="X14" s="106">
        <v>116738</v>
      </c>
      <c r="Y14" s="106">
        <v>118971</v>
      </c>
      <c r="Z14" s="106">
        <v>114693</v>
      </c>
      <c r="AA14" s="106">
        <v>118393</v>
      </c>
      <c r="AB14" s="106">
        <v>115775</v>
      </c>
      <c r="AC14" s="34">
        <v>118198</v>
      </c>
      <c r="AD14" s="34">
        <v>106898</v>
      </c>
      <c r="AE14" s="34">
        <v>107969</v>
      </c>
      <c r="AF14" s="34">
        <v>113329</v>
      </c>
      <c r="AG14" s="34">
        <v>114319</v>
      </c>
      <c r="AH14" s="34">
        <v>115361</v>
      </c>
      <c r="AI14" s="34">
        <v>116872</v>
      </c>
      <c r="AJ14" s="34">
        <v>118563</v>
      </c>
      <c r="AK14" s="34">
        <v>118047</v>
      </c>
      <c r="AL14" s="34">
        <v>120975</v>
      </c>
      <c r="AM14" s="34">
        <v>82353</v>
      </c>
      <c r="AN14" s="34" t="s">
        <v>0</v>
      </c>
      <c r="AO14" s="34" t="s">
        <v>0</v>
      </c>
      <c r="AP14" s="34" t="s">
        <v>0</v>
      </c>
      <c r="AQ14" s="34" t="s">
        <v>0</v>
      </c>
      <c r="AR14" s="34"/>
      <c r="AS14" s="34"/>
      <c r="AT14" s="34" t="s">
        <v>0</v>
      </c>
    </row>
    <row r="15" spans="2:46">
      <c r="B15" s="260" t="s">
        <v>265</v>
      </c>
      <c r="C15" s="295">
        <v>176940</v>
      </c>
      <c r="D15" s="106">
        <v>165474</v>
      </c>
      <c r="E15" s="106">
        <v>164115</v>
      </c>
      <c r="F15" s="106">
        <v>165524</v>
      </c>
      <c r="G15" s="106">
        <v>163037</v>
      </c>
      <c r="H15" s="106">
        <v>158696</v>
      </c>
      <c r="I15" s="106">
        <v>146743</v>
      </c>
      <c r="J15" s="106">
        <v>146840</v>
      </c>
      <c r="K15" s="106">
        <v>149639</v>
      </c>
      <c r="L15" s="106">
        <v>150019</v>
      </c>
      <c r="M15" s="106">
        <v>156159</v>
      </c>
      <c r="N15" s="106">
        <v>169722</v>
      </c>
      <c r="O15" s="106">
        <v>170402</v>
      </c>
      <c r="P15" s="106">
        <v>169471</v>
      </c>
      <c r="Q15" s="106">
        <v>172961</v>
      </c>
      <c r="R15" s="106">
        <v>161873</v>
      </c>
      <c r="S15" s="106">
        <v>141992</v>
      </c>
      <c r="T15" s="106">
        <v>128024</v>
      </c>
      <c r="U15" s="106">
        <v>124596</v>
      </c>
      <c r="V15" s="106">
        <v>128879</v>
      </c>
      <c r="W15" s="106">
        <v>118007</v>
      </c>
      <c r="X15" s="106">
        <v>119670</v>
      </c>
      <c r="Y15" s="106">
        <v>122380</v>
      </c>
      <c r="Z15" s="106">
        <v>123076</v>
      </c>
      <c r="AA15" s="106">
        <v>127886</v>
      </c>
      <c r="AB15" s="106">
        <v>128888</v>
      </c>
      <c r="AC15" s="34">
        <v>131221</v>
      </c>
      <c r="AD15" s="34">
        <v>131255</v>
      </c>
      <c r="AE15" s="34">
        <v>131210</v>
      </c>
      <c r="AF15" s="34">
        <v>127232</v>
      </c>
      <c r="AG15" s="34">
        <v>128352</v>
      </c>
      <c r="AH15" s="34">
        <v>130642</v>
      </c>
      <c r="AI15" s="34">
        <v>130533</v>
      </c>
      <c r="AJ15" s="34">
        <v>128911</v>
      </c>
      <c r="AK15" s="34">
        <v>132183</v>
      </c>
      <c r="AL15" s="34">
        <v>140861</v>
      </c>
      <c r="AM15" s="34">
        <v>141571</v>
      </c>
      <c r="AN15" s="34">
        <v>142080</v>
      </c>
      <c r="AO15" s="34">
        <v>143459</v>
      </c>
      <c r="AP15" s="34">
        <v>141138</v>
      </c>
      <c r="AQ15" s="34">
        <v>145510</v>
      </c>
      <c r="AR15" s="34">
        <v>142635</v>
      </c>
      <c r="AS15" s="34">
        <v>148025</v>
      </c>
      <c r="AT15" s="34">
        <v>149475</v>
      </c>
    </row>
    <row r="16" spans="2:46">
      <c r="B16" s="260" t="s">
        <v>266</v>
      </c>
      <c r="C16" s="295">
        <v>497398</v>
      </c>
      <c r="D16" s="106">
        <v>847826</v>
      </c>
      <c r="E16" s="106">
        <v>827388</v>
      </c>
      <c r="F16" s="106">
        <v>768667</v>
      </c>
      <c r="G16" s="106">
        <v>758182</v>
      </c>
      <c r="H16" s="106">
        <v>650834</v>
      </c>
      <c r="I16" s="106">
        <v>659527</v>
      </c>
      <c r="J16" s="106">
        <v>670780</v>
      </c>
      <c r="K16" s="106">
        <v>675867</v>
      </c>
      <c r="L16" s="106">
        <v>670363</v>
      </c>
      <c r="M16" s="106">
        <v>673206</v>
      </c>
      <c r="N16" s="106">
        <v>674638</v>
      </c>
      <c r="O16" s="106">
        <v>676910</v>
      </c>
      <c r="P16" s="106">
        <v>682612</v>
      </c>
      <c r="Q16" s="106">
        <v>679023</v>
      </c>
      <c r="R16" s="106">
        <v>631640</v>
      </c>
      <c r="S16" s="106">
        <v>606422</v>
      </c>
      <c r="T16" s="106">
        <v>601133</v>
      </c>
      <c r="U16" s="106">
        <v>568442</v>
      </c>
      <c r="V16" s="106">
        <v>590164</v>
      </c>
      <c r="W16" s="106">
        <v>570930</v>
      </c>
      <c r="X16" s="106">
        <v>567465</v>
      </c>
      <c r="Y16" s="106">
        <v>556281</v>
      </c>
      <c r="Z16" s="106">
        <v>541467</v>
      </c>
      <c r="AA16" s="106">
        <v>527814</v>
      </c>
      <c r="AB16" s="106">
        <v>537373</v>
      </c>
      <c r="AC16" s="34">
        <v>537114</v>
      </c>
      <c r="AD16" s="34">
        <v>538543</v>
      </c>
      <c r="AE16" s="34">
        <v>529158</v>
      </c>
      <c r="AF16" s="34">
        <v>529132</v>
      </c>
      <c r="AG16" s="34">
        <v>530041</v>
      </c>
      <c r="AH16" s="34">
        <v>533438</v>
      </c>
      <c r="AI16" s="34">
        <v>540404</v>
      </c>
      <c r="AJ16" s="34">
        <v>542458</v>
      </c>
      <c r="AK16" s="34">
        <v>545020</v>
      </c>
      <c r="AL16" s="34">
        <v>551275</v>
      </c>
      <c r="AM16" s="34">
        <v>552975</v>
      </c>
      <c r="AN16" s="34">
        <v>560865</v>
      </c>
      <c r="AO16" s="34">
        <v>563402</v>
      </c>
      <c r="AP16" s="34">
        <v>563960</v>
      </c>
      <c r="AQ16" s="34">
        <v>566601</v>
      </c>
      <c r="AR16" s="34">
        <v>565779</v>
      </c>
      <c r="AS16" s="34">
        <v>572256</v>
      </c>
      <c r="AT16" s="34">
        <v>560312</v>
      </c>
    </row>
    <row r="17" spans="2:46">
      <c r="B17" s="260" t="s">
        <v>267</v>
      </c>
      <c r="C17" s="295">
        <v>165062</v>
      </c>
      <c r="D17" s="106">
        <v>162557</v>
      </c>
      <c r="E17" s="106">
        <v>161642</v>
      </c>
      <c r="F17" s="106">
        <v>162944</v>
      </c>
      <c r="G17" s="106">
        <v>226208</v>
      </c>
      <c r="H17" s="106">
        <v>189441</v>
      </c>
      <c r="I17" s="106">
        <v>140659</v>
      </c>
      <c r="J17" s="106">
        <v>185169</v>
      </c>
      <c r="K17" s="106">
        <v>225436</v>
      </c>
      <c r="L17" s="106">
        <v>253072</v>
      </c>
      <c r="M17" s="106">
        <v>259680</v>
      </c>
      <c r="N17" s="106">
        <v>263255</v>
      </c>
      <c r="O17" s="106">
        <v>265747</v>
      </c>
      <c r="P17" s="106">
        <v>277641</v>
      </c>
      <c r="Q17" s="106">
        <v>279661</v>
      </c>
      <c r="R17" s="106">
        <v>277694</v>
      </c>
      <c r="S17" s="106">
        <v>256001</v>
      </c>
      <c r="T17" s="106">
        <v>236910</v>
      </c>
      <c r="U17" s="106">
        <v>230648</v>
      </c>
      <c r="V17" s="106">
        <v>229559</v>
      </c>
      <c r="W17" s="106">
        <v>224337</v>
      </c>
      <c r="X17" s="106">
        <v>227897</v>
      </c>
      <c r="Y17" s="106">
        <v>238008</v>
      </c>
      <c r="Z17" s="106">
        <v>228520</v>
      </c>
      <c r="AA17" s="106">
        <v>228016</v>
      </c>
      <c r="AB17" s="106">
        <v>230169</v>
      </c>
      <c r="AC17" s="34">
        <v>235828</v>
      </c>
      <c r="AD17" s="34">
        <v>233224</v>
      </c>
      <c r="AE17" s="34">
        <v>227509</v>
      </c>
      <c r="AF17" s="34">
        <v>220065</v>
      </c>
      <c r="AG17" s="34">
        <v>220654</v>
      </c>
      <c r="AH17" s="34">
        <v>226940</v>
      </c>
      <c r="AI17" s="34">
        <v>227733</v>
      </c>
      <c r="AJ17" s="34">
        <v>233373</v>
      </c>
      <c r="AK17" s="34">
        <v>230848</v>
      </c>
      <c r="AL17" s="34">
        <v>237833</v>
      </c>
      <c r="AM17" s="34">
        <v>246100</v>
      </c>
      <c r="AN17" s="34">
        <v>250596</v>
      </c>
      <c r="AO17" s="34">
        <v>252194</v>
      </c>
      <c r="AP17" s="34">
        <v>245579</v>
      </c>
      <c r="AQ17" s="34">
        <v>252834</v>
      </c>
      <c r="AR17" s="34">
        <v>260373</v>
      </c>
      <c r="AS17" s="34">
        <v>259851</v>
      </c>
      <c r="AT17" s="34">
        <v>246001</v>
      </c>
    </row>
    <row r="18" spans="2:46">
      <c r="B18" s="260" t="s">
        <v>268</v>
      </c>
      <c r="C18" s="295">
        <v>142246</v>
      </c>
      <c r="D18" s="106">
        <v>131056</v>
      </c>
      <c r="E18" s="106">
        <v>98811</v>
      </c>
      <c r="F18" s="106">
        <v>132775</v>
      </c>
      <c r="G18" s="106">
        <v>135698</v>
      </c>
      <c r="H18" s="106">
        <v>136429</v>
      </c>
      <c r="I18" s="106">
        <v>133156</v>
      </c>
      <c r="J18" s="106">
        <v>131810</v>
      </c>
      <c r="K18" s="106">
        <v>129972</v>
      </c>
      <c r="L18" s="106">
        <v>133585</v>
      </c>
      <c r="M18" s="106">
        <v>133914</v>
      </c>
      <c r="N18" s="106">
        <v>135321</v>
      </c>
      <c r="O18" s="106">
        <v>138572</v>
      </c>
      <c r="P18" s="106">
        <v>144362</v>
      </c>
      <c r="Q18" s="106">
        <v>144979</v>
      </c>
      <c r="R18" s="106">
        <v>140489</v>
      </c>
      <c r="S18" s="106">
        <v>108124</v>
      </c>
      <c r="T18" s="106">
        <v>97864</v>
      </c>
      <c r="U18" s="106">
        <v>98390</v>
      </c>
      <c r="V18" s="106">
        <v>111924</v>
      </c>
      <c r="W18" s="106">
        <v>117570</v>
      </c>
      <c r="X18" s="106">
        <v>100443</v>
      </c>
      <c r="Y18" s="106">
        <v>100130</v>
      </c>
      <c r="Z18" s="106">
        <v>98938</v>
      </c>
      <c r="AA18" s="106">
        <v>108364</v>
      </c>
      <c r="AB18" s="106">
        <v>109940</v>
      </c>
      <c r="AC18" s="34">
        <v>108908</v>
      </c>
      <c r="AD18" s="34">
        <v>109032</v>
      </c>
      <c r="AE18" s="34">
        <v>107894</v>
      </c>
      <c r="AF18" s="34">
        <v>99953</v>
      </c>
      <c r="AG18" s="34">
        <v>108215</v>
      </c>
      <c r="AH18" s="34">
        <v>111943</v>
      </c>
      <c r="AI18" s="34">
        <v>114819</v>
      </c>
      <c r="AJ18" s="34">
        <v>115836</v>
      </c>
      <c r="AK18" s="34">
        <v>117194</v>
      </c>
      <c r="AL18" s="34">
        <v>118767</v>
      </c>
      <c r="AM18" s="34">
        <v>119949</v>
      </c>
      <c r="AN18" s="34">
        <v>120115</v>
      </c>
      <c r="AO18" s="34">
        <v>124957</v>
      </c>
      <c r="AP18" s="34">
        <v>125258</v>
      </c>
      <c r="AQ18" s="34">
        <v>121957</v>
      </c>
      <c r="AR18" s="34">
        <v>117817</v>
      </c>
      <c r="AS18" s="34">
        <v>113155</v>
      </c>
      <c r="AT18" s="34">
        <v>111042</v>
      </c>
    </row>
    <row r="19" spans="2:46">
      <c r="B19" s="260" t="s">
        <v>269</v>
      </c>
      <c r="C19" s="295">
        <v>884197</v>
      </c>
      <c r="D19" s="106">
        <v>802696</v>
      </c>
      <c r="E19" s="106">
        <v>800894</v>
      </c>
      <c r="F19" s="106">
        <v>763015</v>
      </c>
      <c r="G19" s="106">
        <v>761148</v>
      </c>
      <c r="H19" s="106">
        <v>757574</v>
      </c>
      <c r="I19" s="106">
        <v>767716</v>
      </c>
      <c r="J19" s="106">
        <v>768458</v>
      </c>
      <c r="K19" s="106">
        <v>739772</v>
      </c>
      <c r="L19" s="106">
        <v>731022</v>
      </c>
      <c r="M19" s="106">
        <v>716835</v>
      </c>
      <c r="N19" s="106">
        <v>712205</v>
      </c>
      <c r="O19" s="106">
        <v>735865</v>
      </c>
      <c r="P19" s="106">
        <v>740465</v>
      </c>
      <c r="Q19" s="106">
        <v>707698</v>
      </c>
      <c r="R19" s="106">
        <v>734725</v>
      </c>
      <c r="S19" s="106">
        <v>696378</v>
      </c>
      <c r="T19" s="106">
        <v>648226</v>
      </c>
      <c r="U19" s="106">
        <v>580523</v>
      </c>
      <c r="V19" s="106">
        <v>575022</v>
      </c>
      <c r="W19" s="106">
        <v>592624</v>
      </c>
      <c r="X19" s="106">
        <v>597159</v>
      </c>
      <c r="Y19" s="106">
        <v>581579</v>
      </c>
      <c r="Z19" s="106">
        <v>588255</v>
      </c>
      <c r="AA19" s="106">
        <v>581573</v>
      </c>
      <c r="AB19" s="106">
        <v>582578</v>
      </c>
      <c r="AC19" s="34">
        <v>551573</v>
      </c>
      <c r="AD19" s="34">
        <v>553459</v>
      </c>
      <c r="AE19" s="34">
        <v>546895</v>
      </c>
      <c r="AF19" s="34">
        <v>522746</v>
      </c>
      <c r="AG19" s="34">
        <v>535388</v>
      </c>
      <c r="AH19" s="34">
        <v>559242</v>
      </c>
      <c r="AI19" s="34">
        <v>568213</v>
      </c>
      <c r="AJ19" s="34">
        <v>563174</v>
      </c>
      <c r="AK19" s="34">
        <v>566266</v>
      </c>
      <c r="AL19" s="34">
        <v>565406</v>
      </c>
      <c r="AM19" s="34">
        <v>577287</v>
      </c>
      <c r="AN19" s="34">
        <v>589866</v>
      </c>
      <c r="AO19" s="34">
        <v>591019</v>
      </c>
      <c r="AP19" s="34">
        <v>589177</v>
      </c>
      <c r="AQ19" s="34">
        <v>569725</v>
      </c>
      <c r="AR19" s="34">
        <v>585876</v>
      </c>
      <c r="AS19" s="34">
        <v>598087</v>
      </c>
      <c r="AT19" s="34">
        <v>613554</v>
      </c>
    </row>
    <row r="20" spans="2:46">
      <c r="B20" s="260" t="s">
        <v>270</v>
      </c>
      <c r="C20" s="295">
        <v>317251</v>
      </c>
      <c r="D20" s="106">
        <v>293957</v>
      </c>
      <c r="E20" s="106">
        <v>292390</v>
      </c>
      <c r="F20" s="106">
        <v>274277</v>
      </c>
      <c r="G20" s="106">
        <v>273328</v>
      </c>
      <c r="H20" s="106">
        <v>250120</v>
      </c>
      <c r="I20" s="106">
        <v>251088</v>
      </c>
      <c r="J20" s="106">
        <v>255154</v>
      </c>
      <c r="K20" s="106">
        <v>253063</v>
      </c>
      <c r="L20" s="106">
        <v>252750</v>
      </c>
      <c r="M20" s="106">
        <v>252486</v>
      </c>
      <c r="N20" s="106">
        <v>255538</v>
      </c>
      <c r="O20" s="106">
        <v>254910</v>
      </c>
      <c r="P20" s="106">
        <v>258273</v>
      </c>
      <c r="Q20" s="106">
        <v>260369</v>
      </c>
      <c r="R20" s="106">
        <v>263104</v>
      </c>
      <c r="S20" s="106">
        <v>260169</v>
      </c>
      <c r="T20" s="106">
        <v>263059</v>
      </c>
      <c r="U20" s="106">
        <v>253312</v>
      </c>
      <c r="V20" s="106">
        <v>252244</v>
      </c>
      <c r="W20" s="106">
        <v>248814</v>
      </c>
      <c r="X20" s="106">
        <v>242445</v>
      </c>
      <c r="Y20" s="106">
        <v>228876</v>
      </c>
      <c r="Z20" s="106">
        <v>220076</v>
      </c>
      <c r="AA20" s="106">
        <v>216972</v>
      </c>
      <c r="AB20" s="106">
        <v>229264</v>
      </c>
      <c r="AC20" s="34">
        <v>230495</v>
      </c>
      <c r="AD20" s="34">
        <v>232169</v>
      </c>
      <c r="AE20" s="34">
        <v>232426</v>
      </c>
      <c r="AF20" s="34">
        <v>234115</v>
      </c>
      <c r="AG20" s="34">
        <v>225292</v>
      </c>
      <c r="AH20" s="34">
        <v>227664</v>
      </c>
      <c r="AI20" s="34">
        <v>230180</v>
      </c>
      <c r="AJ20" s="34">
        <v>234511</v>
      </c>
      <c r="AK20" s="34">
        <v>231101</v>
      </c>
      <c r="AL20" s="34">
        <v>229143</v>
      </c>
      <c r="AM20" s="34">
        <v>235609</v>
      </c>
      <c r="AN20" s="34">
        <v>239273</v>
      </c>
      <c r="AO20" s="34">
        <v>239421</v>
      </c>
      <c r="AP20" s="34">
        <v>242099</v>
      </c>
      <c r="AQ20" s="34">
        <v>239891</v>
      </c>
      <c r="AR20" s="34">
        <v>242444</v>
      </c>
      <c r="AS20" s="34">
        <v>245134</v>
      </c>
      <c r="AT20" s="34">
        <v>247763</v>
      </c>
    </row>
    <row r="21" spans="2:46">
      <c r="B21" s="260" t="s">
        <v>271</v>
      </c>
      <c r="C21" s="295">
        <v>106285</v>
      </c>
      <c r="D21" s="106">
        <v>99063</v>
      </c>
      <c r="E21" s="106">
        <v>103821</v>
      </c>
      <c r="F21" s="106">
        <v>104855</v>
      </c>
      <c r="G21" s="106">
        <v>95864</v>
      </c>
      <c r="H21" s="106">
        <v>89245</v>
      </c>
      <c r="I21" s="106">
        <v>86752</v>
      </c>
      <c r="J21" s="106">
        <v>86804</v>
      </c>
      <c r="K21" s="106">
        <v>86168</v>
      </c>
      <c r="L21" s="106">
        <v>42682</v>
      </c>
      <c r="M21" s="106" t="s">
        <v>0</v>
      </c>
      <c r="N21" s="106" t="s">
        <v>0</v>
      </c>
      <c r="O21" s="106" t="s">
        <v>0</v>
      </c>
      <c r="P21" s="106" t="s">
        <v>0</v>
      </c>
      <c r="Q21" s="106" t="s">
        <v>0</v>
      </c>
      <c r="R21" s="106" t="s">
        <v>0</v>
      </c>
      <c r="S21" s="106" t="s">
        <v>0</v>
      </c>
      <c r="T21" s="106" t="s">
        <v>0</v>
      </c>
      <c r="U21" s="106" t="s">
        <v>0</v>
      </c>
      <c r="V21" s="106" t="s">
        <v>0</v>
      </c>
      <c r="W21" s="106" t="s">
        <v>0</v>
      </c>
      <c r="X21" s="106" t="s">
        <v>0</v>
      </c>
      <c r="Y21" s="106" t="s">
        <v>0</v>
      </c>
      <c r="Z21" s="106" t="s">
        <v>0</v>
      </c>
      <c r="AA21" s="106" t="s">
        <v>0</v>
      </c>
      <c r="AB21" s="106" t="s">
        <v>0</v>
      </c>
      <c r="AC21" s="34" t="s">
        <v>0</v>
      </c>
      <c r="AD21" s="34" t="s">
        <v>0</v>
      </c>
      <c r="AE21" s="34" t="s">
        <v>0</v>
      </c>
      <c r="AF21" s="34" t="s">
        <v>0</v>
      </c>
      <c r="AG21" s="34" t="s">
        <v>0</v>
      </c>
      <c r="AH21" s="34" t="s">
        <v>0</v>
      </c>
      <c r="AI21" s="34" t="s">
        <v>0</v>
      </c>
      <c r="AJ21" s="34" t="s">
        <v>0</v>
      </c>
      <c r="AK21" s="34" t="s">
        <v>0</v>
      </c>
      <c r="AL21" s="34" t="s">
        <v>0</v>
      </c>
      <c r="AM21" s="34" t="s">
        <v>0</v>
      </c>
      <c r="AN21" s="34" t="s">
        <v>0</v>
      </c>
      <c r="AO21" s="34" t="s">
        <v>0</v>
      </c>
      <c r="AP21" s="34" t="s">
        <v>0</v>
      </c>
      <c r="AQ21" s="34" t="s">
        <v>0</v>
      </c>
      <c r="AR21" s="34"/>
      <c r="AS21" s="34"/>
      <c r="AT21" s="34" t="s">
        <v>0</v>
      </c>
    </row>
    <row r="22" spans="2:46">
      <c r="B22" s="260" t="s">
        <v>191</v>
      </c>
      <c r="C22" s="295">
        <v>358529</v>
      </c>
      <c r="D22" s="106">
        <v>308477</v>
      </c>
      <c r="E22" s="106">
        <v>314228</v>
      </c>
      <c r="F22" s="106">
        <v>287939</v>
      </c>
      <c r="G22" s="106">
        <v>300284</v>
      </c>
      <c r="H22" s="106">
        <v>305912</v>
      </c>
      <c r="I22" s="106">
        <v>313978</v>
      </c>
      <c r="J22" s="106">
        <v>312341</v>
      </c>
      <c r="K22" s="106">
        <v>301740</v>
      </c>
      <c r="L22" s="106">
        <v>311819</v>
      </c>
      <c r="M22" s="106">
        <v>312846</v>
      </c>
      <c r="N22" s="106">
        <v>321655</v>
      </c>
      <c r="O22" s="106">
        <v>327954</v>
      </c>
      <c r="P22" s="106">
        <v>340089</v>
      </c>
      <c r="Q22" s="106">
        <v>340257</v>
      </c>
      <c r="R22" s="106">
        <v>340185</v>
      </c>
      <c r="S22" s="106">
        <v>316539</v>
      </c>
      <c r="T22" s="106">
        <v>302264</v>
      </c>
      <c r="U22" s="106">
        <v>308745</v>
      </c>
      <c r="V22" s="106">
        <v>300250</v>
      </c>
      <c r="W22" s="106">
        <v>296451</v>
      </c>
      <c r="X22" s="106">
        <v>283874</v>
      </c>
      <c r="Y22" s="106">
        <v>281590</v>
      </c>
      <c r="Z22" s="106">
        <v>280816</v>
      </c>
      <c r="AA22" s="106">
        <v>279618</v>
      </c>
      <c r="AB22" s="106">
        <v>268182</v>
      </c>
      <c r="AC22" s="34">
        <v>272622</v>
      </c>
      <c r="AD22" s="34">
        <v>276341</v>
      </c>
      <c r="AE22" s="34">
        <v>274446</v>
      </c>
      <c r="AF22" s="34">
        <v>277140</v>
      </c>
      <c r="AG22" s="34">
        <v>276380</v>
      </c>
      <c r="AH22" s="34">
        <v>277944</v>
      </c>
      <c r="AI22" s="34">
        <v>277024</v>
      </c>
      <c r="AJ22" s="34">
        <v>272194</v>
      </c>
      <c r="AK22" s="34">
        <v>280495</v>
      </c>
      <c r="AL22" s="34">
        <v>277527</v>
      </c>
      <c r="AM22" s="34">
        <v>277257</v>
      </c>
      <c r="AN22" s="34">
        <v>294693</v>
      </c>
      <c r="AO22" s="34">
        <v>291033</v>
      </c>
      <c r="AP22" s="34">
        <v>297088</v>
      </c>
      <c r="AQ22" s="34">
        <v>317969</v>
      </c>
      <c r="AR22" s="34">
        <v>316624</v>
      </c>
      <c r="AS22" s="34">
        <v>309167</v>
      </c>
      <c r="AT22" s="34">
        <v>309609</v>
      </c>
    </row>
    <row r="23" spans="2:46">
      <c r="B23" s="260" t="s">
        <v>272</v>
      </c>
      <c r="C23" s="295">
        <v>228672</v>
      </c>
      <c r="D23" s="106">
        <v>225173</v>
      </c>
      <c r="E23" s="106">
        <v>211211</v>
      </c>
      <c r="F23" s="106">
        <v>196949</v>
      </c>
      <c r="G23" s="106">
        <v>180438</v>
      </c>
      <c r="H23" s="106">
        <v>171374</v>
      </c>
      <c r="I23" s="106">
        <v>168060</v>
      </c>
      <c r="J23" s="106">
        <v>176503</v>
      </c>
      <c r="K23" s="106">
        <v>177045</v>
      </c>
      <c r="L23" s="106">
        <v>175568</v>
      </c>
      <c r="M23" s="106">
        <v>165643</v>
      </c>
      <c r="N23" s="106">
        <v>175199</v>
      </c>
      <c r="O23" s="106">
        <v>176247</v>
      </c>
      <c r="P23" s="106">
        <v>184061</v>
      </c>
      <c r="Q23" s="106">
        <v>181798</v>
      </c>
      <c r="R23" s="106">
        <v>179021</v>
      </c>
      <c r="S23" s="106">
        <v>178667</v>
      </c>
      <c r="T23" s="106">
        <v>181561</v>
      </c>
      <c r="U23" s="106">
        <v>175873</v>
      </c>
      <c r="V23" s="106">
        <v>173585</v>
      </c>
      <c r="W23" s="106">
        <v>176230</v>
      </c>
      <c r="X23" s="106">
        <v>172674</v>
      </c>
      <c r="Y23" s="106">
        <v>165552</v>
      </c>
      <c r="Z23" s="106">
        <v>162804</v>
      </c>
      <c r="AA23" s="106">
        <v>170422</v>
      </c>
      <c r="AB23" s="106">
        <v>173222</v>
      </c>
      <c r="AC23" s="34">
        <v>168461</v>
      </c>
      <c r="AD23" s="34">
        <v>169425</v>
      </c>
      <c r="AE23" s="34">
        <v>169474</v>
      </c>
      <c r="AF23" s="34">
        <v>159370</v>
      </c>
      <c r="AG23" s="34">
        <v>170347</v>
      </c>
      <c r="AH23" s="34">
        <v>178163</v>
      </c>
      <c r="AI23" s="34">
        <v>178902</v>
      </c>
      <c r="AJ23" s="34">
        <v>183864</v>
      </c>
      <c r="AK23" s="34">
        <v>184257</v>
      </c>
      <c r="AL23" s="34">
        <v>185486</v>
      </c>
      <c r="AM23" s="34">
        <v>184765</v>
      </c>
      <c r="AN23" s="34">
        <v>182956</v>
      </c>
      <c r="AO23" s="34">
        <v>182408</v>
      </c>
      <c r="AP23" s="34">
        <v>192310</v>
      </c>
      <c r="AQ23" s="34">
        <v>192216</v>
      </c>
      <c r="AR23" s="34">
        <v>173134</v>
      </c>
      <c r="AS23" s="34">
        <v>144437</v>
      </c>
      <c r="AT23" s="34">
        <v>201549</v>
      </c>
    </row>
    <row r="24" spans="2:46">
      <c r="B24" s="260" t="s">
        <v>273</v>
      </c>
      <c r="C24" s="295">
        <v>98032</v>
      </c>
      <c r="D24" s="106">
        <v>102062</v>
      </c>
      <c r="E24" s="106">
        <v>96744</v>
      </c>
      <c r="F24" s="106">
        <v>93473</v>
      </c>
      <c r="G24" s="106">
        <v>94761</v>
      </c>
      <c r="H24" s="106">
        <v>103489</v>
      </c>
      <c r="I24" s="106">
        <v>97815</v>
      </c>
      <c r="J24" s="106">
        <v>101050</v>
      </c>
      <c r="K24" s="106">
        <v>95707</v>
      </c>
      <c r="L24" s="106">
        <v>97268</v>
      </c>
      <c r="M24" s="106">
        <v>95618</v>
      </c>
      <c r="N24" s="106">
        <v>97552</v>
      </c>
      <c r="O24" s="106">
        <v>92593</v>
      </c>
      <c r="P24" s="106">
        <v>93309</v>
      </c>
      <c r="Q24" s="106">
        <v>84704</v>
      </c>
      <c r="R24" s="106">
        <v>91286</v>
      </c>
      <c r="S24" s="106">
        <v>90434</v>
      </c>
      <c r="T24" s="106">
        <v>89445</v>
      </c>
      <c r="U24" s="106">
        <v>88885</v>
      </c>
      <c r="V24" s="106">
        <v>85100</v>
      </c>
      <c r="W24" s="106">
        <v>86911</v>
      </c>
      <c r="X24" s="106">
        <v>85965</v>
      </c>
      <c r="Y24" s="106">
        <v>85646</v>
      </c>
      <c r="Z24" s="106">
        <v>85025</v>
      </c>
      <c r="AA24" s="106">
        <v>85040</v>
      </c>
      <c r="AB24" s="106">
        <v>77546</v>
      </c>
      <c r="AC24" s="34">
        <v>79330</v>
      </c>
      <c r="AD24" s="34">
        <v>81093</v>
      </c>
      <c r="AE24" s="34">
        <v>80373</v>
      </c>
      <c r="AF24" s="34">
        <v>75777</v>
      </c>
      <c r="AG24" s="34">
        <v>76642</v>
      </c>
      <c r="AH24" s="34">
        <v>80996</v>
      </c>
      <c r="AI24" s="34">
        <v>82983</v>
      </c>
      <c r="AJ24" s="34">
        <v>84468</v>
      </c>
      <c r="AK24" s="34">
        <v>85519</v>
      </c>
      <c r="AL24" s="34">
        <v>86538</v>
      </c>
      <c r="AM24" s="34">
        <v>88580</v>
      </c>
      <c r="AN24" s="34">
        <v>91266</v>
      </c>
      <c r="AO24" s="34">
        <v>91947</v>
      </c>
      <c r="AP24" s="34">
        <v>99386</v>
      </c>
      <c r="AQ24" s="34">
        <v>101364</v>
      </c>
      <c r="AR24" s="34">
        <v>101583</v>
      </c>
      <c r="AS24" s="34">
        <v>102765</v>
      </c>
      <c r="AT24" s="34">
        <v>102334</v>
      </c>
    </row>
    <row r="25" spans="2:46">
      <c r="B25" s="260" t="s">
        <v>274</v>
      </c>
      <c r="C25" s="295">
        <v>149065</v>
      </c>
      <c r="D25" s="106">
        <v>150309</v>
      </c>
      <c r="E25" s="106">
        <v>145190</v>
      </c>
      <c r="F25" s="106">
        <v>141188</v>
      </c>
      <c r="G25" s="106">
        <v>140114</v>
      </c>
      <c r="H25" s="106">
        <v>140122</v>
      </c>
      <c r="I25" s="106">
        <v>132105</v>
      </c>
      <c r="J25" s="106">
        <v>136485</v>
      </c>
      <c r="K25" s="106">
        <v>138325</v>
      </c>
      <c r="L25" s="106">
        <v>135859</v>
      </c>
      <c r="M25" s="106">
        <v>134689</v>
      </c>
      <c r="N25" s="106">
        <v>136420</v>
      </c>
      <c r="O25" s="106">
        <v>130420</v>
      </c>
      <c r="P25" s="106">
        <v>136631</v>
      </c>
      <c r="Q25" s="106">
        <v>137644</v>
      </c>
      <c r="R25" s="106">
        <v>120682</v>
      </c>
      <c r="S25" s="106">
        <v>110904</v>
      </c>
      <c r="T25" s="106">
        <v>114559</v>
      </c>
      <c r="U25" s="106">
        <v>115225</v>
      </c>
      <c r="V25" s="106">
        <v>111792</v>
      </c>
      <c r="W25" s="106">
        <v>109134</v>
      </c>
      <c r="X25" s="106">
        <v>104830</v>
      </c>
      <c r="Y25" s="106">
        <v>100358</v>
      </c>
      <c r="Z25" s="106">
        <v>100448</v>
      </c>
      <c r="AA25" s="106">
        <v>104358</v>
      </c>
      <c r="AB25" s="106">
        <v>102169</v>
      </c>
      <c r="AC25" s="34">
        <v>108450</v>
      </c>
      <c r="AD25" s="34">
        <v>105061</v>
      </c>
      <c r="AE25" s="34">
        <v>106233</v>
      </c>
      <c r="AF25" s="34">
        <v>109339</v>
      </c>
      <c r="AG25" s="34">
        <v>110924</v>
      </c>
      <c r="AH25" s="34">
        <v>111764</v>
      </c>
      <c r="AI25" s="34">
        <v>113106</v>
      </c>
      <c r="AJ25" s="34">
        <v>113194</v>
      </c>
      <c r="AK25" s="34">
        <v>114739</v>
      </c>
      <c r="AL25" s="34">
        <v>118472</v>
      </c>
      <c r="AM25" s="34">
        <v>124816</v>
      </c>
      <c r="AN25" s="34">
        <v>124919</v>
      </c>
      <c r="AO25" s="34">
        <v>127101</v>
      </c>
      <c r="AP25" s="34">
        <v>123633</v>
      </c>
      <c r="AQ25" s="34">
        <v>128047</v>
      </c>
      <c r="AR25" s="34">
        <v>128802</v>
      </c>
      <c r="AS25" s="34">
        <v>135246</v>
      </c>
      <c r="AT25" s="34">
        <v>134817</v>
      </c>
    </row>
    <row r="26" spans="2:46" ht="24">
      <c r="B26" s="260" t="s">
        <v>356</v>
      </c>
      <c r="C26" s="295">
        <v>1035300</v>
      </c>
      <c r="D26" s="106">
        <v>1572915</v>
      </c>
      <c r="E26" s="106">
        <v>1608215</v>
      </c>
      <c r="F26" s="106">
        <v>1542989</v>
      </c>
      <c r="G26" s="106">
        <v>1456507</v>
      </c>
      <c r="H26" s="106">
        <v>1474418</v>
      </c>
      <c r="I26" s="106">
        <v>1468510</v>
      </c>
      <c r="J26" s="106">
        <v>1475639</v>
      </c>
      <c r="K26" s="106">
        <v>1469111</v>
      </c>
      <c r="L26" s="106">
        <v>1473404</v>
      </c>
      <c r="M26" s="106">
        <v>1440246</v>
      </c>
      <c r="N26" s="106">
        <v>1543150</v>
      </c>
      <c r="O26" s="106">
        <v>1422658</v>
      </c>
      <c r="P26" s="106">
        <v>1537392</v>
      </c>
      <c r="Q26" s="106">
        <v>1450733</v>
      </c>
      <c r="R26" s="106">
        <v>1438503</v>
      </c>
      <c r="S26" s="106">
        <v>1405313</v>
      </c>
      <c r="T26" s="106">
        <v>1361368</v>
      </c>
      <c r="U26" s="106">
        <v>1356629</v>
      </c>
      <c r="V26" s="106">
        <v>1356058</v>
      </c>
      <c r="W26" s="106">
        <v>1238201</v>
      </c>
      <c r="X26" s="106">
        <v>1088773</v>
      </c>
      <c r="Y26" s="106">
        <v>992245</v>
      </c>
      <c r="Z26" s="106">
        <v>1189553</v>
      </c>
      <c r="AA26" s="106">
        <v>1277893</v>
      </c>
      <c r="AB26" s="106">
        <v>1310929</v>
      </c>
      <c r="AC26" s="34">
        <v>1345525</v>
      </c>
      <c r="AD26" s="34">
        <v>1378376</v>
      </c>
      <c r="AE26" s="34">
        <v>1407641</v>
      </c>
      <c r="AF26" s="34">
        <v>1398417</v>
      </c>
      <c r="AG26" s="34">
        <v>1440555</v>
      </c>
      <c r="AH26" s="34">
        <v>1487309</v>
      </c>
      <c r="AI26" s="34">
        <v>1116833</v>
      </c>
      <c r="AJ26" s="34">
        <v>540013</v>
      </c>
      <c r="AK26" s="34">
        <v>540049</v>
      </c>
      <c r="AL26" s="34">
        <v>540000</v>
      </c>
      <c r="AM26" s="34">
        <v>540000</v>
      </c>
      <c r="AN26" s="34">
        <v>540000</v>
      </c>
      <c r="AO26" s="34">
        <v>540000</v>
      </c>
      <c r="AP26" s="34">
        <v>541804</v>
      </c>
      <c r="AQ26" s="34">
        <v>542707</v>
      </c>
      <c r="AR26" s="34">
        <v>542707</v>
      </c>
      <c r="AS26" s="34">
        <v>542707</v>
      </c>
      <c r="AT26" s="34">
        <v>542707</v>
      </c>
    </row>
    <row r="27" spans="2:46">
      <c r="B27" s="260" t="s">
        <v>275</v>
      </c>
      <c r="C27" s="295">
        <v>86190</v>
      </c>
      <c r="D27" s="106">
        <v>122769</v>
      </c>
      <c r="E27" s="106">
        <v>127790</v>
      </c>
      <c r="F27" s="106">
        <v>137145</v>
      </c>
      <c r="G27" s="106">
        <v>136045</v>
      </c>
      <c r="H27" s="106">
        <v>125733</v>
      </c>
      <c r="I27" s="106">
        <v>131775</v>
      </c>
      <c r="J27" s="106">
        <v>138480</v>
      </c>
      <c r="K27" s="106">
        <v>139572</v>
      </c>
      <c r="L27" s="106">
        <v>143338</v>
      </c>
      <c r="M27" s="106">
        <v>141643</v>
      </c>
      <c r="N27" s="106">
        <v>136926</v>
      </c>
      <c r="O27" s="106">
        <v>136518</v>
      </c>
      <c r="P27" s="106">
        <v>132106</v>
      </c>
      <c r="Q27" s="106">
        <v>126480</v>
      </c>
      <c r="R27" s="106">
        <v>116009</v>
      </c>
      <c r="S27" s="106">
        <v>102652</v>
      </c>
      <c r="T27" s="106">
        <v>93874</v>
      </c>
      <c r="U27" s="106">
        <v>94325</v>
      </c>
      <c r="V27" s="106">
        <v>97032</v>
      </c>
      <c r="W27" s="106">
        <v>103310</v>
      </c>
      <c r="X27" s="106">
        <v>107992</v>
      </c>
      <c r="Y27" s="106">
        <v>112415</v>
      </c>
      <c r="Z27" s="106">
        <v>115367</v>
      </c>
      <c r="AA27" s="106">
        <v>115581</v>
      </c>
      <c r="AB27" s="106">
        <v>116050</v>
      </c>
      <c r="AC27" s="34">
        <v>120187</v>
      </c>
      <c r="AD27" s="34">
        <v>121296</v>
      </c>
      <c r="AE27" s="34">
        <v>126750</v>
      </c>
      <c r="AF27" s="34">
        <v>1869</v>
      </c>
      <c r="AG27" s="34" t="s">
        <v>0</v>
      </c>
      <c r="AH27" s="34" t="s">
        <v>0</v>
      </c>
      <c r="AI27" s="34" t="s">
        <v>0</v>
      </c>
      <c r="AJ27" s="34" t="s">
        <v>0</v>
      </c>
      <c r="AK27" s="34" t="s">
        <v>0</v>
      </c>
      <c r="AL27" s="34" t="s">
        <v>0</v>
      </c>
      <c r="AM27" s="34" t="s">
        <v>0</v>
      </c>
      <c r="AN27" s="34" t="s">
        <v>0</v>
      </c>
      <c r="AO27" s="34" t="s">
        <v>0</v>
      </c>
      <c r="AP27" s="34" t="s">
        <v>0</v>
      </c>
      <c r="AQ27" s="34" t="s">
        <v>0</v>
      </c>
      <c r="AR27" s="34"/>
      <c r="AS27" s="34"/>
      <c r="AT27" s="34" t="s">
        <v>0</v>
      </c>
    </row>
    <row r="28" spans="2:46">
      <c r="B28" s="260" t="s">
        <v>276</v>
      </c>
      <c r="C28" s="295">
        <v>64272</v>
      </c>
      <c r="D28" s="106">
        <v>190396</v>
      </c>
      <c r="E28" s="106">
        <v>186248</v>
      </c>
      <c r="F28" s="106">
        <v>179370</v>
      </c>
      <c r="G28" s="106">
        <v>61306</v>
      </c>
      <c r="H28" s="106">
        <v>56579</v>
      </c>
      <c r="I28" s="106">
        <v>72345</v>
      </c>
      <c r="J28" s="106">
        <v>105204</v>
      </c>
      <c r="K28" s="106">
        <v>110928</v>
      </c>
      <c r="L28" s="106">
        <v>57010</v>
      </c>
      <c r="M28" s="106" t="s">
        <v>0</v>
      </c>
      <c r="N28" s="106" t="s">
        <v>0</v>
      </c>
      <c r="O28" s="106" t="s">
        <v>0</v>
      </c>
      <c r="P28" s="106" t="s">
        <v>0</v>
      </c>
      <c r="Q28" s="106" t="s">
        <v>0</v>
      </c>
      <c r="R28" s="106" t="s">
        <v>0</v>
      </c>
      <c r="S28" s="106" t="s">
        <v>0</v>
      </c>
      <c r="T28" s="106" t="s">
        <v>0</v>
      </c>
      <c r="U28" s="106" t="s">
        <v>0</v>
      </c>
      <c r="V28" s="106" t="s">
        <v>0</v>
      </c>
      <c r="W28" s="106" t="s">
        <v>0</v>
      </c>
      <c r="X28" s="106" t="s">
        <v>0</v>
      </c>
      <c r="Y28" s="106" t="s">
        <v>0</v>
      </c>
      <c r="Z28" s="106" t="s">
        <v>0</v>
      </c>
      <c r="AA28" s="106" t="s">
        <v>0</v>
      </c>
      <c r="AB28" s="106" t="s">
        <v>0</v>
      </c>
      <c r="AC28" s="34" t="s">
        <v>0</v>
      </c>
      <c r="AD28" s="34" t="s">
        <v>0</v>
      </c>
      <c r="AE28" s="34" t="s">
        <v>0</v>
      </c>
      <c r="AF28" s="34" t="s">
        <v>0</v>
      </c>
      <c r="AG28" s="34" t="s">
        <v>0</v>
      </c>
      <c r="AH28" s="34" t="s">
        <v>0</v>
      </c>
      <c r="AI28" s="34" t="s">
        <v>0</v>
      </c>
      <c r="AJ28" s="34" t="s">
        <v>0</v>
      </c>
      <c r="AK28" s="34" t="s">
        <v>0</v>
      </c>
      <c r="AL28" s="34" t="s">
        <v>0</v>
      </c>
      <c r="AM28" s="34" t="s">
        <v>0</v>
      </c>
      <c r="AN28" s="34" t="s">
        <v>0</v>
      </c>
      <c r="AO28" s="34" t="s">
        <v>0</v>
      </c>
      <c r="AP28" s="34" t="s">
        <v>0</v>
      </c>
      <c r="AQ28" s="34" t="s">
        <v>0</v>
      </c>
      <c r="AR28" s="34"/>
      <c r="AS28" s="34"/>
      <c r="AT28" s="34" t="s">
        <v>0</v>
      </c>
    </row>
    <row r="29" spans="2:46">
      <c r="B29" s="260" t="s">
        <v>277</v>
      </c>
      <c r="C29" s="295">
        <v>54545</v>
      </c>
      <c r="D29" s="106">
        <v>354948</v>
      </c>
      <c r="E29" s="106">
        <v>377475</v>
      </c>
      <c r="F29" s="106">
        <v>539991</v>
      </c>
      <c r="G29" s="106">
        <v>535270</v>
      </c>
      <c r="H29" s="106">
        <v>529556</v>
      </c>
      <c r="I29" s="106">
        <v>520711</v>
      </c>
      <c r="J29" s="106">
        <v>543418</v>
      </c>
      <c r="K29" s="106">
        <v>546631</v>
      </c>
      <c r="L29" s="106">
        <v>540904</v>
      </c>
      <c r="M29" s="106">
        <v>521650</v>
      </c>
      <c r="N29" s="106">
        <v>531709</v>
      </c>
      <c r="O29" s="106">
        <v>538535</v>
      </c>
      <c r="P29" s="106">
        <v>507849</v>
      </c>
      <c r="Q29" s="106">
        <v>511203</v>
      </c>
      <c r="R29" s="106">
        <v>486622</v>
      </c>
      <c r="S29" s="106">
        <v>455922</v>
      </c>
      <c r="T29" s="106">
        <v>455572</v>
      </c>
      <c r="U29" s="106">
        <v>446694</v>
      </c>
      <c r="V29" s="106">
        <v>449460</v>
      </c>
      <c r="W29" s="106">
        <v>435111</v>
      </c>
      <c r="X29" s="106">
        <v>420832</v>
      </c>
      <c r="Y29" s="106">
        <v>450886</v>
      </c>
      <c r="Z29" s="106">
        <v>460173</v>
      </c>
      <c r="AA29" s="106">
        <v>464020</v>
      </c>
      <c r="AB29" s="106">
        <v>467625</v>
      </c>
      <c r="AC29" s="34">
        <v>457296</v>
      </c>
      <c r="AD29" s="34">
        <v>434866</v>
      </c>
      <c r="AE29" s="34">
        <v>465700</v>
      </c>
      <c r="AF29" s="34">
        <v>494415</v>
      </c>
      <c r="AG29" s="34">
        <v>495144</v>
      </c>
      <c r="AH29" s="34">
        <v>509477</v>
      </c>
      <c r="AI29" s="34">
        <v>500913</v>
      </c>
      <c r="AJ29" s="34">
        <v>507638</v>
      </c>
      <c r="AK29" s="34">
        <v>497487</v>
      </c>
      <c r="AL29" s="34">
        <v>524242</v>
      </c>
      <c r="AM29" s="34">
        <v>528169</v>
      </c>
      <c r="AN29" s="34">
        <v>530359</v>
      </c>
      <c r="AO29" s="34">
        <v>529194</v>
      </c>
      <c r="AP29" s="34">
        <v>510824</v>
      </c>
      <c r="AQ29" s="34">
        <v>484552</v>
      </c>
      <c r="AR29" s="34">
        <v>470463</v>
      </c>
      <c r="AS29" s="34">
        <v>475035</v>
      </c>
      <c r="AT29" s="34">
        <v>484856</v>
      </c>
    </row>
    <row r="30" spans="2:46">
      <c r="B30" s="260" t="s">
        <v>278</v>
      </c>
      <c r="C30" s="295" t="s">
        <v>0</v>
      </c>
      <c r="D30" s="106">
        <v>248663</v>
      </c>
      <c r="E30" s="106">
        <v>375286</v>
      </c>
      <c r="F30" s="106">
        <v>370746</v>
      </c>
      <c r="G30" s="106">
        <v>370530</v>
      </c>
      <c r="H30" s="106">
        <v>311927</v>
      </c>
      <c r="I30" s="106">
        <v>291939</v>
      </c>
      <c r="J30" s="106">
        <v>293455</v>
      </c>
      <c r="K30" s="106">
        <v>293235</v>
      </c>
      <c r="L30" s="106">
        <v>293308</v>
      </c>
      <c r="M30" s="106">
        <v>292425</v>
      </c>
      <c r="N30" s="106">
        <v>363315</v>
      </c>
      <c r="O30" s="106">
        <v>353152</v>
      </c>
      <c r="P30" s="106">
        <v>221172</v>
      </c>
      <c r="Q30" s="106">
        <v>100730</v>
      </c>
      <c r="R30" s="106">
        <v>206064</v>
      </c>
      <c r="S30" s="106">
        <v>272145</v>
      </c>
      <c r="T30" s="106">
        <v>281052</v>
      </c>
      <c r="U30" s="106">
        <v>282329</v>
      </c>
      <c r="V30" s="106">
        <v>258528</v>
      </c>
      <c r="W30" s="106">
        <v>181967</v>
      </c>
      <c r="X30" s="106">
        <v>146219</v>
      </c>
      <c r="Y30" s="106">
        <v>210231</v>
      </c>
      <c r="Z30" s="106">
        <v>223193</v>
      </c>
      <c r="AA30" s="106">
        <v>221561</v>
      </c>
      <c r="AB30" s="106">
        <v>222329</v>
      </c>
      <c r="AC30" s="34">
        <v>207988</v>
      </c>
      <c r="AD30" s="34">
        <v>221504</v>
      </c>
      <c r="AE30" s="34">
        <v>219206</v>
      </c>
      <c r="AF30" s="34">
        <v>223222</v>
      </c>
      <c r="AG30" s="34">
        <v>225451</v>
      </c>
      <c r="AH30" s="34">
        <v>227474</v>
      </c>
      <c r="AI30" s="34">
        <v>228941</v>
      </c>
      <c r="AJ30" s="34">
        <v>231161</v>
      </c>
      <c r="AK30" s="34">
        <v>230586</v>
      </c>
      <c r="AL30" s="34">
        <v>228634</v>
      </c>
      <c r="AM30" s="34">
        <v>236373</v>
      </c>
      <c r="AN30" s="34">
        <v>238001</v>
      </c>
      <c r="AO30" s="34">
        <v>230430</v>
      </c>
      <c r="AP30" s="34">
        <v>220262</v>
      </c>
      <c r="AQ30" s="34">
        <v>221922</v>
      </c>
      <c r="AR30" s="34">
        <v>219852</v>
      </c>
      <c r="AS30" s="34">
        <v>220361</v>
      </c>
      <c r="AT30" s="34">
        <v>230883</v>
      </c>
    </row>
    <row r="31" spans="2:46">
      <c r="B31" s="260" t="s">
        <v>279</v>
      </c>
      <c r="C31" s="295" t="s">
        <v>0</v>
      </c>
      <c r="D31" s="106">
        <v>58064</v>
      </c>
      <c r="E31" s="106">
        <v>150000</v>
      </c>
      <c r="F31" s="106">
        <v>150000</v>
      </c>
      <c r="G31" s="106">
        <v>150000</v>
      </c>
      <c r="H31" s="106">
        <v>150000</v>
      </c>
      <c r="I31" s="106">
        <v>150000</v>
      </c>
      <c r="J31" s="106">
        <v>150000</v>
      </c>
      <c r="K31" s="106">
        <v>150000</v>
      </c>
      <c r="L31" s="106">
        <v>150000</v>
      </c>
      <c r="M31" s="106">
        <v>150000</v>
      </c>
      <c r="N31" s="106">
        <v>150000</v>
      </c>
      <c r="O31" s="106">
        <v>150000</v>
      </c>
      <c r="P31" s="106">
        <v>150000</v>
      </c>
      <c r="Q31" s="106">
        <v>150000</v>
      </c>
      <c r="R31" s="106">
        <v>150000</v>
      </c>
      <c r="S31" s="106">
        <v>150000</v>
      </c>
      <c r="T31" s="106">
        <v>150000</v>
      </c>
      <c r="U31" s="106">
        <v>150000</v>
      </c>
      <c r="V31" s="106">
        <v>150000</v>
      </c>
      <c r="W31" s="106">
        <v>150000</v>
      </c>
      <c r="X31" s="106">
        <v>150000</v>
      </c>
      <c r="Y31" s="106">
        <v>150000</v>
      </c>
      <c r="Z31" s="106">
        <v>150560</v>
      </c>
      <c r="AA31" s="106">
        <v>150480</v>
      </c>
      <c r="AB31" s="106">
        <v>150480</v>
      </c>
      <c r="AC31" s="34">
        <v>150480</v>
      </c>
      <c r="AD31" s="34">
        <v>150480</v>
      </c>
      <c r="AE31" s="34">
        <v>155070</v>
      </c>
      <c r="AF31" s="34">
        <v>157980</v>
      </c>
      <c r="AG31" s="34">
        <v>157980</v>
      </c>
      <c r="AH31" s="34">
        <v>158702</v>
      </c>
      <c r="AI31" s="34">
        <v>157992</v>
      </c>
      <c r="AJ31" s="34">
        <v>158712</v>
      </c>
      <c r="AK31" s="34">
        <v>157992</v>
      </c>
      <c r="AL31" s="34">
        <v>158712</v>
      </c>
      <c r="AM31" s="34">
        <v>157992</v>
      </c>
      <c r="AN31" s="34">
        <v>158712</v>
      </c>
      <c r="AO31" s="34">
        <v>158100</v>
      </c>
      <c r="AP31" s="34">
        <v>158820</v>
      </c>
      <c r="AQ31" s="34">
        <v>158100</v>
      </c>
      <c r="AR31" s="34">
        <v>158820</v>
      </c>
      <c r="AS31" s="34">
        <v>158100</v>
      </c>
      <c r="AT31" s="34">
        <v>158820</v>
      </c>
    </row>
    <row r="32" spans="2:46">
      <c r="B32" s="260" t="s">
        <v>280</v>
      </c>
      <c r="C32" s="295" t="s">
        <v>0</v>
      </c>
      <c r="D32" s="106">
        <v>51185</v>
      </c>
      <c r="E32" s="106">
        <v>198004</v>
      </c>
      <c r="F32" s="106">
        <v>196396</v>
      </c>
      <c r="G32" s="106">
        <v>195053</v>
      </c>
      <c r="H32" s="106">
        <v>181476</v>
      </c>
      <c r="I32" s="106">
        <v>173879</v>
      </c>
      <c r="J32" s="106">
        <v>172055</v>
      </c>
      <c r="K32" s="106">
        <v>172055</v>
      </c>
      <c r="L32" s="106">
        <v>172055</v>
      </c>
      <c r="M32" s="106">
        <v>165452</v>
      </c>
      <c r="N32" s="106">
        <v>182053</v>
      </c>
      <c r="O32" s="106">
        <v>185883</v>
      </c>
      <c r="P32" s="106">
        <v>182135</v>
      </c>
      <c r="Q32" s="106">
        <v>163016</v>
      </c>
      <c r="R32" s="106">
        <v>192104</v>
      </c>
      <c r="S32" s="106">
        <v>183849</v>
      </c>
      <c r="T32" s="106">
        <v>121262</v>
      </c>
      <c r="U32" s="106">
        <v>85264</v>
      </c>
      <c r="V32" s="106">
        <v>121289</v>
      </c>
      <c r="W32" s="106">
        <v>121357</v>
      </c>
      <c r="X32" s="106">
        <v>117132</v>
      </c>
      <c r="Y32" s="106">
        <v>124053</v>
      </c>
      <c r="Z32" s="106">
        <v>122132</v>
      </c>
      <c r="AA32" s="106">
        <v>116731</v>
      </c>
      <c r="AB32" s="106">
        <v>113547</v>
      </c>
      <c r="AC32" s="34">
        <v>108440</v>
      </c>
      <c r="AD32" s="34">
        <v>111160</v>
      </c>
      <c r="AE32" s="34">
        <v>105222</v>
      </c>
      <c r="AF32" s="34">
        <v>115797</v>
      </c>
      <c r="AG32" s="34">
        <v>114434</v>
      </c>
      <c r="AH32" s="34">
        <v>119848</v>
      </c>
      <c r="AI32" s="34">
        <v>120077</v>
      </c>
      <c r="AJ32" s="34">
        <v>119969</v>
      </c>
      <c r="AK32" s="34">
        <v>120097</v>
      </c>
      <c r="AL32" s="34">
        <v>120250</v>
      </c>
      <c r="AM32" s="34">
        <v>120167</v>
      </c>
      <c r="AN32" s="34">
        <v>121322</v>
      </c>
      <c r="AO32" s="34">
        <v>127111</v>
      </c>
      <c r="AP32" s="34">
        <v>128686</v>
      </c>
      <c r="AQ32" s="34">
        <v>129924</v>
      </c>
      <c r="AR32" s="34">
        <v>118846</v>
      </c>
      <c r="AS32" s="34">
        <v>108290</v>
      </c>
      <c r="AT32" s="34">
        <v>120447</v>
      </c>
    </row>
    <row r="33" spans="2:46">
      <c r="B33" s="260" t="s">
        <v>281</v>
      </c>
      <c r="C33" s="295" t="s">
        <v>0</v>
      </c>
      <c r="D33" s="106" t="s">
        <v>0</v>
      </c>
      <c r="E33" s="106">
        <v>70686</v>
      </c>
      <c r="F33" s="106">
        <v>194029</v>
      </c>
      <c r="G33" s="106">
        <v>221749</v>
      </c>
      <c r="H33" s="106">
        <v>222527</v>
      </c>
      <c r="I33" s="106">
        <v>222662</v>
      </c>
      <c r="J33" s="106">
        <v>221663</v>
      </c>
      <c r="K33" s="106">
        <v>223285</v>
      </c>
      <c r="L33" s="106">
        <v>221871</v>
      </c>
      <c r="M33" s="106">
        <v>222887</v>
      </c>
      <c r="N33" s="106">
        <v>222252</v>
      </c>
      <c r="O33" s="106">
        <v>224594</v>
      </c>
      <c r="P33" s="106">
        <v>222936</v>
      </c>
      <c r="Q33" s="106">
        <v>224781</v>
      </c>
      <c r="R33" s="106">
        <v>223519</v>
      </c>
      <c r="S33" s="106">
        <v>223352</v>
      </c>
      <c r="T33" s="106">
        <v>222412</v>
      </c>
      <c r="U33" s="106">
        <v>224538</v>
      </c>
      <c r="V33" s="106">
        <v>221786</v>
      </c>
      <c r="W33" s="106">
        <v>223302</v>
      </c>
      <c r="X33" s="106">
        <v>223045</v>
      </c>
      <c r="Y33" s="106">
        <v>224938</v>
      </c>
      <c r="Z33" s="106">
        <v>223613</v>
      </c>
      <c r="AA33" s="106">
        <v>226848</v>
      </c>
      <c r="AB33" s="106">
        <v>225253</v>
      </c>
      <c r="AC33" s="34">
        <v>228229</v>
      </c>
      <c r="AD33" s="34">
        <v>224203</v>
      </c>
      <c r="AE33" s="34">
        <v>223589</v>
      </c>
      <c r="AF33" s="34">
        <v>222557</v>
      </c>
      <c r="AG33" s="34">
        <v>145367</v>
      </c>
      <c r="AH33" s="34" t="s">
        <v>0</v>
      </c>
      <c r="AI33" s="34" t="s">
        <v>0</v>
      </c>
      <c r="AJ33" s="34" t="s">
        <v>0</v>
      </c>
      <c r="AK33" s="34" t="s">
        <v>0</v>
      </c>
      <c r="AL33" s="34" t="s">
        <v>0</v>
      </c>
      <c r="AM33" s="34" t="s">
        <v>0</v>
      </c>
      <c r="AN33" s="34" t="s">
        <v>0</v>
      </c>
      <c r="AO33" s="34" t="s">
        <v>0</v>
      </c>
      <c r="AP33" s="34" t="s">
        <v>0</v>
      </c>
      <c r="AQ33" s="34" t="s">
        <v>0</v>
      </c>
      <c r="AR33" s="34"/>
      <c r="AS33" s="34"/>
      <c r="AT33" s="34" t="s">
        <v>0</v>
      </c>
    </row>
    <row r="34" spans="2:46">
      <c r="B34" s="260" t="s">
        <v>355</v>
      </c>
      <c r="C34" s="295" t="s">
        <v>0</v>
      </c>
      <c r="D34" s="106" t="s">
        <v>0</v>
      </c>
      <c r="E34" s="106">
        <v>132345</v>
      </c>
      <c r="F34" s="106">
        <v>189115</v>
      </c>
      <c r="G34" s="106">
        <v>189932</v>
      </c>
      <c r="H34" s="106">
        <v>193155</v>
      </c>
      <c r="I34" s="106">
        <v>190756</v>
      </c>
      <c r="J34" s="106">
        <v>199935</v>
      </c>
      <c r="K34" s="106">
        <v>199698</v>
      </c>
      <c r="L34" s="106">
        <v>199442</v>
      </c>
      <c r="M34" s="106">
        <v>197984</v>
      </c>
      <c r="N34" s="106">
        <v>202687</v>
      </c>
      <c r="O34" s="106">
        <v>203610</v>
      </c>
      <c r="P34" s="106">
        <v>203886</v>
      </c>
      <c r="Q34" s="106">
        <v>203251</v>
      </c>
      <c r="R34" s="106">
        <v>203441</v>
      </c>
      <c r="S34" s="106">
        <v>203548</v>
      </c>
      <c r="T34" s="106">
        <v>204146</v>
      </c>
      <c r="U34" s="106">
        <v>196060</v>
      </c>
      <c r="V34" s="106">
        <v>189967</v>
      </c>
      <c r="W34" s="106">
        <v>192760</v>
      </c>
      <c r="X34" s="106">
        <v>192818</v>
      </c>
      <c r="Y34" s="106">
        <v>192969</v>
      </c>
      <c r="Z34" s="106">
        <v>192494</v>
      </c>
      <c r="AA34" s="106">
        <v>191711</v>
      </c>
      <c r="AB34" s="106">
        <v>191841</v>
      </c>
      <c r="AC34" s="34">
        <v>191434</v>
      </c>
      <c r="AD34" s="34">
        <v>192594</v>
      </c>
      <c r="AE34" s="34">
        <v>191131</v>
      </c>
      <c r="AF34" s="34">
        <v>191243</v>
      </c>
      <c r="AG34" s="34">
        <v>190871</v>
      </c>
      <c r="AH34" s="34">
        <v>191805</v>
      </c>
      <c r="AI34" s="34">
        <v>165730</v>
      </c>
      <c r="AJ34" s="34">
        <v>180007</v>
      </c>
      <c r="AK34" s="34">
        <v>185414</v>
      </c>
      <c r="AL34" s="34">
        <v>185806</v>
      </c>
      <c r="AM34" s="34">
        <v>186617</v>
      </c>
      <c r="AN34" s="34">
        <v>186483</v>
      </c>
      <c r="AO34" s="34">
        <v>189380</v>
      </c>
      <c r="AP34" s="34">
        <v>170485</v>
      </c>
      <c r="AQ34" s="34">
        <v>175126</v>
      </c>
      <c r="AR34" s="34">
        <v>187263</v>
      </c>
      <c r="AS34" s="34">
        <v>183602</v>
      </c>
      <c r="AT34" s="34">
        <v>186709</v>
      </c>
    </row>
    <row r="35" spans="2:46">
      <c r="B35" s="260" t="s">
        <v>282</v>
      </c>
      <c r="C35" s="295" t="s">
        <v>0</v>
      </c>
      <c r="D35" s="106" t="s">
        <v>0</v>
      </c>
      <c r="E35" s="106">
        <v>23605</v>
      </c>
      <c r="F35" s="106">
        <v>252630</v>
      </c>
      <c r="G35" s="106">
        <v>249794</v>
      </c>
      <c r="H35" s="106">
        <v>259557</v>
      </c>
      <c r="I35" s="106">
        <v>262939</v>
      </c>
      <c r="J35" s="106">
        <v>250327</v>
      </c>
      <c r="K35" s="106">
        <v>245963</v>
      </c>
      <c r="L35" s="106">
        <v>221914</v>
      </c>
      <c r="M35" s="106">
        <v>253308</v>
      </c>
      <c r="N35" s="106">
        <v>259912</v>
      </c>
      <c r="O35" s="106">
        <v>262412</v>
      </c>
      <c r="P35" s="106">
        <v>266380</v>
      </c>
      <c r="Q35" s="106">
        <v>268697</v>
      </c>
      <c r="R35" s="106">
        <v>268821</v>
      </c>
      <c r="S35" s="106">
        <v>248073</v>
      </c>
      <c r="T35" s="106">
        <v>211538</v>
      </c>
      <c r="U35" s="106">
        <v>219965</v>
      </c>
      <c r="V35" s="106">
        <v>205738</v>
      </c>
      <c r="W35" s="106">
        <v>216299</v>
      </c>
      <c r="X35" s="106">
        <v>217450</v>
      </c>
      <c r="Y35" s="106">
        <v>184594</v>
      </c>
      <c r="Z35" s="106">
        <v>160685</v>
      </c>
      <c r="AA35" s="106">
        <v>192896</v>
      </c>
      <c r="AB35" s="106">
        <v>198748</v>
      </c>
      <c r="AC35" s="34">
        <v>197673</v>
      </c>
      <c r="AD35" s="34">
        <v>202657</v>
      </c>
      <c r="AE35" s="34">
        <v>211377</v>
      </c>
      <c r="AF35" s="34">
        <v>217510</v>
      </c>
      <c r="AG35" s="34">
        <v>217151</v>
      </c>
      <c r="AH35" s="34">
        <v>208061</v>
      </c>
      <c r="AI35" s="34">
        <v>201458</v>
      </c>
      <c r="AJ35" s="34">
        <v>191247</v>
      </c>
      <c r="AK35" s="34">
        <v>204092</v>
      </c>
      <c r="AL35" s="34">
        <v>247166</v>
      </c>
      <c r="AM35" s="34">
        <v>247215</v>
      </c>
      <c r="AN35" s="34">
        <v>246998</v>
      </c>
      <c r="AO35" s="34">
        <v>225756</v>
      </c>
      <c r="AP35" s="34">
        <v>230466</v>
      </c>
      <c r="AQ35" s="34">
        <v>202845</v>
      </c>
      <c r="AR35" s="34">
        <v>209685</v>
      </c>
      <c r="AS35" s="34">
        <v>211211</v>
      </c>
      <c r="AT35" s="34">
        <v>210686</v>
      </c>
    </row>
    <row r="36" spans="2:46">
      <c r="B36" s="260" t="s">
        <v>283</v>
      </c>
      <c r="C36" s="295" t="s">
        <v>0</v>
      </c>
      <c r="D36" s="106" t="s">
        <v>0</v>
      </c>
      <c r="E36" s="106" t="s">
        <v>0</v>
      </c>
      <c r="F36" s="106">
        <v>106639</v>
      </c>
      <c r="G36" s="106">
        <v>277599</v>
      </c>
      <c r="H36" s="106">
        <v>267069</v>
      </c>
      <c r="I36" s="106">
        <v>282608</v>
      </c>
      <c r="J36" s="106">
        <v>281178</v>
      </c>
      <c r="K36" s="106">
        <v>282977</v>
      </c>
      <c r="L36" s="106">
        <v>283379</v>
      </c>
      <c r="M36" s="106">
        <v>294755</v>
      </c>
      <c r="N36" s="106">
        <v>293266</v>
      </c>
      <c r="O36" s="106">
        <v>304654</v>
      </c>
      <c r="P36" s="106">
        <v>286467</v>
      </c>
      <c r="Q36" s="106">
        <v>303008</v>
      </c>
      <c r="R36" s="106">
        <v>309198</v>
      </c>
      <c r="S36" s="106">
        <v>287562</v>
      </c>
      <c r="T36" s="106">
        <v>257728</v>
      </c>
      <c r="U36" s="106">
        <v>245953</v>
      </c>
      <c r="V36" s="106">
        <v>249349</v>
      </c>
      <c r="W36" s="106">
        <v>240360</v>
      </c>
      <c r="X36" s="106">
        <v>238975</v>
      </c>
      <c r="Y36" s="106">
        <v>227129</v>
      </c>
      <c r="Z36" s="106">
        <v>235864</v>
      </c>
      <c r="AA36" s="106">
        <v>241154</v>
      </c>
      <c r="AB36" s="106">
        <v>240151</v>
      </c>
      <c r="AC36" s="34">
        <v>240131</v>
      </c>
      <c r="AD36" s="34">
        <v>240090</v>
      </c>
      <c r="AE36" s="34">
        <v>256844</v>
      </c>
      <c r="AF36" s="34">
        <v>267276</v>
      </c>
      <c r="AG36" s="34">
        <v>266037</v>
      </c>
      <c r="AH36" s="34">
        <v>261508</v>
      </c>
      <c r="AI36" s="34">
        <v>265012</v>
      </c>
      <c r="AJ36" s="34">
        <v>265757</v>
      </c>
      <c r="AK36" s="34">
        <v>264680</v>
      </c>
      <c r="AL36" s="34">
        <v>270494</v>
      </c>
      <c r="AM36" s="34">
        <v>279548</v>
      </c>
      <c r="AN36" s="34">
        <v>277757</v>
      </c>
      <c r="AO36" s="34">
        <v>275697</v>
      </c>
      <c r="AP36" s="34">
        <v>275719</v>
      </c>
      <c r="AQ36" s="34">
        <v>278390</v>
      </c>
      <c r="AR36" s="34">
        <v>280230</v>
      </c>
      <c r="AS36" s="34">
        <v>254064</v>
      </c>
      <c r="AT36" s="34">
        <v>232770</v>
      </c>
    </row>
    <row r="37" spans="2:46">
      <c r="B37" s="260" t="s">
        <v>284</v>
      </c>
      <c r="C37" s="295" t="s">
        <v>0</v>
      </c>
      <c r="D37" s="106" t="s">
        <v>0</v>
      </c>
      <c r="E37" s="106" t="s">
        <v>0</v>
      </c>
      <c r="F37" s="106">
        <v>30615</v>
      </c>
      <c r="G37" s="106">
        <v>107366</v>
      </c>
      <c r="H37" s="106">
        <v>108661</v>
      </c>
      <c r="I37" s="106">
        <v>103889</v>
      </c>
      <c r="J37" s="106">
        <v>81551</v>
      </c>
      <c r="K37" s="106">
        <v>95781</v>
      </c>
      <c r="L37" s="106">
        <v>96088</v>
      </c>
      <c r="M37" s="106">
        <v>96737</v>
      </c>
      <c r="N37" s="106">
        <v>97065</v>
      </c>
      <c r="O37" s="106">
        <v>97673</v>
      </c>
      <c r="P37" s="106">
        <v>85429</v>
      </c>
      <c r="Q37" s="106">
        <v>86342</v>
      </c>
      <c r="R37" s="106">
        <v>77594</v>
      </c>
      <c r="S37" s="106">
        <v>65094</v>
      </c>
      <c r="T37" s="106">
        <v>70646</v>
      </c>
      <c r="U37" s="106">
        <v>69242</v>
      </c>
      <c r="V37" s="106">
        <v>63211</v>
      </c>
      <c r="W37" s="106">
        <v>64541</v>
      </c>
      <c r="X37" s="106">
        <v>67231</v>
      </c>
      <c r="Y37" s="106">
        <v>68862</v>
      </c>
      <c r="Z37" s="106">
        <v>64997</v>
      </c>
      <c r="AA37" s="106">
        <v>66503</v>
      </c>
      <c r="AB37" s="106">
        <v>69601</v>
      </c>
      <c r="AC37" s="34">
        <v>71507</v>
      </c>
      <c r="AD37" s="34">
        <v>72761</v>
      </c>
      <c r="AE37" s="34">
        <v>71422</v>
      </c>
      <c r="AF37" s="34">
        <v>70810</v>
      </c>
      <c r="AG37" s="34">
        <v>71287</v>
      </c>
      <c r="AH37" s="34">
        <v>72053</v>
      </c>
      <c r="AI37" s="34">
        <v>72705</v>
      </c>
      <c r="AJ37" s="34">
        <v>72400</v>
      </c>
      <c r="AK37" s="34">
        <v>70895</v>
      </c>
      <c r="AL37" s="34">
        <v>72529</v>
      </c>
      <c r="AM37" s="34">
        <v>72900</v>
      </c>
      <c r="AN37" s="34">
        <v>74035</v>
      </c>
      <c r="AO37" s="34">
        <v>76314</v>
      </c>
      <c r="AP37" s="34">
        <v>78562</v>
      </c>
      <c r="AQ37" s="34">
        <v>67698</v>
      </c>
      <c r="AR37" s="34"/>
      <c r="AS37" s="34"/>
      <c r="AT37" s="34" t="s">
        <v>0</v>
      </c>
    </row>
    <row r="38" spans="2:46">
      <c r="B38" s="260" t="s">
        <v>285</v>
      </c>
      <c r="C38" s="295" t="s">
        <v>0</v>
      </c>
      <c r="D38" s="106" t="s">
        <v>0</v>
      </c>
      <c r="E38" s="106" t="s">
        <v>0</v>
      </c>
      <c r="F38" s="106" t="s">
        <v>0</v>
      </c>
      <c r="G38" s="106">
        <v>312185</v>
      </c>
      <c r="H38" s="106">
        <v>316568</v>
      </c>
      <c r="I38" s="106">
        <v>345788</v>
      </c>
      <c r="J38" s="106">
        <v>373842</v>
      </c>
      <c r="K38" s="106">
        <v>342925</v>
      </c>
      <c r="L38" s="106">
        <v>361819</v>
      </c>
      <c r="M38" s="106">
        <v>314955</v>
      </c>
      <c r="N38" s="106">
        <v>381195</v>
      </c>
      <c r="O38" s="106">
        <v>370770</v>
      </c>
      <c r="P38" s="106">
        <v>428639</v>
      </c>
      <c r="Q38" s="106">
        <v>333049</v>
      </c>
      <c r="R38" s="106">
        <v>384559</v>
      </c>
      <c r="S38" s="106">
        <v>347076</v>
      </c>
      <c r="T38" s="106">
        <v>352929</v>
      </c>
      <c r="U38" s="106">
        <v>347020</v>
      </c>
      <c r="V38" s="106">
        <v>341890</v>
      </c>
      <c r="W38" s="106">
        <v>342806</v>
      </c>
      <c r="X38" s="106">
        <v>300185</v>
      </c>
      <c r="Y38" s="106">
        <v>287900</v>
      </c>
      <c r="Z38" s="106">
        <v>304255</v>
      </c>
      <c r="AA38" s="106">
        <v>264038</v>
      </c>
      <c r="AB38" s="106">
        <v>257260</v>
      </c>
      <c r="AC38" s="34">
        <v>253671</v>
      </c>
      <c r="AD38" s="34">
        <v>246136</v>
      </c>
      <c r="AE38" s="34">
        <v>179680</v>
      </c>
      <c r="AF38" s="34">
        <v>166257</v>
      </c>
      <c r="AG38" s="34">
        <v>220465</v>
      </c>
      <c r="AH38" s="34">
        <v>282812</v>
      </c>
      <c r="AI38" s="34">
        <v>290899</v>
      </c>
      <c r="AJ38" s="34">
        <v>293710</v>
      </c>
      <c r="AK38" s="34">
        <v>295473</v>
      </c>
      <c r="AL38" s="34">
        <v>298360</v>
      </c>
      <c r="AM38" s="34">
        <v>297427</v>
      </c>
      <c r="AN38" s="34">
        <v>267789</v>
      </c>
      <c r="AO38" s="34">
        <v>228765</v>
      </c>
      <c r="AP38" s="34">
        <v>285912</v>
      </c>
      <c r="AQ38" s="34">
        <v>249389</v>
      </c>
      <c r="AR38" s="34">
        <v>228981</v>
      </c>
      <c r="AS38" s="34">
        <v>256757</v>
      </c>
      <c r="AT38" s="34">
        <v>331784</v>
      </c>
    </row>
    <row r="39" spans="2:46">
      <c r="B39" s="260" t="s">
        <v>286</v>
      </c>
      <c r="C39" s="295" t="s">
        <v>0</v>
      </c>
      <c r="D39" s="106" t="s">
        <v>0</v>
      </c>
      <c r="E39" s="106" t="s">
        <v>0</v>
      </c>
      <c r="F39" s="106" t="s">
        <v>0</v>
      </c>
      <c r="G39" s="106">
        <v>83995</v>
      </c>
      <c r="H39" s="106">
        <v>143630</v>
      </c>
      <c r="I39" s="106">
        <v>143213</v>
      </c>
      <c r="J39" s="106">
        <v>128314</v>
      </c>
      <c r="K39" s="106">
        <v>141310</v>
      </c>
      <c r="L39" s="106">
        <v>151086</v>
      </c>
      <c r="M39" s="106">
        <v>151363</v>
      </c>
      <c r="N39" s="106">
        <v>153238</v>
      </c>
      <c r="O39" s="106">
        <v>155818</v>
      </c>
      <c r="P39" s="106">
        <v>156751</v>
      </c>
      <c r="Q39" s="106">
        <v>127468</v>
      </c>
      <c r="R39" s="106">
        <v>111724</v>
      </c>
      <c r="S39" s="106">
        <v>118834</v>
      </c>
      <c r="T39" s="106">
        <v>62303</v>
      </c>
      <c r="U39" s="106">
        <v>68884</v>
      </c>
      <c r="V39" s="106">
        <v>68526</v>
      </c>
      <c r="W39" s="106">
        <v>75053</v>
      </c>
      <c r="X39" s="106">
        <v>105555</v>
      </c>
      <c r="Y39" s="106">
        <v>112097</v>
      </c>
      <c r="Z39" s="106">
        <v>108023</v>
      </c>
      <c r="AA39" s="106">
        <v>178689</v>
      </c>
      <c r="AB39" s="106">
        <v>432314</v>
      </c>
      <c r="AC39" s="34">
        <v>431528</v>
      </c>
      <c r="AD39" s="34">
        <v>443002</v>
      </c>
      <c r="AE39" s="34">
        <v>443594</v>
      </c>
      <c r="AF39" s="34">
        <v>447685</v>
      </c>
      <c r="AG39" s="34">
        <v>465338</v>
      </c>
      <c r="AH39" s="34">
        <v>472885</v>
      </c>
      <c r="AI39" s="34">
        <v>471252</v>
      </c>
      <c r="AJ39" s="34">
        <v>486100</v>
      </c>
      <c r="AK39" s="34">
        <v>482317</v>
      </c>
      <c r="AL39" s="34">
        <v>486760</v>
      </c>
      <c r="AM39" s="34">
        <v>485265</v>
      </c>
      <c r="AN39" s="34">
        <v>482956</v>
      </c>
      <c r="AO39" s="34">
        <v>478686</v>
      </c>
      <c r="AP39" s="34">
        <v>452160</v>
      </c>
      <c r="AQ39" s="34">
        <v>479576</v>
      </c>
      <c r="AR39" s="34">
        <v>483151</v>
      </c>
      <c r="AS39" s="34">
        <v>483013</v>
      </c>
      <c r="AT39" s="34">
        <v>488602</v>
      </c>
    </row>
    <row r="40" spans="2:46">
      <c r="B40" s="260" t="s">
        <v>464</v>
      </c>
      <c r="C40" s="295" t="s">
        <v>0</v>
      </c>
      <c r="D40" s="106" t="s">
        <v>0</v>
      </c>
      <c r="E40" s="106" t="s">
        <v>0</v>
      </c>
      <c r="F40" s="106" t="s">
        <v>0</v>
      </c>
      <c r="G40" s="106">
        <v>11222</v>
      </c>
      <c r="H40" s="106">
        <v>308002</v>
      </c>
      <c r="I40" s="106">
        <v>329807</v>
      </c>
      <c r="J40" s="106">
        <v>332647</v>
      </c>
      <c r="K40" s="106">
        <v>330785</v>
      </c>
      <c r="L40" s="106">
        <v>332408</v>
      </c>
      <c r="M40" s="106">
        <v>331599</v>
      </c>
      <c r="N40" s="106">
        <v>335908</v>
      </c>
      <c r="O40" s="106">
        <v>334249</v>
      </c>
      <c r="P40" s="106">
        <v>333457</v>
      </c>
      <c r="Q40" s="106">
        <v>315109</v>
      </c>
      <c r="R40" s="106">
        <v>323911</v>
      </c>
      <c r="S40" s="106">
        <v>296682</v>
      </c>
      <c r="T40" s="106">
        <v>313871</v>
      </c>
      <c r="U40" s="106">
        <v>305117</v>
      </c>
      <c r="V40" s="106">
        <v>300019</v>
      </c>
      <c r="W40" s="106">
        <v>273925</v>
      </c>
      <c r="X40" s="106">
        <v>246626</v>
      </c>
      <c r="Y40" s="106">
        <v>239429</v>
      </c>
      <c r="Z40" s="106">
        <v>210235</v>
      </c>
      <c r="AA40" s="106">
        <v>60000</v>
      </c>
      <c r="AB40" s="106">
        <v>60000</v>
      </c>
      <c r="AC40" s="34">
        <v>60000</v>
      </c>
      <c r="AD40" s="34">
        <v>60000</v>
      </c>
      <c r="AE40" s="34">
        <v>60000</v>
      </c>
      <c r="AF40" s="34">
        <v>60000</v>
      </c>
      <c r="AG40" s="34">
        <v>60000</v>
      </c>
      <c r="AH40" s="34">
        <v>60000</v>
      </c>
      <c r="AI40" s="34">
        <v>60000</v>
      </c>
      <c r="AJ40" s="34">
        <v>85500</v>
      </c>
      <c r="AK40" s="34">
        <v>111000</v>
      </c>
      <c r="AL40" s="34">
        <v>111000</v>
      </c>
      <c r="AM40" s="34">
        <v>111000</v>
      </c>
      <c r="AN40" s="34">
        <v>489623</v>
      </c>
      <c r="AO40" s="34">
        <v>581696</v>
      </c>
      <c r="AP40" s="34">
        <v>563254</v>
      </c>
      <c r="AQ40" s="34">
        <v>592115</v>
      </c>
      <c r="AR40" s="34">
        <v>587862</v>
      </c>
      <c r="AS40" s="34">
        <v>603333</v>
      </c>
      <c r="AT40" s="34">
        <v>598775</v>
      </c>
    </row>
    <row r="41" spans="2:46" ht="24">
      <c r="B41" s="260" t="s">
        <v>287</v>
      </c>
      <c r="C41" s="295" t="s">
        <v>0</v>
      </c>
      <c r="D41" s="106" t="s">
        <v>0</v>
      </c>
      <c r="E41" s="106" t="s">
        <v>0</v>
      </c>
      <c r="F41" s="106" t="s">
        <v>0</v>
      </c>
      <c r="G41" s="106">
        <v>6960</v>
      </c>
      <c r="H41" s="106">
        <v>100496</v>
      </c>
      <c r="I41" s="106">
        <v>80780</v>
      </c>
      <c r="J41" s="106">
        <v>153003</v>
      </c>
      <c r="K41" s="106">
        <v>151827</v>
      </c>
      <c r="L41" s="106">
        <v>148747</v>
      </c>
      <c r="M41" s="106">
        <v>148362</v>
      </c>
      <c r="N41" s="106">
        <v>141262</v>
      </c>
      <c r="O41" s="106">
        <v>166151</v>
      </c>
      <c r="P41" s="106">
        <v>274276</v>
      </c>
      <c r="Q41" s="106">
        <v>270097</v>
      </c>
      <c r="R41" s="106">
        <v>269491</v>
      </c>
      <c r="S41" s="106">
        <v>266399</v>
      </c>
      <c r="T41" s="106">
        <v>262568</v>
      </c>
      <c r="U41" s="106">
        <v>253240</v>
      </c>
      <c r="V41" s="106">
        <v>249307</v>
      </c>
      <c r="W41" s="106">
        <v>254739</v>
      </c>
      <c r="X41" s="106">
        <v>261817</v>
      </c>
      <c r="Y41" s="106">
        <v>261684</v>
      </c>
      <c r="Z41" s="106">
        <v>263792</v>
      </c>
      <c r="AA41" s="106">
        <v>262459</v>
      </c>
      <c r="AB41" s="106">
        <v>264651</v>
      </c>
      <c r="AC41" s="34">
        <v>263066</v>
      </c>
      <c r="AD41" s="34">
        <v>264073</v>
      </c>
      <c r="AE41" s="34">
        <v>261944</v>
      </c>
      <c r="AF41" s="34">
        <v>268182</v>
      </c>
      <c r="AG41" s="34">
        <v>261889</v>
      </c>
      <c r="AH41" s="34">
        <v>265764</v>
      </c>
      <c r="AI41" s="34">
        <v>263422</v>
      </c>
      <c r="AJ41" s="34">
        <v>267445</v>
      </c>
      <c r="AK41" s="34">
        <v>262760</v>
      </c>
      <c r="AL41" s="34">
        <v>266495</v>
      </c>
      <c r="AM41" s="34">
        <v>265150</v>
      </c>
      <c r="AN41" s="34">
        <v>247721</v>
      </c>
      <c r="AO41" s="34">
        <v>237004</v>
      </c>
      <c r="AP41" s="34">
        <v>249747</v>
      </c>
      <c r="AQ41" s="34">
        <v>260642</v>
      </c>
      <c r="AR41" s="34">
        <v>258394</v>
      </c>
      <c r="AS41" s="34">
        <v>259326</v>
      </c>
      <c r="AT41" s="34">
        <v>263985</v>
      </c>
    </row>
    <row r="42" spans="2:46">
      <c r="B42" s="260" t="s">
        <v>288</v>
      </c>
      <c r="C42" s="295" t="s">
        <v>0</v>
      </c>
      <c r="D42" s="106" t="s">
        <v>0</v>
      </c>
      <c r="E42" s="106" t="s">
        <v>0</v>
      </c>
      <c r="F42" s="106" t="s">
        <v>0</v>
      </c>
      <c r="G42" s="106" t="s">
        <v>0</v>
      </c>
      <c r="H42" s="106">
        <v>281200</v>
      </c>
      <c r="I42" s="106">
        <v>283600</v>
      </c>
      <c r="J42" s="106">
        <v>283600</v>
      </c>
      <c r="K42" s="106">
        <v>283600</v>
      </c>
      <c r="L42" s="106">
        <v>283600</v>
      </c>
      <c r="M42" s="106">
        <v>283600</v>
      </c>
      <c r="N42" s="106">
        <v>344967</v>
      </c>
      <c r="O42" s="106">
        <v>414940</v>
      </c>
      <c r="P42" s="106">
        <v>416918</v>
      </c>
      <c r="Q42" s="106">
        <v>417120</v>
      </c>
      <c r="R42" s="106">
        <v>399078</v>
      </c>
      <c r="S42" s="106">
        <v>354872</v>
      </c>
      <c r="T42" s="106">
        <v>338993</v>
      </c>
      <c r="U42" s="106">
        <v>317189</v>
      </c>
      <c r="V42" s="106">
        <v>312210</v>
      </c>
      <c r="W42" s="106">
        <v>293229</v>
      </c>
      <c r="X42" s="106">
        <v>285655</v>
      </c>
      <c r="Y42" s="106">
        <v>289384</v>
      </c>
      <c r="Z42" s="106">
        <v>287641</v>
      </c>
      <c r="AA42" s="106">
        <v>286850</v>
      </c>
      <c r="AB42" s="106">
        <v>291237</v>
      </c>
      <c r="AC42" s="34">
        <v>289106</v>
      </c>
      <c r="AD42" s="34">
        <v>290390</v>
      </c>
      <c r="AE42" s="34">
        <v>294741</v>
      </c>
      <c r="AF42" s="34">
        <v>304735</v>
      </c>
      <c r="AG42" s="34">
        <v>302982</v>
      </c>
      <c r="AH42" s="34">
        <v>306320</v>
      </c>
      <c r="AI42" s="34">
        <v>306261</v>
      </c>
      <c r="AJ42" s="34">
        <v>316250</v>
      </c>
      <c r="AK42" s="34">
        <v>309245</v>
      </c>
      <c r="AL42" s="34">
        <v>319451</v>
      </c>
      <c r="AM42" s="34">
        <v>316169</v>
      </c>
      <c r="AN42" s="34">
        <v>310485</v>
      </c>
      <c r="AO42" s="34">
        <v>307502</v>
      </c>
      <c r="AP42" s="34">
        <v>315837</v>
      </c>
      <c r="AQ42" s="34">
        <v>321133</v>
      </c>
      <c r="AR42" s="34">
        <v>310940</v>
      </c>
      <c r="AS42" s="34">
        <v>351655</v>
      </c>
      <c r="AT42" s="34">
        <v>350654</v>
      </c>
    </row>
    <row r="43" spans="2:46">
      <c r="B43" s="260" t="s">
        <v>289</v>
      </c>
      <c r="C43" s="295" t="s">
        <v>0</v>
      </c>
      <c r="D43" s="106" t="s">
        <v>0</v>
      </c>
      <c r="E43" s="106" t="s">
        <v>0</v>
      </c>
      <c r="F43" s="106" t="s">
        <v>0</v>
      </c>
      <c r="G43" s="106" t="s">
        <v>0</v>
      </c>
      <c r="H43" s="106">
        <v>49920</v>
      </c>
      <c r="I43" s="106">
        <v>186202</v>
      </c>
      <c r="J43" s="106">
        <v>203190</v>
      </c>
      <c r="K43" s="106">
        <v>206329</v>
      </c>
      <c r="L43" s="106">
        <v>202795</v>
      </c>
      <c r="M43" s="106">
        <v>201558</v>
      </c>
      <c r="N43" s="106">
        <v>205133</v>
      </c>
      <c r="O43" s="106">
        <v>209515</v>
      </c>
      <c r="P43" s="106">
        <v>203278</v>
      </c>
      <c r="Q43" s="106">
        <v>210367</v>
      </c>
      <c r="R43" s="106">
        <v>203464</v>
      </c>
      <c r="S43" s="106">
        <v>193017</v>
      </c>
      <c r="T43" s="106">
        <v>195599</v>
      </c>
      <c r="U43" s="106">
        <v>197554</v>
      </c>
      <c r="V43" s="106">
        <v>180696</v>
      </c>
      <c r="W43" s="106">
        <v>186708</v>
      </c>
      <c r="X43" s="106">
        <v>164603</v>
      </c>
      <c r="Y43" s="106">
        <v>154435</v>
      </c>
      <c r="Z43" s="106">
        <v>177527</v>
      </c>
      <c r="AA43" s="106">
        <v>177087</v>
      </c>
      <c r="AB43" s="106">
        <v>173214</v>
      </c>
      <c r="AC43" s="34">
        <v>172487</v>
      </c>
      <c r="AD43" s="34">
        <v>185928</v>
      </c>
      <c r="AE43" s="34">
        <v>186475</v>
      </c>
      <c r="AF43" s="34">
        <v>190548</v>
      </c>
      <c r="AG43" s="34">
        <v>190468</v>
      </c>
      <c r="AH43" s="34">
        <v>190992</v>
      </c>
      <c r="AI43" s="34">
        <v>191670</v>
      </c>
      <c r="AJ43" s="34">
        <v>193256</v>
      </c>
      <c r="AK43" s="34">
        <v>194570</v>
      </c>
      <c r="AL43" s="34">
        <v>176097</v>
      </c>
      <c r="AM43" s="34">
        <v>185424</v>
      </c>
      <c r="AN43" s="34">
        <v>206421</v>
      </c>
      <c r="AO43" s="34">
        <v>209537</v>
      </c>
      <c r="AP43" s="34">
        <v>197989</v>
      </c>
      <c r="AQ43" s="34">
        <v>201514</v>
      </c>
      <c r="AR43" s="34">
        <v>186549</v>
      </c>
      <c r="AS43" s="34">
        <v>188773</v>
      </c>
      <c r="AT43" s="34">
        <v>204059</v>
      </c>
    </row>
    <row r="44" spans="2:46">
      <c r="B44" s="260" t="s">
        <v>290</v>
      </c>
      <c r="C44" s="295" t="s">
        <v>0</v>
      </c>
      <c r="D44" s="106" t="s">
        <v>0</v>
      </c>
      <c r="E44" s="106" t="s">
        <v>0</v>
      </c>
      <c r="F44" s="106" t="s">
        <v>0</v>
      </c>
      <c r="G44" s="106" t="s">
        <v>0</v>
      </c>
      <c r="H44" s="106">
        <v>35010</v>
      </c>
      <c r="I44" s="106">
        <v>226939</v>
      </c>
      <c r="J44" s="106">
        <v>259729</v>
      </c>
      <c r="K44" s="106">
        <v>239029</v>
      </c>
      <c r="L44" s="106">
        <v>267220</v>
      </c>
      <c r="M44" s="106">
        <v>265809</v>
      </c>
      <c r="N44" s="106">
        <v>264916</v>
      </c>
      <c r="O44" s="106">
        <v>266517</v>
      </c>
      <c r="P44" s="106">
        <v>291924</v>
      </c>
      <c r="Q44" s="106">
        <v>294080</v>
      </c>
      <c r="R44" s="106">
        <v>287494</v>
      </c>
      <c r="S44" s="106">
        <v>275713</v>
      </c>
      <c r="T44" s="106">
        <v>183127</v>
      </c>
      <c r="U44" s="106">
        <v>174104</v>
      </c>
      <c r="V44" s="106">
        <v>180098</v>
      </c>
      <c r="W44" s="106">
        <v>169630</v>
      </c>
      <c r="X44" s="106">
        <v>198920</v>
      </c>
      <c r="Y44" s="106">
        <v>212044</v>
      </c>
      <c r="Z44" s="106">
        <v>200029</v>
      </c>
      <c r="AA44" s="106">
        <v>156702</v>
      </c>
      <c r="AB44" s="106">
        <v>188598</v>
      </c>
      <c r="AC44" s="34">
        <v>202743</v>
      </c>
      <c r="AD44" s="34">
        <v>201915</v>
      </c>
      <c r="AE44" s="34">
        <v>208056</v>
      </c>
      <c r="AF44" s="34">
        <v>214183</v>
      </c>
      <c r="AG44" s="34">
        <v>217787</v>
      </c>
      <c r="AH44" s="34">
        <v>221891</v>
      </c>
      <c r="AI44" s="34">
        <v>221295</v>
      </c>
      <c r="AJ44" s="34">
        <v>209059</v>
      </c>
      <c r="AK44" s="34">
        <v>227489</v>
      </c>
      <c r="AL44" s="34">
        <v>236620</v>
      </c>
      <c r="AM44" s="34">
        <v>245670</v>
      </c>
      <c r="AN44" s="34">
        <v>233716</v>
      </c>
      <c r="AO44" s="34">
        <v>201047</v>
      </c>
      <c r="AP44" s="34">
        <v>205845</v>
      </c>
      <c r="AQ44" s="34">
        <v>222566</v>
      </c>
      <c r="AR44" s="34">
        <v>246441</v>
      </c>
      <c r="AS44" s="34">
        <v>246196</v>
      </c>
      <c r="AT44" s="34">
        <v>254768</v>
      </c>
    </row>
    <row r="45" spans="2:46">
      <c r="B45" s="260" t="s">
        <v>291</v>
      </c>
      <c r="C45" s="295" t="s">
        <v>0</v>
      </c>
      <c r="D45" s="106" t="s">
        <v>0</v>
      </c>
      <c r="E45" s="106" t="s">
        <v>0</v>
      </c>
      <c r="F45" s="106" t="s">
        <v>0</v>
      </c>
      <c r="G45" s="106" t="s">
        <v>0</v>
      </c>
      <c r="H45" s="106" t="s">
        <v>0</v>
      </c>
      <c r="I45" s="106">
        <v>113804</v>
      </c>
      <c r="J45" s="106">
        <v>214755</v>
      </c>
      <c r="K45" s="106">
        <v>216272</v>
      </c>
      <c r="L45" s="106">
        <v>217365</v>
      </c>
      <c r="M45" s="106">
        <v>208050</v>
      </c>
      <c r="N45" s="106">
        <v>220193</v>
      </c>
      <c r="O45" s="106">
        <v>220244</v>
      </c>
      <c r="P45" s="106">
        <v>222071</v>
      </c>
      <c r="Q45" s="106">
        <v>220866</v>
      </c>
      <c r="R45" s="106">
        <v>221045</v>
      </c>
      <c r="S45" s="106">
        <v>217647</v>
      </c>
      <c r="T45" s="106">
        <v>203893</v>
      </c>
      <c r="U45" s="106">
        <v>198329</v>
      </c>
      <c r="V45" s="106">
        <v>190416</v>
      </c>
      <c r="W45" s="106">
        <v>192442</v>
      </c>
      <c r="X45" s="106">
        <v>185223</v>
      </c>
      <c r="Y45" s="106">
        <v>168259</v>
      </c>
      <c r="Z45" s="106">
        <v>165735</v>
      </c>
      <c r="AA45" s="106">
        <v>155666</v>
      </c>
      <c r="AB45" s="106">
        <v>171582</v>
      </c>
      <c r="AC45" s="34">
        <v>184065</v>
      </c>
      <c r="AD45" s="34">
        <v>185782</v>
      </c>
      <c r="AE45" s="34">
        <v>182356</v>
      </c>
      <c r="AF45" s="34">
        <v>182183</v>
      </c>
      <c r="AG45" s="34">
        <v>183232</v>
      </c>
      <c r="AH45" s="34">
        <v>167376</v>
      </c>
      <c r="AI45" s="34">
        <v>182284</v>
      </c>
      <c r="AJ45" s="34">
        <v>188971</v>
      </c>
      <c r="AK45" s="34">
        <v>191765</v>
      </c>
      <c r="AL45" s="34">
        <v>191963</v>
      </c>
      <c r="AM45" s="34">
        <v>191179</v>
      </c>
      <c r="AN45" s="34">
        <v>189111</v>
      </c>
      <c r="AO45" s="34">
        <v>193205</v>
      </c>
      <c r="AP45" s="34">
        <v>193823</v>
      </c>
      <c r="AQ45" s="34">
        <v>194850</v>
      </c>
      <c r="AR45" s="34">
        <v>197941</v>
      </c>
      <c r="AS45" s="34">
        <v>202078</v>
      </c>
      <c r="AT45" s="34">
        <v>199782</v>
      </c>
    </row>
    <row r="46" spans="2:46">
      <c r="B46" s="260" t="s">
        <v>292</v>
      </c>
      <c r="C46" s="295" t="s">
        <v>0</v>
      </c>
      <c r="D46" s="106" t="s">
        <v>0</v>
      </c>
      <c r="E46" s="106" t="s">
        <v>0</v>
      </c>
      <c r="F46" s="106" t="s">
        <v>0</v>
      </c>
      <c r="G46" s="106" t="s">
        <v>0</v>
      </c>
      <c r="H46" s="106" t="s">
        <v>0</v>
      </c>
      <c r="I46" s="106">
        <v>155810</v>
      </c>
      <c r="J46" s="106">
        <v>464830</v>
      </c>
      <c r="K46" s="106">
        <v>486813</v>
      </c>
      <c r="L46" s="106">
        <v>969007</v>
      </c>
      <c r="M46" s="106">
        <v>982614</v>
      </c>
      <c r="N46" s="106">
        <v>1004656</v>
      </c>
      <c r="O46" s="106">
        <v>1039666</v>
      </c>
      <c r="P46" s="106">
        <v>1053239</v>
      </c>
      <c r="Q46" s="106">
        <v>1063505</v>
      </c>
      <c r="R46" s="106">
        <v>1061511</v>
      </c>
      <c r="S46" s="106">
        <v>1039828</v>
      </c>
      <c r="T46" s="106">
        <v>1025616</v>
      </c>
      <c r="U46" s="106">
        <v>1007628</v>
      </c>
      <c r="V46" s="106">
        <v>1005946</v>
      </c>
      <c r="W46" s="106">
        <v>993394</v>
      </c>
      <c r="X46" s="106">
        <v>979733</v>
      </c>
      <c r="Y46" s="106">
        <v>958993</v>
      </c>
      <c r="Z46" s="106">
        <v>924424</v>
      </c>
      <c r="AA46" s="106">
        <v>908111</v>
      </c>
      <c r="AB46" s="106">
        <v>882736</v>
      </c>
      <c r="AC46" s="34">
        <v>887877</v>
      </c>
      <c r="AD46" s="34">
        <v>889489</v>
      </c>
      <c r="AE46" s="34">
        <v>891380</v>
      </c>
      <c r="AF46" s="34">
        <v>890303</v>
      </c>
      <c r="AG46" s="34">
        <v>911490</v>
      </c>
      <c r="AH46" s="34">
        <v>928338</v>
      </c>
      <c r="AI46" s="34">
        <v>929126</v>
      </c>
      <c r="AJ46" s="34">
        <v>923945</v>
      </c>
      <c r="AK46" s="34">
        <v>914221</v>
      </c>
      <c r="AL46" s="34">
        <v>942741</v>
      </c>
      <c r="AM46" s="34">
        <v>954698</v>
      </c>
      <c r="AN46" s="34">
        <v>956490</v>
      </c>
      <c r="AO46" s="34">
        <v>962480</v>
      </c>
      <c r="AP46" s="34">
        <v>958691</v>
      </c>
      <c r="AQ46" s="34">
        <v>896542</v>
      </c>
      <c r="AR46" s="34">
        <v>859709</v>
      </c>
      <c r="AS46" s="34">
        <v>805580</v>
      </c>
      <c r="AT46" s="34">
        <v>797264</v>
      </c>
    </row>
    <row r="47" spans="2:46">
      <c r="B47" s="260" t="s">
        <v>293</v>
      </c>
      <c r="C47" s="295" t="s">
        <v>0</v>
      </c>
      <c r="D47" s="106" t="s">
        <v>0</v>
      </c>
      <c r="E47" s="106" t="s">
        <v>0</v>
      </c>
      <c r="F47" s="106" t="s">
        <v>0</v>
      </c>
      <c r="G47" s="106" t="s">
        <v>0</v>
      </c>
      <c r="H47" s="106" t="s">
        <v>0</v>
      </c>
      <c r="I47" s="106">
        <v>21510</v>
      </c>
      <c r="J47" s="106">
        <v>64120</v>
      </c>
      <c r="K47" s="106">
        <v>68815</v>
      </c>
      <c r="L47" s="106">
        <v>68929</v>
      </c>
      <c r="M47" s="106">
        <v>67326</v>
      </c>
      <c r="N47" s="106">
        <v>67496</v>
      </c>
      <c r="O47" s="106">
        <v>72343</v>
      </c>
      <c r="P47" s="106">
        <v>69698</v>
      </c>
      <c r="Q47" s="106">
        <v>71023</v>
      </c>
      <c r="R47" s="106">
        <v>69771</v>
      </c>
      <c r="S47" s="106">
        <v>70186</v>
      </c>
      <c r="T47" s="106">
        <v>69081</v>
      </c>
      <c r="U47" s="106">
        <v>67906</v>
      </c>
      <c r="V47" s="106">
        <v>67017</v>
      </c>
      <c r="W47" s="106">
        <v>66302</v>
      </c>
      <c r="X47" s="106">
        <v>67476</v>
      </c>
      <c r="Y47" s="106">
        <v>68419</v>
      </c>
      <c r="Z47" s="106">
        <v>66643</v>
      </c>
      <c r="AA47" s="106">
        <v>67175</v>
      </c>
      <c r="AB47" s="106">
        <v>66151</v>
      </c>
      <c r="AC47" s="34">
        <v>64850</v>
      </c>
      <c r="AD47" s="34">
        <v>63228</v>
      </c>
      <c r="AE47" s="34">
        <v>63030</v>
      </c>
      <c r="AF47" s="34">
        <v>61490</v>
      </c>
      <c r="AG47" s="34">
        <v>63283</v>
      </c>
      <c r="AH47" s="34">
        <v>62616</v>
      </c>
      <c r="AI47" s="34">
        <v>65386</v>
      </c>
      <c r="AJ47" s="34">
        <v>64622</v>
      </c>
      <c r="AK47" s="34">
        <v>65543</v>
      </c>
      <c r="AL47" s="34">
        <v>60730</v>
      </c>
      <c r="AM47" s="34">
        <v>61111</v>
      </c>
      <c r="AN47" s="34">
        <v>60787</v>
      </c>
      <c r="AO47" s="34">
        <v>52478</v>
      </c>
      <c r="AP47" s="34">
        <v>57344</v>
      </c>
      <c r="AQ47" s="34">
        <v>66657</v>
      </c>
      <c r="AR47" s="34">
        <v>66168</v>
      </c>
      <c r="AS47" s="34">
        <v>71005</v>
      </c>
      <c r="AT47" s="34">
        <v>68671</v>
      </c>
    </row>
    <row r="48" spans="2:46">
      <c r="B48" s="260" t="s">
        <v>294</v>
      </c>
      <c r="C48" s="295" t="s">
        <v>0</v>
      </c>
      <c r="D48" s="106" t="s">
        <v>0</v>
      </c>
      <c r="E48" s="106" t="s">
        <v>0</v>
      </c>
      <c r="F48" s="106" t="s">
        <v>0</v>
      </c>
      <c r="G48" s="106" t="s">
        <v>0</v>
      </c>
      <c r="H48" s="106" t="s">
        <v>0</v>
      </c>
      <c r="I48" s="106">
        <v>67768</v>
      </c>
      <c r="J48" s="106">
        <v>416292</v>
      </c>
      <c r="K48" s="106">
        <v>420160</v>
      </c>
      <c r="L48" s="106">
        <v>419916</v>
      </c>
      <c r="M48" s="106">
        <v>433024</v>
      </c>
      <c r="N48" s="106">
        <v>441786</v>
      </c>
      <c r="O48" s="106">
        <v>457648</v>
      </c>
      <c r="P48" s="106">
        <v>458641</v>
      </c>
      <c r="Q48" s="106">
        <v>468334</v>
      </c>
      <c r="R48" s="106">
        <v>441787</v>
      </c>
      <c r="S48" s="106">
        <v>352470</v>
      </c>
      <c r="T48" s="106">
        <v>399812</v>
      </c>
      <c r="U48" s="106">
        <v>366274</v>
      </c>
      <c r="V48" s="106">
        <v>344215</v>
      </c>
      <c r="W48" s="106">
        <v>347585</v>
      </c>
      <c r="X48" s="106">
        <v>361216</v>
      </c>
      <c r="Y48" s="106">
        <v>355709</v>
      </c>
      <c r="Z48" s="106">
        <v>356651</v>
      </c>
      <c r="AA48" s="106">
        <v>373731</v>
      </c>
      <c r="AB48" s="106">
        <v>374528</v>
      </c>
      <c r="AC48" s="34">
        <v>386687</v>
      </c>
      <c r="AD48" s="34">
        <v>464135</v>
      </c>
      <c r="AE48" s="34">
        <v>440360</v>
      </c>
      <c r="AF48" s="34">
        <v>444625</v>
      </c>
      <c r="AG48" s="34">
        <v>450096</v>
      </c>
      <c r="AH48" s="34">
        <v>448846</v>
      </c>
      <c r="AI48" s="34">
        <v>471411</v>
      </c>
      <c r="AJ48" s="34">
        <v>476976</v>
      </c>
      <c r="AK48" s="34">
        <v>485367</v>
      </c>
      <c r="AL48" s="34">
        <v>488959</v>
      </c>
      <c r="AM48" s="34">
        <v>494733</v>
      </c>
      <c r="AN48" s="34">
        <v>494247</v>
      </c>
      <c r="AO48" s="34">
        <v>469164</v>
      </c>
      <c r="AP48" s="34">
        <v>476467</v>
      </c>
      <c r="AQ48" s="34">
        <v>491887</v>
      </c>
      <c r="AR48" s="34">
        <v>499238</v>
      </c>
      <c r="AS48" s="34">
        <v>512512</v>
      </c>
      <c r="AT48" s="34">
        <v>507423</v>
      </c>
    </row>
    <row r="49" spans="2:46">
      <c r="B49" s="260" t="s">
        <v>295</v>
      </c>
      <c r="C49" s="295" t="s">
        <v>0</v>
      </c>
      <c r="D49" s="106" t="s">
        <v>0</v>
      </c>
      <c r="E49" s="106" t="s">
        <v>0</v>
      </c>
      <c r="F49" s="106" t="s">
        <v>0</v>
      </c>
      <c r="G49" s="106" t="s">
        <v>0</v>
      </c>
      <c r="H49" s="106" t="s">
        <v>0</v>
      </c>
      <c r="I49" s="106">
        <v>40960</v>
      </c>
      <c r="J49" s="106">
        <v>366077</v>
      </c>
      <c r="K49" s="106">
        <v>372412</v>
      </c>
      <c r="L49" s="106">
        <v>371224</v>
      </c>
      <c r="M49" s="106">
        <v>371345</v>
      </c>
      <c r="N49" s="106">
        <v>389797</v>
      </c>
      <c r="O49" s="106">
        <v>391439</v>
      </c>
      <c r="P49" s="106">
        <v>394361</v>
      </c>
      <c r="Q49" s="106">
        <v>391757</v>
      </c>
      <c r="R49" s="106">
        <v>380847</v>
      </c>
      <c r="S49" s="106">
        <v>387599</v>
      </c>
      <c r="T49" s="106">
        <v>380499</v>
      </c>
      <c r="U49" s="106">
        <v>378846</v>
      </c>
      <c r="V49" s="106">
        <v>371455</v>
      </c>
      <c r="W49" s="106">
        <v>369156</v>
      </c>
      <c r="X49" s="106">
        <v>372224</v>
      </c>
      <c r="Y49" s="106">
        <v>370197</v>
      </c>
      <c r="Z49" s="106">
        <v>379222</v>
      </c>
      <c r="AA49" s="106">
        <v>375099</v>
      </c>
      <c r="AB49" s="106">
        <v>378216</v>
      </c>
      <c r="AC49" s="34">
        <v>377605</v>
      </c>
      <c r="AD49" s="34">
        <v>383470</v>
      </c>
      <c r="AE49" s="34">
        <v>381926</v>
      </c>
      <c r="AF49" s="34">
        <v>375470</v>
      </c>
      <c r="AG49" s="34">
        <v>375103</v>
      </c>
      <c r="AH49" s="34">
        <v>399441</v>
      </c>
      <c r="AI49" s="34">
        <v>400101</v>
      </c>
      <c r="AJ49" s="34">
        <v>401502</v>
      </c>
      <c r="AK49" s="34">
        <v>401653</v>
      </c>
      <c r="AL49" s="34">
        <v>402227</v>
      </c>
      <c r="AM49" s="34">
        <v>401764</v>
      </c>
      <c r="AN49" s="34">
        <v>396021</v>
      </c>
      <c r="AO49" s="34">
        <v>378443</v>
      </c>
      <c r="AP49" s="34">
        <v>385574</v>
      </c>
      <c r="AQ49" s="34">
        <v>393450</v>
      </c>
      <c r="AR49" s="34">
        <v>401006</v>
      </c>
      <c r="AS49" s="34">
        <v>402735</v>
      </c>
      <c r="AT49" s="34">
        <v>174455</v>
      </c>
    </row>
    <row r="50" spans="2:46">
      <c r="B50" s="260" t="s">
        <v>296</v>
      </c>
      <c r="C50" s="295" t="s">
        <v>0</v>
      </c>
      <c r="D50" s="106" t="s">
        <v>0</v>
      </c>
      <c r="E50" s="106" t="s">
        <v>0</v>
      </c>
      <c r="F50" s="106" t="s">
        <v>0</v>
      </c>
      <c r="G50" s="106" t="s">
        <v>0</v>
      </c>
      <c r="H50" s="106" t="s">
        <v>0</v>
      </c>
      <c r="I50" s="106">
        <v>8564</v>
      </c>
      <c r="J50" s="106">
        <v>98652</v>
      </c>
      <c r="K50" s="106">
        <v>133521</v>
      </c>
      <c r="L50" s="106">
        <v>134421</v>
      </c>
      <c r="M50" s="106">
        <v>134915</v>
      </c>
      <c r="N50" s="106">
        <v>137429</v>
      </c>
      <c r="O50" s="106">
        <v>140637</v>
      </c>
      <c r="P50" s="106">
        <v>145618</v>
      </c>
      <c r="Q50" s="106">
        <v>146274</v>
      </c>
      <c r="R50" s="106">
        <v>145908</v>
      </c>
      <c r="S50" s="106">
        <v>139323</v>
      </c>
      <c r="T50" s="106">
        <v>135607</v>
      </c>
      <c r="U50" s="106">
        <v>131241</v>
      </c>
      <c r="V50" s="106">
        <v>115498</v>
      </c>
      <c r="W50" s="106">
        <v>133014</v>
      </c>
      <c r="X50" s="106">
        <v>160880</v>
      </c>
      <c r="Y50" s="106">
        <v>158718</v>
      </c>
      <c r="Z50" s="106">
        <v>169873</v>
      </c>
      <c r="AA50" s="106">
        <v>156710</v>
      </c>
      <c r="AB50" s="106">
        <v>152621</v>
      </c>
      <c r="AC50" s="34">
        <v>151672</v>
      </c>
      <c r="AD50" s="34">
        <v>160609</v>
      </c>
      <c r="AE50" s="34">
        <v>159043</v>
      </c>
      <c r="AF50" s="34">
        <v>162071</v>
      </c>
      <c r="AG50" s="34">
        <v>162071</v>
      </c>
      <c r="AH50" s="34">
        <v>159756</v>
      </c>
      <c r="AI50" s="34">
        <v>160173</v>
      </c>
      <c r="AJ50" s="34">
        <v>158041</v>
      </c>
      <c r="AK50" s="34">
        <v>160994</v>
      </c>
      <c r="AL50" s="34">
        <v>164190</v>
      </c>
      <c r="AM50" s="34">
        <v>168137</v>
      </c>
      <c r="AN50" s="34">
        <v>168668</v>
      </c>
      <c r="AO50" s="34">
        <v>167692</v>
      </c>
      <c r="AP50" s="34">
        <v>164765</v>
      </c>
      <c r="AQ50" s="34">
        <v>164406</v>
      </c>
      <c r="AR50" s="34">
        <v>164710</v>
      </c>
      <c r="AS50" s="34">
        <v>167736</v>
      </c>
      <c r="AT50" s="34">
        <v>169580</v>
      </c>
    </row>
    <row r="51" spans="2:46">
      <c r="B51" s="260" t="s">
        <v>297</v>
      </c>
      <c r="C51" s="295" t="s">
        <v>0</v>
      </c>
      <c r="D51" s="106" t="s">
        <v>0</v>
      </c>
      <c r="E51" s="106" t="s">
        <v>0</v>
      </c>
      <c r="F51" s="106" t="s">
        <v>0</v>
      </c>
      <c r="G51" s="106" t="s">
        <v>0</v>
      </c>
      <c r="H51" s="106" t="s">
        <v>0</v>
      </c>
      <c r="I51" s="106">
        <v>0</v>
      </c>
      <c r="J51" s="106">
        <v>162161</v>
      </c>
      <c r="K51" s="106">
        <v>165554</v>
      </c>
      <c r="L51" s="106">
        <v>166575</v>
      </c>
      <c r="M51" s="106">
        <v>170704</v>
      </c>
      <c r="N51" s="106">
        <v>170085</v>
      </c>
      <c r="O51" s="106">
        <v>179029</v>
      </c>
      <c r="P51" s="106">
        <v>269963</v>
      </c>
      <c r="Q51" s="106">
        <v>265121</v>
      </c>
      <c r="R51" s="106">
        <v>258756</v>
      </c>
      <c r="S51" s="106">
        <v>253121</v>
      </c>
      <c r="T51" s="106">
        <v>247943</v>
      </c>
      <c r="U51" s="106">
        <v>241553</v>
      </c>
      <c r="V51" s="106">
        <v>239933</v>
      </c>
      <c r="W51" s="106">
        <v>235719</v>
      </c>
      <c r="X51" s="106">
        <v>234581</v>
      </c>
      <c r="Y51" s="106">
        <v>231596</v>
      </c>
      <c r="Z51" s="106">
        <v>232106</v>
      </c>
      <c r="AA51" s="106">
        <v>236438</v>
      </c>
      <c r="AB51" s="106">
        <v>238495</v>
      </c>
      <c r="AC51" s="34">
        <v>240034</v>
      </c>
      <c r="AD51" s="34">
        <v>239214</v>
      </c>
      <c r="AE51" s="34">
        <v>241021</v>
      </c>
      <c r="AF51" s="34">
        <v>240396</v>
      </c>
      <c r="AG51" s="34">
        <v>239477</v>
      </c>
      <c r="AH51" s="34">
        <v>239135</v>
      </c>
      <c r="AI51" s="34">
        <v>240612</v>
      </c>
      <c r="AJ51" s="34">
        <v>240710</v>
      </c>
      <c r="AK51" s="34">
        <v>241199</v>
      </c>
      <c r="AL51" s="34">
        <v>240477</v>
      </c>
      <c r="AM51" s="34">
        <v>241308</v>
      </c>
      <c r="AN51" s="34">
        <v>242003</v>
      </c>
      <c r="AO51" s="34">
        <v>233893</v>
      </c>
      <c r="AP51" s="34">
        <v>229321</v>
      </c>
      <c r="AQ51" s="34">
        <v>237533</v>
      </c>
      <c r="AR51" s="34">
        <v>236550</v>
      </c>
      <c r="AS51" s="34">
        <v>241695</v>
      </c>
      <c r="AT51" s="34">
        <v>238204</v>
      </c>
    </row>
    <row r="52" spans="2:46">
      <c r="B52" s="260" t="s">
        <v>298</v>
      </c>
      <c r="C52" s="295" t="s">
        <v>0</v>
      </c>
      <c r="D52" s="106" t="s">
        <v>0</v>
      </c>
      <c r="E52" s="106" t="s">
        <v>0</v>
      </c>
      <c r="F52" s="106" t="s">
        <v>0</v>
      </c>
      <c r="G52" s="106" t="s">
        <v>0</v>
      </c>
      <c r="H52" s="106" t="s">
        <v>0</v>
      </c>
      <c r="I52" s="106" t="s">
        <v>0</v>
      </c>
      <c r="J52" s="106">
        <v>484399</v>
      </c>
      <c r="K52" s="106">
        <v>496237</v>
      </c>
      <c r="L52" s="106">
        <v>490826</v>
      </c>
      <c r="M52" s="106">
        <v>493510</v>
      </c>
      <c r="N52" s="106">
        <v>488733</v>
      </c>
      <c r="O52" s="106">
        <v>492444</v>
      </c>
      <c r="P52" s="106">
        <v>488179</v>
      </c>
      <c r="Q52" s="106">
        <v>490457</v>
      </c>
      <c r="R52" s="106">
        <v>485217</v>
      </c>
      <c r="S52" s="106">
        <v>485325</v>
      </c>
      <c r="T52" s="106">
        <v>482100</v>
      </c>
      <c r="U52" s="106">
        <v>481108</v>
      </c>
      <c r="V52" s="106">
        <v>474826</v>
      </c>
      <c r="W52" s="106">
        <v>479476</v>
      </c>
      <c r="X52" s="106">
        <v>477880</v>
      </c>
      <c r="Y52" s="106">
        <v>479885</v>
      </c>
      <c r="Z52" s="106">
        <v>477164</v>
      </c>
      <c r="AA52" s="106">
        <v>480793</v>
      </c>
      <c r="AB52" s="106">
        <v>477367</v>
      </c>
      <c r="AC52" s="34">
        <v>480727</v>
      </c>
      <c r="AD52" s="34">
        <v>479758</v>
      </c>
      <c r="AE52" s="34">
        <v>479798</v>
      </c>
      <c r="AF52" s="34">
        <v>476252</v>
      </c>
      <c r="AG52" s="34">
        <v>477356</v>
      </c>
      <c r="AH52" s="34">
        <v>475898</v>
      </c>
      <c r="AI52" s="34">
        <v>479199</v>
      </c>
      <c r="AJ52" s="34">
        <v>478109</v>
      </c>
      <c r="AK52" s="34">
        <v>481782</v>
      </c>
      <c r="AL52" s="34">
        <v>480399</v>
      </c>
      <c r="AM52" s="34">
        <v>483822</v>
      </c>
      <c r="AN52" s="34">
        <v>478649</v>
      </c>
      <c r="AO52" s="34">
        <v>481176</v>
      </c>
      <c r="AP52" s="34">
        <v>488147</v>
      </c>
      <c r="AQ52" s="34">
        <v>489619</v>
      </c>
      <c r="AR52" s="34">
        <v>492487</v>
      </c>
      <c r="AS52" s="34">
        <v>494820</v>
      </c>
      <c r="AT52" s="34">
        <v>496209</v>
      </c>
    </row>
    <row r="53" spans="2:46">
      <c r="B53" s="260" t="s">
        <v>299</v>
      </c>
      <c r="C53" s="295" t="s">
        <v>0</v>
      </c>
      <c r="D53" s="106" t="s">
        <v>0</v>
      </c>
      <c r="E53" s="106" t="s">
        <v>0</v>
      </c>
      <c r="F53" s="106" t="s">
        <v>0</v>
      </c>
      <c r="G53" s="106" t="s">
        <v>0</v>
      </c>
      <c r="H53" s="106" t="s">
        <v>0</v>
      </c>
      <c r="I53" s="106" t="s">
        <v>0</v>
      </c>
      <c r="J53" s="106">
        <v>150052</v>
      </c>
      <c r="K53" s="106">
        <v>219434</v>
      </c>
      <c r="L53" s="106">
        <v>212197</v>
      </c>
      <c r="M53" s="106">
        <v>199139</v>
      </c>
      <c r="N53" s="106">
        <v>215313</v>
      </c>
      <c r="O53" s="106">
        <v>216354</v>
      </c>
      <c r="P53" s="106">
        <v>193740</v>
      </c>
      <c r="Q53" s="106">
        <v>184987</v>
      </c>
      <c r="R53" s="106">
        <v>159216</v>
      </c>
      <c r="S53" s="106">
        <v>134581</v>
      </c>
      <c r="T53" s="106">
        <v>146985</v>
      </c>
      <c r="U53" s="106">
        <v>142791</v>
      </c>
      <c r="V53" s="106">
        <v>146966</v>
      </c>
      <c r="W53" s="106">
        <v>148739</v>
      </c>
      <c r="X53" s="106">
        <v>151352</v>
      </c>
      <c r="Y53" s="106">
        <v>142769</v>
      </c>
      <c r="Z53" s="106">
        <v>145352</v>
      </c>
      <c r="AA53" s="106">
        <v>146441</v>
      </c>
      <c r="AB53" s="106">
        <v>148192</v>
      </c>
      <c r="AC53" s="34">
        <v>152061</v>
      </c>
      <c r="AD53" s="34">
        <v>153928</v>
      </c>
      <c r="AE53" s="34">
        <v>150830</v>
      </c>
      <c r="AF53" s="34">
        <v>156815</v>
      </c>
      <c r="AG53" s="34">
        <v>156711</v>
      </c>
      <c r="AH53" s="34">
        <v>157834</v>
      </c>
      <c r="AI53" s="34">
        <v>157077</v>
      </c>
      <c r="AJ53" s="34">
        <v>160681</v>
      </c>
      <c r="AK53" s="34">
        <v>158875</v>
      </c>
      <c r="AL53" s="34">
        <v>161289</v>
      </c>
      <c r="AM53" s="34">
        <v>160826</v>
      </c>
      <c r="AN53" s="34">
        <v>167954</v>
      </c>
      <c r="AO53" s="34">
        <v>167521</v>
      </c>
      <c r="AP53" s="34">
        <v>169055</v>
      </c>
      <c r="AQ53" s="34">
        <v>170360</v>
      </c>
      <c r="AR53" s="34">
        <v>167316</v>
      </c>
      <c r="AS53" s="34">
        <v>173153</v>
      </c>
      <c r="AT53" s="34">
        <v>168702</v>
      </c>
    </row>
    <row r="54" spans="2:46">
      <c r="B54" s="260" t="s">
        <v>300</v>
      </c>
      <c r="C54" s="295" t="s">
        <v>0</v>
      </c>
      <c r="D54" s="106" t="s">
        <v>0</v>
      </c>
      <c r="E54" s="106" t="s">
        <v>0</v>
      </c>
      <c r="F54" s="106" t="s">
        <v>0</v>
      </c>
      <c r="G54" s="106" t="s">
        <v>0</v>
      </c>
      <c r="H54" s="106" t="s">
        <v>0</v>
      </c>
      <c r="I54" s="106" t="s">
        <v>0</v>
      </c>
      <c r="J54" s="106">
        <v>56612</v>
      </c>
      <c r="K54" s="106">
        <v>162000</v>
      </c>
      <c r="L54" s="106">
        <v>162000</v>
      </c>
      <c r="M54" s="106">
        <v>162000</v>
      </c>
      <c r="N54" s="106">
        <v>162000</v>
      </c>
      <c r="O54" s="106">
        <v>162000</v>
      </c>
      <c r="P54" s="106">
        <v>162000</v>
      </c>
      <c r="Q54" s="106">
        <v>162000</v>
      </c>
      <c r="R54" s="106">
        <v>162000</v>
      </c>
      <c r="S54" s="106">
        <v>162000</v>
      </c>
      <c r="T54" s="106">
        <v>162000</v>
      </c>
      <c r="U54" s="106">
        <v>162000</v>
      </c>
      <c r="V54" s="106">
        <v>162000</v>
      </c>
      <c r="W54" s="106">
        <v>162000</v>
      </c>
      <c r="X54" s="106">
        <v>162000</v>
      </c>
      <c r="Y54" s="106">
        <v>150660</v>
      </c>
      <c r="Z54" s="106">
        <v>150660</v>
      </c>
      <c r="AA54" s="106">
        <v>150660</v>
      </c>
      <c r="AB54" s="106">
        <v>150660</v>
      </c>
      <c r="AC54" s="34">
        <v>150660</v>
      </c>
      <c r="AD54" s="34">
        <v>150660</v>
      </c>
      <c r="AE54" s="34">
        <v>150660</v>
      </c>
      <c r="AF54" s="34">
        <v>150660</v>
      </c>
      <c r="AG54" s="34">
        <v>152166</v>
      </c>
      <c r="AH54" s="34">
        <v>153673</v>
      </c>
      <c r="AI54" s="34">
        <v>153673</v>
      </c>
      <c r="AJ54" s="34">
        <v>153673</v>
      </c>
      <c r="AK54" s="34">
        <v>157836</v>
      </c>
      <c r="AL54" s="34">
        <v>162000</v>
      </c>
      <c r="AM54" s="34">
        <v>162000</v>
      </c>
      <c r="AN54" s="34">
        <v>162000</v>
      </c>
      <c r="AO54" s="34">
        <v>162000</v>
      </c>
      <c r="AP54" s="34">
        <v>162000</v>
      </c>
      <c r="AQ54" s="34">
        <v>162000</v>
      </c>
      <c r="AR54" s="34">
        <v>162000</v>
      </c>
      <c r="AS54" s="34">
        <v>162000</v>
      </c>
      <c r="AT54" s="34">
        <v>162000</v>
      </c>
    </row>
    <row r="55" spans="2:46">
      <c r="B55" s="260" t="s">
        <v>301</v>
      </c>
      <c r="C55" s="295" t="s">
        <v>0</v>
      </c>
      <c r="D55" s="106" t="s">
        <v>0</v>
      </c>
      <c r="E55" s="106" t="s">
        <v>0</v>
      </c>
      <c r="F55" s="106" t="s">
        <v>0</v>
      </c>
      <c r="G55" s="106" t="s">
        <v>0</v>
      </c>
      <c r="H55" s="106" t="s">
        <v>0</v>
      </c>
      <c r="I55" s="106" t="s">
        <v>0</v>
      </c>
      <c r="J55" s="106">
        <v>36445</v>
      </c>
      <c r="K55" s="106">
        <v>451193</v>
      </c>
      <c r="L55" s="106">
        <v>467826</v>
      </c>
      <c r="M55" s="106">
        <v>482331</v>
      </c>
      <c r="N55" s="106">
        <v>498077</v>
      </c>
      <c r="O55" s="106">
        <v>525488</v>
      </c>
      <c r="P55" s="106">
        <v>530520</v>
      </c>
      <c r="Q55" s="106">
        <v>519511</v>
      </c>
      <c r="R55" s="106">
        <v>497611</v>
      </c>
      <c r="S55" s="106">
        <v>532500</v>
      </c>
      <c r="T55" s="106">
        <v>1706455</v>
      </c>
      <c r="U55" s="106">
        <v>1715314</v>
      </c>
      <c r="V55" s="106">
        <v>1561947</v>
      </c>
      <c r="W55" s="106">
        <v>1599778</v>
      </c>
      <c r="X55" s="106">
        <v>1516230</v>
      </c>
      <c r="Y55" s="106">
        <v>1547517</v>
      </c>
      <c r="Z55" s="106">
        <v>1410189</v>
      </c>
      <c r="AA55" s="106">
        <v>1309636</v>
      </c>
      <c r="AB55" s="106">
        <v>1322441</v>
      </c>
      <c r="AC55" s="34">
        <v>1379781</v>
      </c>
      <c r="AD55" s="34">
        <v>1446235</v>
      </c>
      <c r="AE55" s="34">
        <v>1446814</v>
      </c>
      <c r="AF55" s="34">
        <v>1466400</v>
      </c>
      <c r="AG55" s="34">
        <v>1501075</v>
      </c>
      <c r="AH55" s="34">
        <v>1576320</v>
      </c>
      <c r="AI55" s="34">
        <v>1562284</v>
      </c>
      <c r="AJ55" s="34">
        <v>1579719</v>
      </c>
      <c r="AK55" s="34">
        <v>1589123</v>
      </c>
      <c r="AL55" s="34">
        <v>1599816</v>
      </c>
      <c r="AM55" s="34">
        <v>1654536</v>
      </c>
      <c r="AN55" s="34">
        <v>1556611</v>
      </c>
      <c r="AO55" s="34">
        <v>1578747</v>
      </c>
      <c r="AP55" s="34">
        <v>1494732</v>
      </c>
      <c r="AQ55" s="34">
        <v>1553278</v>
      </c>
      <c r="AR55" s="34">
        <v>1521094</v>
      </c>
      <c r="AS55" s="34">
        <v>1498073</v>
      </c>
      <c r="AT55" s="34">
        <v>1501249</v>
      </c>
    </row>
    <row r="56" spans="2:46">
      <c r="B56" s="260" t="s">
        <v>302</v>
      </c>
      <c r="C56" s="295" t="s">
        <v>0</v>
      </c>
      <c r="D56" s="106" t="s">
        <v>0</v>
      </c>
      <c r="E56" s="106" t="s">
        <v>0</v>
      </c>
      <c r="F56" s="106" t="s">
        <v>0</v>
      </c>
      <c r="G56" s="106" t="s">
        <v>0</v>
      </c>
      <c r="H56" s="106" t="s">
        <v>0</v>
      </c>
      <c r="I56" s="106" t="s">
        <v>0</v>
      </c>
      <c r="J56" s="106" t="s">
        <v>0</v>
      </c>
      <c r="K56" s="106">
        <v>82180</v>
      </c>
      <c r="L56" s="106">
        <v>288944</v>
      </c>
      <c r="M56" s="106">
        <v>297095</v>
      </c>
      <c r="N56" s="106">
        <v>300816</v>
      </c>
      <c r="O56" s="106">
        <v>294229</v>
      </c>
      <c r="P56" s="106">
        <v>296248</v>
      </c>
      <c r="Q56" s="106">
        <v>285007</v>
      </c>
      <c r="R56" s="106">
        <v>280319</v>
      </c>
      <c r="S56" s="106">
        <v>254326</v>
      </c>
      <c r="T56" s="106">
        <v>241409</v>
      </c>
      <c r="U56" s="106">
        <v>239910</v>
      </c>
      <c r="V56" s="106">
        <v>248177</v>
      </c>
      <c r="W56" s="106">
        <v>242615</v>
      </c>
      <c r="X56" s="106">
        <v>252271</v>
      </c>
      <c r="Y56" s="106">
        <v>256775</v>
      </c>
      <c r="Z56" s="106">
        <v>263412</v>
      </c>
      <c r="AA56" s="106">
        <v>259010</v>
      </c>
      <c r="AB56" s="106">
        <v>263269</v>
      </c>
      <c r="AC56" s="34">
        <v>256600</v>
      </c>
      <c r="AD56" s="34">
        <v>260480</v>
      </c>
      <c r="AE56" s="34">
        <v>253762</v>
      </c>
      <c r="AF56" s="34">
        <v>254033</v>
      </c>
      <c r="AG56" s="34">
        <v>250753</v>
      </c>
      <c r="AH56" s="34">
        <v>255128</v>
      </c>
      <c r="AI56" s="34">
        <v>255663</v>
      </c>
      <c r="AJ56" s="34">
        <v>260412</v>
      </c>
      <c r="AK56" s="34">
        <v>230033</v>
      </c>
      <c r="AL56" s="34">
        <v>233775</v>
      </c>
      <c r="AM56" s="34">
        <v>235367</v>
      </c>
      <c r="AN56" s="34">
        <v>238399</v>
      </c>
      <c r="AO56" s="34">
        <v>228648</v>
      </c>
      <c r="AP56" s="34">
        <v>245682</v>
      </c>
      <c r="AQ56" s="34">
        <v>240340</v>
      </c>
      <c r="AR56" s="34">
        <v>240576</v>
      </c>
      <c r="AS56" s="34">
        <v>244635</v>
      </c>
      <c r="AT56" s="34">
        <v>249268</v>
      </c>
    </row>
    <row r="57" spans="2:46">
      <c r="B57" s="260" t="s">
        <v>303</v>
      </c>
      <c r="C57" s="295" t="s">
        <v>0</v>
      </c>
      <c r="D57" s="106" t="s">
        <v>0</v>
      </c>
      <c r="E57" s="106" t="s">
        <v>0</v>
      </c>
      <c r="F57" s="106" t="s">
        <v>0</v>
      </c>
      <c r="G57" s="106" t="s">
        <v>0</v>
      </c>
      <c r="H57" s="106" t="s">
        <v>0</v>
      </c>
      <c r="I57" s="106" t="s">
        <v>0</v>
      </c>
      <c r="J57" s="106" t="s">
        <v>0</v>
      </c>
      <c r="K57" s="106">
        <v>60189</v>
      </c>
      <c r="L57" s="106">
        <v>641870</v>
      </c>
      <c r="M57" s="106">
        <v>1833128</v>
      </c>
      <c r="N57" s="106">
        <v>1928574</v>
      </c>
      <c r="O57" s="106">
        <v>1925157</v>
      </c>
      <c r="P57" s="106">
        <v>1903313</v>
      </c>
      <c r="Q57" s="106">
        <v>1865265</v>
      </c>
      <c r="R57" s="106">
        <v>1824723</v>
      </c>
      <c r="S57" s="106">
        <v>1808507</v>
      </c>
      <c r="T57" s="106">
        <v>1351547</v>
      </c>
      <c r="U57" s="106">
        <v>1578445</v>
      </c>
      <c r="V57" s="106">
        <v>1559338</v>
      </c>
      <c r="W57" s="106">
        <v>1670761</v>
      </c>
      <c r="X57" s="106">
        <v>1682511</v>
      </c>
      <c r="Y57" s="106">
        <v>1679053</v>
      </c>
      <c r="Z57" s="106">
        <v>1682073</v>
      </c>
      <c r="AA57" s="106">
        <v>1686013</v>
      </c>
      <c r="AB57" s="106">
        <v>1677737</v>
      </c>
      <c r="AC57" s="34">
        <v>1593139</v>
      </c>
      <c r="AD57" s="34">
        <v>1656979</v>
      </c>
      <c r="AE57" s="34">
        <v>1706724</v>
      </c>
      <c r="AF57" s="34">
        <v>1716643</v>
      </c>
      <c r="AG57" s="34">
        <v>1711195</v>
      </c>
      <c r="AH57" s="34">
        <v>1716178</v>
      </c>
      <c r="AI57" s="34">
        <v>1729491</v>
      </c>
      <c r="AJ57" s="34">
        <v>1730629</v>
      </c>
      <c r="AK57" s="34">
        <v>1733625</v>
      </c>
      <c r="AL57" s="34">
        <v>1743415</v>
      </c>
      <c r="AM57" s="34">
        <v>1740755</v>
      </c>
      <c r="AN57" s="34">
        <v>1738204</v>
      </c>
      <c r="AO57" s="34">
        <v>1743468</v>
      </c>
      <c r="AP57" s="34">
        <v>1749211</v>
      </c>
      <c r="AQ57" s="34">
        <v>1753311</v>
      </c>
      <c r="AR57" s="34">
        <v>1685268</v>
      </c>
      <c r="AS57" s="34">
        <v>1562471</v>
      </c>
      <c r="AT57" s="34">
        <v>1631940</v>
      </c>
    </row>
    <row r="58" spans="2:46">
      <c r="B58" s="260" t="s">
        <v>304</v>
      </c>
      <c r="C58" s="295" t="s">
        <v>0</v>
      </c>
      <c r="D58" s="106" t="s">
        <v>0</v>
      </c>
      <c r="E58" s="106" t="s">
        <v>0</v>
      </c>
      <c r="F58" s="106" t="s">
        <v>0</v>
      </c>
      <c r="G58" s="106" t="s">
        <v>0</v>
      </c>
      <c r="H58" s="106" t="s">
        <v>0</v>
      </c>
      <c r="I58" s="106" t="s">
        <v>0</v>
      </c>
      <c r="J58" s="106" t="s">
        <v>0</v>
      </c>
      <c r="K58" s="106" t="s">
        <v>0</v>
      </c>
      <c r="L58" s="106">
        <v>4292</v>
      </c>
      <c r="M58" s="106">
        <v>95358</v>
      </c>
      <c r="N58" s="106">
        <v>100164</v>
      </c>
      <c r="O58" s="106">
        <v>102712</v>
      </c>
      <c r="P58" s="106">
        <v>116097</v>
      </c>
      <c r="Q58" s="106">
        <v>115809</v>
      </c>
      <c r="R58" s="106">
        <v>104081</v>
      </c>
      <c r="S58" s="106">
        <v>98170</v>
      </c>
      <c r="T58" s="106">
        <v>97244</v>
      </c>
      <c r="U58" s="106">
        <v>94021</v>
      </c>
      <c r="V58" s="106">
        <v>87489</v>
      </c>
      <c r="W58" s="106">
        <v>87686</v>
      </c>
      <c r="X58" s="106">
        <v>88060</v>
      </c>
      <c r="Y58" s="106">
        <v>87996</v>
      </c>
      <c r="Z58" s="106">
        <v>87020</v>
      </c>
      <c r="AA58" s="106">
        <v>85538</v>
      </c>
      <c r="AB58" s="106">
        <v>86132</v>
      </c>
      <c r="AC58" s="34">
        <v>88188</v>
      </c>
      <c r="AD58" s="34">
        <v>91677</v>
      </c>
      <c r="AE58" s="34">
        <v>94231</v>
      </c>
      <c r="AF58" s="34">
        <v>487</v>
      </c>
      <c r="AG58" s="34" t="s">
        <v>0</v>
      </c>
      <c r="AH58" s="34" t="s">
        <v>0</v>
      </c>
      <c r="AI58" s="34" t="s">
        <v>0</v>
      </c>
      <c r="AJ58" s="34" t="s">
        <v>0</v>
      </c>
      <c r="AK58" s="34" t="s">
        <v>0</v>
      </c>
      <c r="AL58" s="34" t="s">
        <v>0</v>
      </c>
      <c r="AM58" s="34" t="s">
        <v>0</v>
      </c>
      <c r="AN58" s="34" t="s">
        <v>0</v>
      </c>
      <c r="AO58" s="34" t="s">
        <v>0</v>
      </c>
      <c r="AP58" s="34" t="s">
        <v>0</v>
      </c>
      <c r="AQ58" s="34" t="s">
        <v>0</v>
      </c>
      <c r="AR58" s="34"/>
      <c r="AS58" s="34"/>
      <c r="AT58" s="34" t="s">
        <v>0</v>
      </c>
    </row>
    <row r="59" spans="2:46">
      <c r="B59" s="260" t="s">
        <v>305</v>
      </c>
      <c r="C59" s="285" t="s">
        <v>0</v>
      </c>
      <c r="D59" s="106" t="s">
        <v>0</v>
      </c>
      <c r="E59" s="106" t="s">
        <v>0</v>
      </c>
      <c r="F59" s="106" t="s">
        <v>0</v>
      </c>
      <c r="G59" s="106" t="s">
        <v>0</v>
      </c>
      <c r="H59" s="106" t="s">
        <v>0</v>
      </c>
      <c r="I59" s="106" t="s">
        <v>0</v>
      </c>
      <c r="J59" s="106" t="s">
        <v>0</v>
      </c>
      <c r="K59" s="106" t="s">
        <v>0</v>
      </c>
      <c r="L59" s="106" t="s">
        <v>0</v>
      </c>
      <c r="M59" s="106">
        <v>271493</v>
      </c>
      <c r="N59" s="106">
        <v>291829</v>
      </c>
      <c r="O59" s="106">
        <v>294913</v>
      </c>
      <c r="P59" s="106">
        <v>295239</v>
      </c>
      <c r="Q59" s="106">
        <v>292934</v>
      </c>
      <c r="R59" s="106">
        <v>280696</v>
      </c>
      <c r="S59" s="106">
        <v>272506</v>
      </c>
      <c r="T59" s="106">
        <v>268627</v>
      </c>
      <c r="U59" s="106">
        <v>254152</v>
      </c>
      <c r="V59" s="106">
        <v>243369</v>
      </c>
      <c r="W59" s="106">
        <v>224049</v>
      </c>
      <c r="X59" s="106">
        <v>223758</v>
      </c>
      <c r="Y59" s="106">
        <v>227589</v>
      </c>
      <c r="Z59" s="106">
        <v>206145</v>
      </c>
      <c r="AA59" s="106">
        <v>205345</v>
      </c>
      <c r="AB59" s="106">
        <v>242621</v>
      </c>
      <c r="AC59" s="34">
        <v>265380</v>
      </c>
      <c r="AD59" s="34">
        <v>262765</v>
      </c>
      <c r="AE59" s="34">
        <v>262898</v>
      </c>
      <c r="AF59" s="34">
        <v>277214</v>
      </c>
      <c r="AG59" s="34">
        <v>267272</v>
      </c>
      <c r="AH59" s="34">
        <v>275179</v>
      </c>
      <c r="AI59" s="34">
        <v>278202</v>
      </c>
      <c r="AJ59" s="34">
        <v>278706</v>
      </c>
      <c r="AK59" s="34">
        <v>283385</v>
      </c>
      <c r="AL59" s="34">
        <v>290040</v>
      </c>
      <c r="AM59" s="34">
        <v>296989</v>
      </c>
      <c r="AN59" s="34">
        <v>294079</v>
      </c>
      <c r="AO59" s="34">
        <v>293285</v>
      </c>
      <c r="AP59" s="34">
        <v>287167</v>
      </c>
      <c r="AQ59" s="34">
        <v>284046</v>
      </c>
      <c r="AR59" s="34">
        <v>284612</v>
      </c>
      <c r="AS59" s="34">
        <v>287518</v>
      </c>
      <c r="AT59" s="34">
        <v>295563</v>
      </c>
    </row>
    <row r="60" spans="2:46" ht="24">
      <c r="B60" s="260" t="s">
        <v>306</v>
      </c>
      <c r="C60" s="285" t="s">
        <v>0</v>
      </c>
      <c r="D60" s="106" t="s">
        <v>0</v>
      </c>
      <c r="E60" s="106" t="s">
        <v>0</v>
      </c>
      <c r="F60" s="106" t="s">
        <v>0</v>
      </c>
      <c r="G60" s="106" t="s">
        <v>0</v>
      </c>
      <c r="H60" s="106" t="s">
        <v>0</v>
      </c>
      <c r="I60" s="106" t="s">
        <v>0</v>
      </c>
      <c r="J60" s="106" t="s">
        <v>0</v>
      </c>
      <c r="K60" s="106" t="s">
        <v>0</v>
      </c>
      <c r="L60" s="106" t="s">
        <v>0</v>
      </c>
      <c r="M60" s="106">
        <v>20452</v>
      </c>
      <c r="N60" s="106">
        <v>979721</v>
      </c>
      <c r="O60" s="106">
        <v>996567</v>
      </c>
      <c r="P60" s="106">
        <v>990694</v>
      </c>
      <c r="Q60" s="106">
        <v>990891</v>
      </c>
      <c r="R60" s="106">
        <v>984798</v>
      </c>
      <c r="S60" s="106">
        <v>981721</v>
      </c>
      <c r="T60" s="106">
        <v>982066</v>
      </c>
      <c r="U60" s="106">
        <v>984875</v>
      </c>
      <c r="V60" s="106">
        <v>984427</v>
      </c>
      <c r="W60" s="106">
        <v>987102</v>
      </c>
      <c r="X60" s="106">
        <v>987156</v>
      </c>
      <c r="Y60" s="106">
        <v>983713</v>
      </c>
      <c r="Z60" s="106">
        <v>989220</v>
      </c>
      <c r="AA60" s="106">
        <v>993652</v>
      </c>
      <c r="AB60" s="106">
        <v>993396</v>
      </c>
      <c r="AC60" s="34">
        <v>999823</v>
      </c>
      <c r="AD60" s="34">
        <v>999296</v>
      </c>
      <c r="AE60" s="34">
        <v>997379</v>
      </c>
      <c r="AF60" s="34">
        <v>998651</v>
      </c>
      <c r="AG60" s="34">
        <v>989559</v>
      </c>
      <c r="AH60" s="34">
        <v>992751</v>
      </c>
      <c r="AI60" s="34">
        <v>992036</v>
      </c>
      <c r="AJ60" s="34">
        <v>994539</v>
      </c>
      <c r="AK60" s="34">
        <v>992915</v>
      </c>
      <c r="AL60" s="34">
        <v>995207</v>
      </c>
      <c r="AM60" s="34">
        <v>992543</v>
      </c>
      <c r="AN60" s="34">
        <v>985067</v>
      </c>
      <c r="AO60" s="34">
        <v>981130</v>
      </c>
      <c r="AP60" s="34">
        <v>975647</v>
      </c>
      <c r="AQ60" s="34">
        <v>979630</v>
      </c>
      <c r="AR60" s="34">
        <v>985289</v>
      </c>
      <c r="AS60" s="34">
        <v>989650</v>
      </c>
      <c r="AT60" s="34">
        <v>985096</v>
      </c>
    </row>
    <row r="61" spans="2:46">
      <c r="B61" s="262" t="s">
        <v>307</v>
      </c>
      <c r="C61" s="286" t="s">
        <v>0</v>
      </c>
      <c r="D61" s="160" t="s">
        <v>0</v>
      </c>
      <c r="E61" s="160" t="s">
        <v>0</v>
      </c>
      <c r="F61" s="160" t="s">
        <v>0</v>
      </c>
      <c r="G61" s="160" t="s">
        <v>0</v>
      </c>
      <c r="H61" s="160" t="s">
        <v>0</v>
      </c>
      <c r="I61" s="160" t="s">
        <v>0</v>
      </c>
      <c r="J61" s="160" t="s">
        <v>0</v>
      </c>
      <c r="K61" s="160" t="s">
        <v>0</v>
      </c>
      <c r="L61" s="160" t="s">
        <v>0</v>
      </c>
      <c r="M61" s="160" t="s">
        <v>0</v>
      </c>
      <c r="N61" s="158">
        <v>195644</v>
      </c>
      <c r="O61" s="158">
        <v>317842</v>
      </c>
      <c r="P61" s="106">
        <v>326764</v>
      </c>
      <c r="Q61" s="106">
        <v>330637</v>
      </c>
      <c r="R61" s="106">
        <v>334137</v>
      </c>
      <c r="S61" s="106">
        <v>329096</v>
      </c>
      <c r="T61" s="106">
        <v>334674</v>
      </c>
      <c r="U61" s="106">
        <v>326410</v>
      </c>
      <c r="V61" s="106">
        <v>327296</v>
      </c>
      <c r="W61" s="106">
        <v>322517</v>
      </c>
      <c r="X61" s="106">
        <v>320238</v>
      </c>
      <c r="Y61" s="106">
        <v>316318</v>
      </c>
      <c r="Z61" s="106">
        <v>318022</v>
      </c>
      <c r="AA61" s="106">
        <v>307366</v>
      </c>
      <c r="AB61" s="106">
        <v>290037</v>
      </c>
      <c r="AC61" s="34">
        <v>307832</v>
      </c>
      <c r="AD61" s="34">
        <v>318872</v>
      </c>
      <c r="AE61" s="34">
        <v>319874</v>
      </c>
      <c r="AF61" s="34">
        <v>320844</v>
      </c>
      <c r="AG61" s="34">
        <v>322064</v>
      </c>
      <c r="AH61" s="34">
        <v>325152</v>
      </c>
      <c r="AI61" s="34">
        <v>323917</v>
      </c>
      <c r="AJ61" s="34">
        <v>330735</v>
      </c>
      <c r="AK61" s="34">
        <v>327885</v>
      </c>
      <c r="AL61" s="34">
        <v>333395</v>
      </c>
      <c r="AM61" s="34">
        <v>339518</v>
      </c>
      <c r="AN61" s="34">
        <v>359336</v>
      </c>
      <c r="AO61" s="34">
        <v>364162</v>
      </c>
      <c r="AP61" s="34">
        <v>366480</v>
      </c>
      <c r="AQ61" s="34">
        <v>369793</v>
      </c>
      <c r="AR61" s="34">
        <v>377670</v>
      </c>
      <c r="AS61" s="34">
        <v>377601</v>
      </c>
      <c r="AT61" s="34">
        <v>383210</v>
      </c>
    </row>
    <row r="62" spans="2:46">
      <c r="B62" s="276" t="s">
        <v>106</v>
      </c>
      <c r="C62" s="295" t="s">
        <v>0</v>
      </c>
      <c r="D62" s="106" t="s">
        <v>0</v>
      </c>
      <c r="E62" s="106" t="s">
        <v>0</v>
      </c>
      <c r="F62" s="106" t="s">
        <v>0</v>
      </c>
      <c r="G62" s="106" t="s">
        <v>0</v>
      </c>
      <c r="H62" s="106" t="s">
        <v>0</v>
      </c>
      <c r="I62" s="106" t="s">
        <v>0</v>
      </c>
      <c r="J62" s="106" t="s">
        <v>0</v>
      </c>
      <c r="K62" s="106" t="s">
        <v>0</v>
      </c>
      <c r="L62" s="106" t="s">
        <v>0</v>
      </c>
      <c r="M62" s="106" t="s">
        <v>0</v>
      </c>
      <c r="N62" s="106" t="s">
        <v>0</v>
      </c>
      <c r="O62" s="106">
        <v>428516</v>
      </c>
      <c r="P62" s="106">
        <v>777368</v>
      </c>
      <c r="Q62" s="106">
        <v>775520</v>
      </c>
      <c r="R62" s="106">
        <v>767732</v>
      </c>
      <c r="S62" s="106">
        <v>754653</v>
      </c>
      <c r="T62" s="106">
        <v>733413</v>
      </c>
      <c r="U62" s="106">
        <v>671105</v>
      </c>
      <c r="V62" s="106">
        <v>684793</v>
      </c>
      <c r="W62" s="106">
        <v>639945</v>
      </c>
      <c r="X62" s="106">
        <v>608595</v>
      </c>
      <c r="Y62" s="106">
        <v>612627</v>
      </c>
      <c r="Z62" s="106">
        <v>620125</v>
      </c>
      <c r="AA62" s="106">
        <v>645926</v>
      </c>
      <c r="AB62" s="106">
        <v>644862</v>
      </c>
      <c r="AC62" s="34">
        <v>621907</v>
      </c>
      <c r="AD62" s="34">
        <v>606420</v>
      </c>
      <c r="AE62" s="34">
        <v>604377</v>
      </c>
      <c r="AF62" s="34">
        <v>608667</v>
      </c>
      <c r="AG62" s="34">
        <v>505499</v>
      </c>
      <c r="AH62" s="34">
        <v>475676</v>
      </c>
      <c r="AI62" s="34">
        <v>521761</v>
      </c>
      <c r="AJ62" s="34">
        <v>570486</v>
      </c>
      <c r="AK62" s="34">
        <v>586436</v>
      </c>
      <c r="AL62" s="34">
        <v>588903</v>
      </c>
      <c r="AM62" s="34">
        <v>591550</v>
      </c>
      <c r="AN62" s="34">
        <v>565525</v>
      </c>
      <c r="AO62" s="34">
        <v>596644</v>
      </c>
      <c r="AP62" s="34">
        <v>601288</v>
      </c>
      <c r="AQ62" s="34">
        <v>604442</v>
      </c>
      <c r="AR62" s="34">
        <v>199690</v>
      </c>
      <c r="AS62" s="34"/>
      <c r="AT62" s="34" t="s">
        <v>0</v>
      </c>
    </row>
    <row r="63" spans="2:46">
      <c r="B63" s="276" t="s">
        <v>308</v>
      </c>
      <c r="C63" s="295" t="s">
        <v>0</v>
      </c>
      <c r="D63" s="106" t="s">
        <v>0</v>
      </c>
      <c r="E63" s="106" t="s">
        <v>0</v>
      </c>
      <c r="F63" s="106" t="s">
        <v>0</v>
      </c>
      <c r="G63" s="106" t="s">
        <v>0</v>
      </c>
      <c r="H63" s="106" t="s">
        <v>0</v>
      </c>
      <c r="I63" s="106" t="s">
        <v>0</v>
      </c>
      <c r="J63" s="106" t="s">
        <v>0</v>
      </c>
      <c r="K63" s="106" t="s">
        <v>0</v>
      </c>
      <c r="L63" s="106" t="s">
        <v>0</v>
      </c>
      <c r="M63" s="106" t="s">
        <v>0</v>
      </c>
      <c r="N63" s="106" t="s">
        <v>0</v>
      </c>
      <c r="O63" s="106">
        <v>36091</v>
      </c>
      <c r="P63" s="106">
        <v>1081335</v>
      </c>
      <c r="Q63" s="106">
        <v>1372168</v>
      </c>
      <c r="R63" s="106">
        <v>1368221</v>
      </c>
      <c r="S63" s="106">
        <v>1369388</v>
      </c>
      <c r="T63" s="106">
        <v>1370365</v>
      </c>
      <c r="U63" s="106">
        <v>1378190</v>
      </c>
      <c r="V63" s="106">
        <v>1335972</v>
      </c>
      <c r="W63" s="106">
        <v>1365963</v>
      </c>
      <c r="X63" s="106">
        <v>1388568</v>
      </c>
      <c r="Y63" s="106">
        <v>1395107</v>
      </c>
      <c r="Z63" s="106">
        <v>1340038</v>
      </c>
      <c r="AA63" s="106">
        <v>1240925</v>
      </c>
      <c r="AB63" s="106">
        <v>1235623</v>
      </c>
      <c r="AC63" s="34">
        <v>1271109</v>
      </c>
      <c r="AD63" s="34">
        <v>1263352</v>
      </c>
      <c r="AE63" s="34">
        <v>1277159</v>
      </c>
      <c r="AF63" s="34">
        <v>1320165</v>
      </c>
      <c r="AG63" s="34">
        <v>1291027</v>
      </c>
      <c r="AH63" s="34">
        <v>1279847</v>
      </c>
      <c r="AI63" s="34">
        <v>1181744</v>
      </c>
      <c r="AJ63" s="34">
        <v>1180675</v>
      </c>
      <c r="AK63" s="34">
        <v>1232767</v>
      </c>
      <c r="AL63" s="34">
        <v>1280035</v>
      </c>
      <c r="AM63" s="34">
        <v>1293254</v>
      </c>
      <c r="AN63" s="34">
        <v>1283559</v>
      </c>
      <c r="AO63" s="34">
        <v>1284160</v>
      </c>
      <c r="AP63" s="34">
        <v>1200281</v>
      </c>
      <c r="AQ63" s="34">
        <v>1176411</v>
      </c>
      <c r="AR63" s="34">
        <v>1192956</v>
      </c>
      <c r="AS63" s="34">
        <v>1269759</v>
      </c>
      <c r="AT63" s="34">
        <v>1272834</v>
      </c>
    </row>
    <row r="64" spans="2:46">
      <c r="B64" s="276" t="s">
        <v>107</v>
      </c>
      <c r="C64" s="295" t="s">
        <v>0</v>
      </c>
      <c r="D64" s="106" t="s">
        <v>0</v>
      </c>
      <c r="E64" s="106" t="s">
        <v>0</v>
      </c>
      <c r="F64" s="106" t="s">
        <v>0</v>
      </c>
      <c r="G64" s="106" t="s">
        <v>0</v>
      </c>
      <c r="H64" s="106" t="s">
        <v>0</v>
      </c>
      <c r="I64" s="106" t="s">
        <v>0</v>
      </c>
      <c r="J64" s="106" t="s">
        <v>0</v>
      </c>
      <c r="K64" s="106" t="s">
        <v>0</v>
      </c>
      <c r="L64" s="106" t="s">
        <v>0</v>
      </c>
      <c r="M64" s="106" t="s">
        <v>0</v>
      </c>
      <c r="N64" s="106" t="s">
        <v>0</v>
      </c>
      <c r="O64" s="106">
        <v>5983</v>
      </c>
      <c r="P64" s="106">
        <v>162494</v>
      </c>
      <c r="Q64" s="106">
        <v>163088</v>
      </c>
      <c r="R64" s="106">
        <v>162628</v>
      </c>
      <c r="S64" s="106">
        <v>160970</v>
      </c>
      <c r="T64" s="106">
        <v>161382</v>
      </c>
      <c r="U64" s="106">
        <v>151829</v>
      </c>
      <c r="V64" s="106">
        <v>142970</v>
      </c>
      <c r="W64" s="106">
        <v>145046</v>
      </c>
      <c r="X64" s="106">
        <v>154385</v>
      </c>
      <c r="Y64" s="106">
        <v>157730</v>
      </c>
      <c r="Z64" s="106">
        <v>157691</v>
      </c>
      <c r="AA64" s="106">
        <v>158824</v>
      </c>
      <c r="AB64" s="106">
        <v>158745</v>
      </c>
      <c r="AC64" s="34">
        <v>159111</v>
      </c>
      <c r="AD64" s="34">
        <v>160007</v>
      </c>
      <c r="AE64" s="34">
        <v>159196</v>
      </c>
      <c r="AF64" s="34">
        <v>161192</v>
      </c>
      <c r="AG64" s="34">
        <v>161574</v>
      </c>
      <c r="AH64" s="34">
        <v>162622</v>
      </c>
      <c r="AI64" s="34">
        <v>162779</v>
      </c>
      <c r="AJ64" s="34">
        <v>163573</v>
      </c>
      <c r="AK64" s="34">
        <v>165718</v>
      </c>
      <c r="AL64" s="34">
        <v>166324</v>
      </c>
      <c r="AM64" s="34">
        <v>168779</v>
      </c>
      <c r="AN64" s="34">
        <v>169747</v>
      </c>
      <c r="AO64" s="34">
        <v>170512</v>
      </c>
      <c r="AP64" s="34">
        <v>169918</v>
      </c>
      <c r="AQ64" s="34">
        <v>171945</v>
      </c>
      <c r="AR64" s="34">
        <v>168447</v>
      </c>
      <c r="AS64" s="34">
        <v>169242</v>
      </c>
      <c r="AT64" s="34">
        <v>169605</v>
      </c>
    </row>
    <row r="65" spans="2:46">
      <c r="B65" s="277" t="s">
        <v>309</v>
      </c>
      <c r="C65" s="286" t="s">
        <v>0</v>
      </c>
      <c r="D65" s="160" t="s">
        <v>0</v>
      </c>
      <c r="E65" s="160" t="s">
        <v>0</v>
      </c>
      <c r="F65" s="160" t="s">
        <v>0</v>
      </c>
      <c r="G65" s="160" t="s">
        <v>0</v>
      </c>
      <c r="H65" s="160" t="s">
        <v>0</v>
      </c>
      <c r="I65" s="160" t="s">
        <v>0</v>
      </c>
      <c r="J65" s="160" t="s">
        <v>0</v>
      </c>
      <c r="K65" s="160" t="s">
        <v>0</v>
      </c>
      <c r="L65" s="160" t="s">
        <v>0</v>
      </c>
      <c r="M65" s="160" t="s">
        <v>0</v>
      </c>
      <c r="N65" s="160" t="s">
        <v>0</v>
      </c>
      <c r="O65" s="106" t="s">
        <v>0</v>
      </c>
      <c r="P65" s="106">
        <v>129441</v>
      </c>
      <c r="Q65" s="106">
        <v>846862</v>
      </c>
      <c r="R65" s="106">
        <v>808012</v>
      </c>
      <c r="S65" s="106">
        <v>679230</v>
      </c>
      <c r="T65" s="106">
        <v>699964</v>
      </c>
      <c r="U65" s="106">
        <v>696303</v>
      </c>
      <c r="V65" s="106">
        <v>733095</v>
      </c>
      <c r="W65" s="106">
        <v>729431</v>
      </c>
      <c r="X65" s="106">
        <v>728312</v>
      </c>
      <c r="Y65" s="106">
        <v>729900</v>
      </c>
      <c r="Z65" s="106">
        <v>714911</v>
      </c>
      <c r="AA65" s="106">
        <v>696418</v>
      </c>
      <c r="AB65" s="106">
        <v>718825</v>
      </c>
      <c r="AC65" s="34">
        <v>681933</v>
      </c>
      <c r="AD65" s="34">
        <v>655350</v>
      </c>
      <c r="AE65" s="34">
        <v>639440</v>
      </c>
      <c r="AF65" s="34">
        <v>682802</v>
      </c>
      <c r="AG65" s="34">
        <v>695734</v>
      </c>
      <c r="AH65" s="34">
        <v>691607</v>
      </c>
      <c r="AI65" s="34">
        <v>695803</v>
      </c>
      <c r="AJ65" s="34">
        <v>709133</v>
      </c>
      <c r="AK65" s="34">
        <v>715778</v>
      </c>
      <c r="AL65" s="34">
        <v>731540</v>
      </c>
      <c r="AM65" s="34">
        <v>754562</v>
      </c>
      <c r="AN65" s="34">
        <v>774978</v>
      </c>
      <c r="AO65" s="34">
        <v>776681</v>
      </c>
      <c r="AP65" s="34">
        <v>766705</v>
      </c>
      <c r="AQ65" s="34">
        <v>763652</v>
      </c>
      <c r="AR65" s="34">
        <v>711202</v>
      </c>
      <c r="AS65" s="34">
        <v>778236</v>
      </c>
      <c r="AT65" s="34">
        <v>792846</v>
      </c>
    </row>
    <row r="66" spans="2:46">
      <c r="B66" s="278" t="s">
        <v>310</v>
      </c>
      <c r="C66" s="287" t="s">
        <v>0</v>
      </c>
      <c r="D66" s="161" t="s">
        <v>0</v>
      </c>
      <c r="E66" s="161" t="s">
        <v>0</v>
      </c>
      <c r="F66" s="161" t="s">
        <v>0</v>
      </c>
      <c r="G66" s="161" t="s">
        <v>0</v>
      </c>
      <c r="H66" s="161" t="s">
        <v>0</v>
      </c>
      <c r="I66" s="161" t="s">
        <v>0</v>
      </c>
      <c r="J66" s="161" t="s">
        <v>0</v>
      </c>
      <c r="K66" s="161" t="s">
        <v>0</v>
      </c>
      <c r="L66" s="161" t="s">
        <v>0</v>
      </c>
      <c r="M66" s="161" t="s">
        <v>0</v>
      </c>
      <c r="N66" s="161" t="s">
        <v>0</v>
      </c>
      <c r="O66" s="106" t="s">
        <v>0</v>
      </c>
      <c r="P66" s="106" t="s">
        <v>0</v>
      </c>
      <c r="Q66" s="106">
        <v>332212</v>
      </c>
      <c r="R66" s="106">
        <v>593057</v>
      </c>
      <c r="S66" s="106">
        <v>1330292</v>
      </c>
      <c r="T66" s="106">
        <v>2374323</v>
      </c>
      <c r="U66" s="106">
        <v>2352138</v>
      </c>
      <c r="V66" s="106">
        <v>2274835</v>
      </c>
      <c r="W66" s="106">
        <v>2200437</v>
      </c>
      <c r="X66" s="106">
        <v>2109602</v>
      </c>
      <c r="Y66" s="106">
        <v>1892748</v>
      </c>
      <c r="Z66" s="106">
        <v>1716345</v>
      </c>
      <c r="AA66" s="106">
        <v>1737070</v>
      </c>
      <c r="AB66" s="106">
        <v>1857356</v>
      </c>
      <c r="AC66" s="34">
        <v>1761041</v>
      </c>
      <c r="AD66" s="34">
        <v>2004116</v>
      </c>
      <c r="AE66" s="34">
        <v>1743364</v>
      </c>
      <c r="AF66" s="34">
        <v>1877765</v>
      </c>
      <c r="AG66" s="34">
        <v>1896253</v>
      </c>
      <c r="AH66" s="34">
        <v>2274341</v>
      </c>
      <c r="AI66" s="34">
        <v>2376124</v>
      </c>
      <c r="AJ66" s="34">
        <v>2430051</v>
      </c>
      <c r="AK66" s="34">
        <v>2381356</v>
      </c>
      <c r="AL66" s="34">
        <v>2521439</v>
      </c>
      <c r="AM66" s="34">
        <v>2394254</v>
      </c>
      <c r="AN66" s="34">
        <v>2397359</v>
      </c>
      <c r="AO66" s="34">
        <v>2354553</v>
      </c>
      <c r="AP66" s="34">
        <v>2343040</v>
      </c>
      <c r="AQ66" s="34">
        <v>2336415</v>
      </c>
      <c r="AR66" s="34">
        <v>1981852</v>
      </c>
      <c r="AS66" s="34">
        <v>1607017</v>
      </c>
      <c r="AT66" s="34">
        <v>1700187</v>
      </c>
    </row>
    <row r="67" spans="2:46">
      <c r="B67" s="276" t="s">
        <v>143</v>
      </c>
      <c r="C67" s="285" t="s">
        <v>0</v>
      </c>
      <c r="D67" s="106" t="s">
        <v>0</v>
      </c>
      <c r="E67" s="106" t="s">
        <v>0</v>
      </c>
      <c r="F67" s="106" t="s">
        <v>0</v>
      </c>
      <c r="G67" s="106" t="s">
        <v>0</v>
      </c>
      <c r="H67" s="106" t="s">
        <v>0</v>
      </c>
      <c r="I67" s="106" t="s">
        <v>0</v>
      </c>
      <c r="J67" s="106" t="s">
        <v>0</v>
      </c>
      <c r="K67" s="106" t="s">
        <v>0</v>
      </c>
      <c r="L67" s="106" t="s">
        <v>0</v>
      </c>
      <c r="M67" s="106" t="s">
        <v>0</v>
      </c>
      <c r="N67" s="106" t="s">
        <v>0</v>
      </c>
      <c r="O67" s="158" t="s">
        <v>0</v>
      </c>
      <c r="P67" s="158" t="s">
        <v>0</v>
      </c>
      <c r="Q67" s="106" t="s">
        <v>0</v>
      </c>
      <c r="R67" s="106" t="s">
        <v>0</v>
      </c>
      <c r="S67" s="106" t="s">
        <v>0</v>
      </c>
      <c r="T67" s="106" t="s">
        <v>0</v>
      </c>
      <c r="U67" s="106">
        <v>191657</v>
      </c>
      <c r="V67" s="106">
        <v>667372</v>
      </c>
      <c r="W67" s="106">
        <v>669867</v>
      </c>
      <c r="X67" s="106">
        <v>671849</v>
      </c>
      <c r="Y67" s="106">
        <v>665414</v>
      </c>
      <c r="Z67" s="106">
        <v>664738</v>
      </c>
      <c r="AA67" s="106">
        <v>665963</v>
      </c>
      <c r="AB67" s="106">
        <v>667038</v>
      </c>
      <c r="AC67" s="34">
        <v>665336</v>
      </c>
      <c r="AD67" s="34">
        <v>697726</v>
      </c>
      <c r="AE67" s="34">
        <v>710561</v>
      </c>
      <c r="AF67" s="34">
        <v>711483</v>
      </c>
      <c r="AG67" s="34">
        <v>702740</v>
      </c>
      <c r="AH67" s="34">
        <v>706539</v>
      </c>
      <c r="AI67" s="34">
        <v>707234</v>
      </c>
      <c r="AJ67" s="34">
        <v>710033</v>
      </c>
      <c r="AK67" s="34">
        <v>709870</v>
      </c>
      <c r="AL67" s="34">
        <v>708700</v>
      </c>
      <c r="AM67" s="34">
        <v>707451</v>
      </c>
      <c r="AN67" s="34">
        <v>708698</v>
      </c>
      <c r="AO67" s="34">
        <v>716670</v>
      </c>
      <c r="AP67" s="34">
        <v>716659</v>
      </c>
      <c r="AQ67" s="34">
        <v>719659</v>
      </c>
      <c r="AR67" s="34">
        <v>727376</v>
      </c>
      <c r="AS67" s="34">
        <v>732743</v>
      </c>
      <c r="AT67" s="34">
        <v>726267</v>
      </c>
    </row>
    <row r="68" spans="2:46">
      <c r="B68" s="276" t="s">
        <v>144</v>
      </c>
      <c r="C68" s="285" t="s">
        <v>0</v>
      </c>
      <c r="D68" s="106" t="s">
        <v>0</v>
      </c>
      <c r="E68" s="106" t="s">
        <v>0</v>
      </c>
      <c r="F68" s="106" t="s">
        <v>0</v>
      </c>
      <c r="G68" s="106" t="s">
        <v>0</v>
      </c>
      <c r="H68" s="106" t="s">
        <v>0</v>
      </c>
      <c r="I68" s="106" t="s">
        <v>0</v>
      </c>
      <c r="J68" s="106" t="s">
        <v>0</v>
      </c>
      <c r="K68" s="106" t="s">
        <v>0</v>
      </c>
      <c r="L68" s="106" t="s">
        <v>0</v>
      </c>
      <c r="M68" s="106" t="s">
        <v>0</v>
      </c>
      <c r="N68" s="106" t="s">
        <v>0</v>
      </c>
      <c r="O68" s="106" t="s">
        <v>0</v>
      </c>
      <c r="P68" s="106" t="s">
        <v>0</v>
      </c>
      <c r="Q68" s="106" t="s">
        <v>0</v>
      </c>
      <c r="R68" s="106" t="s">
        <v>0</v>
      </c>
      <c r="S68" s="106" t="s">
        <v>0</v>
      </c>
      <c r="T68" s="106" t="s">
        <v>0</v>
      </c>
      <c r="U68" s="106">
        <v>19133</v>
      </c>
      <c r="V68" s="106">
        <v>143020</v>
      </c>
      <c r="W68" s="106">
        <v>161262</v>
      </c>
      <c r="X68" s="106">
        <v>180331</v>
      </c>
      <c r="Y68" s="106">
        <v>179641</v>
      </c>
      <c r="Z68" s="106">
        <v>174271</v>
      </c>
      <c r="AA68" s="106">
        <v>145127</v>
      </c>
      <c r="AB68" s="106">
        <v>129988</v>
      </c>
      <c r="AC68" s="34">
        <v>130933</v>
      </c>
      <c r="AD68" s="34">
        <v>142103</v>
      </c>
      <c r="AE68" s="34">
        <v>143527</v>
      </c>
      <c r="AF68" s="34">
        <v>143667</v>
      </c>
      <c r="AG68" s="34">
        <v>142377</v>
      </c>
      <c r="AH68" s="34">
        <v>146985</v>
      </c>
      <c r="AI68" s="34">
        <v>148797</v>
      </c>
      <c r="AJ68" s="34">
        <v>141879</v>
      </c>
      <c r="AK68" s="34">
        <v>133240</v>
      </c>
      <c r="AL68" s="34">
        <v>151500</v>
      </c>
      <c r="AM68" s="34">
        <v>155028</v>
      </c>
      <c r="AN68" s="34">
        <v>157277</v>
      </c>
      <c r="AO68" s="34">
        <v>157473</v>
      </c>
      <c r="AP68" s="34">
        <v>141567</v>
      </c>
      <c r="AQ68" s="34">
        <v>137986</v>
      </c>
      <c r="AR68" s="34">
        <v>138334</v>
      </c>
      <c r="AS68" s="34">
        <v>133671</v>
      </c>
      <c r="AT68" s="34">
        <v>137509</v>
      </c>
    </row>
    <row r="69" spans="2:46">
      <c r="B69" s="276" t="s">
        <v>226</v>
      </c>
      <c r="C69" s="285" t="s">
        <v>0</v>
      </c>
      <c r="D69" s="106" t="s">
        <v>0</v>
      </c>
      <c r="E69" s="106" t="s">
        <v>0</v>
      </c>
      <c r="F69" s="106" t="s">
        <v>0</v>
      </c>
      <c r="G69" s="106" t="s">
        <v>0</v>
      </c>
      <c r="H69" s="106" t="s">
        <v>0</v>
      </c>
      <c r="I69" s="106" t="s">
        <v>0</v>
      </c>
      <c r="J69" s="106" t="s">
        <v>0</v>
      </c>
      <c r="K69" s="106" t="s">
        <v>0</v>
      </c>
      <c r="L69" s="106" t="s">
        <v>0</v>
      </c>
      <c r="M69" s="106" t="s">
        <v>0</v>
      </c>
      <c r="N69" s="106" t="s">
        <v>0</v>
      </c>
      <c r="O69" s="106" t="s">
        <v>0</v>
      </c>
      <c r="P69" s="106" t="s">
        <v>0</v>
      </c>
      <c r="Q69" s="106" t="s">
        <v>0</v>
      </c>
      <c r="R69" s="106" t="s">
        <v>0</v>
      </c>
      <c r="S69" s="106" t="s">
        <v>0</v>
      </c>
      <c r="T69" s="106" t="s">
        <v>0</v>
      </c>
      <c r="U69" s="106" t="s">
        <v>0</v>
      </c>
      <c r="V69" s="106" t="s">
        <v>0</v>
      </c>
      <c r="W69" s="106">
        <v>1797967</v>
      </c>
      <c r="X69" s="106">
        <v>2187293</v>
      </c>
      <c r="Y69" s="106">
        <v>2282135</v>
      </c>
      <c r="Z69" s="106">
        <v>2362905</v>
      </c>
      <c r="AA69" s="106">
        <v>2259899</v>
      </c>
      <c r="AB69" s="106">
        <v>2153308</v>
      </c>
      <c r="AC69" s="34">
        <v>2191254</v>
      </c>
      <c r="AD69" s="34">
        <v>2226266</v>
      </c>
      <c r="AE69" s="34">
        <v>2206841</v>
      </c>
      <c r="AF69" s="34">
        <v>2235043</v>
      </c>
      <c r="AG69" s="34">
        <v>2199858</v>
      </c>
      <c r="AH69" s="34">
        <v>2168679</v>
      </c>
      <c r="AI69" s="34">
        <v>2190647</v>
      </c>
      <c r="AJ69" s="34">
        <v>2230458</v>
      </c>
      <c r="AK69" s="34">
        <v>2280788</v>
      </c>
      <c r="AL69" s="34">
        <v>2239362</v>
      </c>
      <c r="AM69" s="34">
        <v>2297238</v>
      </c>
      <c r="AN69" s="34">
        <v>2302764</v>
      </c>
      <c r="AO69" s="34">
        <v>2307189</v>
      </c>
      <c r="AP69" s="34">
        <v>2230866</v>
      </c>
      <c r="AQ69" s="34">
        <v>2211741</v>
      </c>
      <c r="AR69" s="34">
        <v>2161012</v>
      </c>
      <c r="AS69" s="34">
        <v>2224266</v>
      </c>
      <c r="AT69" s="34">
        <v>2147667</v>
      </c>
    </row>
    <row r="70" spans="2:46">
      <c r="B70" s="277" t="s">
        <v>311</v>
      </c>
      <c r="C70" s="286" t="s">
        <v>0</v>
      </c>
      <c r="D70" s="160" t="s">
        <v>0</v>
      </c>
      <c r="E70" s="160" t="s">
        <v>0</v>
      </c>
      <c r="F70" s="160" t="s">
        <v>0</v>
      </c>
      <c r="G70" s="160" t="s">
        <v>0</v>
      </c>
      <c r="H70" s="160" t="s">
        <v>0</v>
      </c>
      <c r="I70" s="160" t="s">
        <v>0</v>
      </c>
      <c r="J70" s="160" t="s">
        <v>0</v>
      </c>
      <c r="K70" s="160" t="s">
        <v>0</v>
      </c>
      <c r="L70" s="160" t="s">
        <v>0</v>
      </c>
      <c r="M70" s="160" t="s">
        <v>0</v>
      </c>
      <c r="N70" s="160" t="s">
        <v>0</v>
      </c>
      <c r="O70" s="160" t="s">
        <v>0</v>
      </c>
      <c r="P70" s="160" t="s">
        <v>0</v>
      </c>
      <c r="Q70" s="160" t="s">
        <v>0</v>
      </c>
      <c r="R70" s="160" t="s">
        <v>0</v>
      </c>
      <c r="S70" s="160" t="s">
        <v>0</v>
      </c>
      <c r="T70" s="160" t="s">
        <v>0</v>
      </c>
      <c r="U70" s="160" t="s">
        <v>0</v>
      </c>
      <c r="V70" s="160" t="s">
        <v>0</v>
      </c>
      <c r="W70" s="160" t="s">
        <v>0</v>
      </c>
      <c r="X70" s="160">
        <v>341963</v>
      </c>
      <c r="Y70" s="160">
        <v>678288</v>
      </c>
      <c r="Z70" s="160">
        <v>691089</v>
      </c>
      <c r="AA70" s="160">
        <v>679755</v>
      </c>
      <c r="AB70" s="160">
        <v>685394</v>
      </c>
      <c r="AC70" s="34">
        <v>649883</v>
      </c>
      <c r="AD70" s="34">
        <v>673479</v>
      </c>
      <c r="AE70" s="34">
        <v>681651</v>
      </c>
      <c r="AF70" s="34">
        <v>651244</v>
      </c>
      <c r="AG70" s="34">
        <v>627051</v>
      </c>
      <c r="AH70" s="34">
        <v>652494</v>
      </c>
      <c r="AI70" s="34">
        <v>666982</v>
      </c>
      <c r="AJ70" s="34">
        <v>654231</v>
      </c>
      <c r="AK70" s="34">
        <v>675595</v>
      </c>
      <c r="AL70" s="34">
        <v>678691</v>
      </c>
      <c r="AM70" s="34">
        <v>680476</v>
      </c>
      <c r="AN70" s="34">
        <v>675910</v>
      </c>
      <c r="AO70" s="34">
        <v>666632</v>
      </c>
      <c r="AP70" s="34">
        <v>657496</v>
      </c>
      <c r="AQ70" s="34">
        <v>661638</v>
      </c>
      <c r="AR70" s="34">
        <v>662603</v>
      </c>
      <c r="AS70" s="34">
        <v>682504</v>
      </c>
      <c r="AT70" s="34">
        <v>700204</v>
      </c>
    </row>
    <row r="71" spans="2:46">
      <c r="B71" s="276" t="s">
        <v>312</v>
      </c>
      <c r="C71" s="285" t="s">
        <v>0</v>
      </c>
      <c r="D71" s="106" t="s">
        <v>0</v>
      </c>
      <c r="E71" s="106" t="s">
        <v>0</v>
      </c>
      <c r="F71" s="106" t="s">
        <v>0</v>
      </c>
      <c r="G71" s="106" t="s">
        <v>0</v>
      </c>
      <c r="H71" s="106" t="s">
        <v>0</v>
      </c>
      <c r="I71" s="106" t="s">
        <v>0</v>
      </c>
      <c r="J71" s="106" t="s">
        <v>0</v>
      </c>
      <c r="K71" s="106" t="s">
        <v>0</v>
      </c>
      <c r="L71" s="106" t="s">
        <v>0</v>
      </c>
      <c r="M71" s="106" t="s">
        <v>0</v>
      </c>
      <c r="N71" s="106" t="s">
        <v>0</v>
      </c>
      <c r="O71" s="106" t="s">
        <v>0</v>
      </c>
      <c r="P71" s="106" t="s">
        <v>0</v>
      </c>
      <c r="Q71" s="106" t="s">
        <v>0</v>
      </c>
      <c r="R71" s="106" t="s">
        <v>0</v>
      </c>
      <c r="S71" s="106" t="s">
        <v>0</v>
      </c>
      <c r="T71" s="106" t="s">
        <v>0</v>
      </c>
      <c r="U71" s="106" t="s">
        <v>0</v>
      </c>
      <c r="V71" s="106" t="s">
        <v>0</v>
      </c>
      <c r="W71" s="106" t="s">
        <v>0</v>
      </c>
      <c r="X71" s="106" t="s">
        <v>0</v>
      </c>
      <c r="Y71" s="106">
        <v>527942</v>
      </c>
      <c r="Z71" s="106">
        <v>1229215</v>
      </c>
      <c r="AA71" s="106">
        <v>1235304</v>
      </c>
      <c r="AB71" s="106">
        <v>1242444</v>
      </c>
      <c r="AC71" s="34">
        <v>1238211</v>
      </c>
      <c r="AD71" s="34">
        <v>1235440</v>
      </c>
      <c r="AE71" s="34">
        <v>1229636</v>
      </c>
      <c r="AF71" s="34">
        <v>1248193</v>
      </c>
      <c r="AG71" s="34">
        <v>1220266</v>
      </c>
      <c r="AH71" s="34">
        <v>1225396</v>
      </c>
      <c r="AI71" s="34">
        <v>1224731</v>
      </c>
      <c r="AJ71" s="34">
        <v>1228053</v>
      </c>
      <c r="AK71" s="34">
        <v>1222562</v>
      </c>
      <c r="AL71" s="34">
        <v>1228518</v>
      </c>
      <c r="AM71" s="34">
        <v>1217499</v>
      </c>
      <c r="AN71" s="34">
        <v>1194333</v>
      </c>
      <c r="AO71" s="34">
        <v>1187876</v>
      </c>
      <c r="AP71" s="34">
        <v>1186077</v>
      </c>
      <c r="AQ71" s="34">
        <v>1178346</v>
      </c>
      <c r="AR71" s="34">
        <v>1131228</v>
      </c>
      <c r="AS71" s="34">
        <v>941072</v>
      </c>
      <c r="AT71" s="34">
        <v>270444</v>
      </c>
    </row>
    <row r="72" spans="2:46">
      <c r="B72" s="277" t="s">
        <v>313</v>
      </c>
      <c r="C72" s="286" t="s">
        <v>0</v>
      </c>
      <c r="D72" s="160" t="s">
        <v>0</v>
      </c>
      <c r="E72" s="160" t="s">
        <v>0</v>
      </c>
      <c r="F72" s="160" t="s">
        <v>0</v>
      </c>
      <c r="G72" s="160" t="s">
        <v>0</v>
      </c>
      <c r="H72" s="160" t="s">
        <v>0</v>
      </c>
      <c r="I72" s="160" t="s">
        <v>0</v>
      </c>
      <c r="J72" s="160" t="s">
        <v>0</v>
      </c>
      <c r="K72" s="160" t="s">
        <v>0</v>
      </c>
      <c r="L72" s="160" t="s">
        <v>0</v>
      </c>
      <c r="M72" s="160" t="s">
        <v>0</v>
      </c>
      <c r="N72" s="160" t="s">
        <v>0</v>
      </c>
      <c r="O72" s="160" t="s">
        <v>0</v>
      </c>
      <c r="P72" s="160" t="s">
        <v>0</v>
      </c>
      <c r="Q72" s="160" t="s">
        <v>0</v>
      </c>
      <c r="R72" s="160" t="s">
        <v>0</v>
      </c>
      <c r="S72" s="160" t="s">
        <v>0</v>
      </c>
      <c r="T72" s="160" t="s">
        <v>0</v>
      </c>
      <c r="U72" s="160" t="s">
        <v>0</v>
      </c>
      <c r="V72" s="160" t="s">
        <v>0</v>
      </c>
      <c r="W72" s="160" t="s">
        <v>0</v>
      </c>
      <c r="X72" s="160" t="s">
        <v>0</v>
      </c>
      <c r="Y72" s="160">
        <v>292686</v>
      </c>
      <c r="Z72" s="160">
        <v>637807</v>
      </c>
      <c r="AA72" s="160">
        <v>531611</v>
      </c>
      <c r="AB72" s="160">
        <v>454020</v>
      </c>
      <c r="AC72" s="34">
        <v>528033</v>
      </c>
      <c r="AD72" s="34">
        <v>566185</v>
      </c>
      <c r="AE72" s="34">
        <v>533269</v>
      </c>
      <c r="AF72" s="34">
        <v>554064</v>
      </c>
      <c r="AG72" s="34">
        <v>564800</v>
      </c>
      <c r="AH72" s="34">
        <v>579964</v>
      </c>
      <c r="AI72" s="34">
        <v>580195</v>
      </c>
      <c r="AJ72" s="34">
        <v>558961</v>
      </c>
      <c r="AK72" s="34">
        <v>560431</v>
      </c>
      <c r="AL72" s="34">
        <v>565712</v>
      </c>
      <c r="AM72" s="34">
        <v>583261</v>
      </c>
      <c r="AN72" s="34">
        <v>590697</v>
      </c>
      <c r="AO72" s="34">
        <v>593501</v>
      </c>
      <c r="AP72" s="34">
        <v>595804</v>
      </c>
      <c r="AQ72" s="34">
        <v>598780</v>
      </c>
      <c r="AR72" s="34">
        <v>608609</v>
      </c>
      <c r="AS72" s="34">
        <v>620456</v>
      </c>
      <c r="AT72" s="34">
        <v>631475</v>
      </c>
    </row>
    <row r="73" spans="2:46">
      <c r="B73" s="276" t="s">
        <v>314</v>
      </c>
      <c r="C73" s="285" t="s">
        <v>0</v>
      </c>
      <c r="D73" s="106" t="s">
        <v>0</v>
      </c>
      <c r="E73" s="106" t="s">
        <v>0</v>
      </c>
      <c r="F73" s="106" t="s">
        <v>0</v>
      </c>
      <c r="G73" s="106" t="s">
        <v>0</v>
      </c>
      <c r="H73" s="106" t="s">
        <v>0</v>
      </c>
      <c r="I73" s="106" t="s">
        <v>0</v>
      </c>
      <c r="J73" s="106" t="s">
        <v>0</v>
      </c>
      <c r="K73" s="106" t="s">
        <v>0</v>
      </c>
      <c r="L73" s="106" t="s">
        <v>0</v>
      </c>
      <c r="M73" s="106" t="s">
        <v>0</v>
      </c>
      <c r="N73" s="106" t="s">
        <v>0</v>
      </c>
      <c r="O73" s="106" t="s">
        <v>0</v>
      </c>
      <c r="P73" s="106" t="s">
        <v>0</v>
      </c>
      <c r="Q73" s="106" t="s">
        <v>0</v>
      </c>
      <c r="R73" s="106" t="s">
        <v>0</v>
      </c>
      <c r="S73" s="106" t="s">
        <v>0</v>
      </c>
      <c r="T73" s="106" t="s">
        <v>0</v>
      </c>
      <c r="U73" s="106" t="s">
        <v>0</v>
      </c>
      <c r="V73" s="106" t="s">
        <v>0</v>
      </c>
      <c r="W73" s="106" t="s">
        <v>0</v>
      </c>
      <c r="X73" s="106" t="s">
        <v>0</v>
      </c>
      <c r="Y73" s="106" t="s">
        <v>0</v>
      </c>
      <c r="Z73" s="106">
        <v>110706</v>
      </c>
      <c r="AA73" s="106">
        <v>351770</v>
      </c>
      <c r="AB73" s="106">
        <v>360766</v>
      </c>
      <c r="AC73" s="34">
        <v>375731</v>
      </c>
      <c r="AD73" s="34">
        <v>376481</v>
      </c>
      <c r="AE73" s="34">
        <v>375331</v>
      </c>
      <c r="AF73" s="34">
        <v>383610</v>
      </c>
      <c r="AG73" s="34">
        <v>387248</v>
      </c>
      <c r="AH73" s="34">
        <v>387502</v>
      </c>
      <c r="AI73" s="34">
        <v>351628</v>
      </c>
      <c r="AJ73" s="34">
        <v>376879</v>
      </c>
      <c r="AK73" s="34">
        <v>386955</v>
      </c>
      <c r="AL73" s="34">
        <v>403760</v>
      </c>
      <c r="AM73" s="34">
        <v>403950</v>
      </c>
      <c r="AN73" s="34">
        <v>402317</v>
      </c>
      <c r="AO73" s="34">
        <v>371961</v>
      </c>
      <c r="AP73" s="34">
        <v>368178</v>
      </c>
      <c r="AQ73" s="34">
        <v>410284</v>
      </c>
      <c r="AR73" s="34">
        <v>402997</v>
      </c>
      <c r="AS73" s="34">
        <v>385815</v>
      </c>
      <c r="AT73" s="34">
        <v>424870</v>
      </c>
    </row>
    <row r="74" spans="2:46">
      <c r="B74" s="277" t="s">
        <v>315</v>
      </c>
      <c r="C74" s="286" t="s">
        <v>0</v>
      </c>
      <c r="D74" s="160" t="s">
        <v>0</v>
      </c>
      <c r="E74" s="160" t="s">
        <v>0</v>
      </c>
      <c r="F74" s="160" t="s">
        <v>0</v>
      </c>
      <c r="G74" s="160" t="s">
        <v>0</v>
      </c>
      <c r="H74" s="160" t="s">
        <v>0</v>
      </c>
      <c r="I74" s="160" t="s">
        <v>0</v>
      </c>
      <c r="J74" s="160" t="s">
        <v>0</v>
      </c>
      <c r="K74" s="160" t="s">
        <v>0</v>
      </c>
      <c r="L74" s="160" t="s">
        <v>0</v>
      </c>
      <c r="M74" s="160" t="s">
        <v>0</v>
      </c>
      <c r="N74" s="160" t="s">
        <v>0</v>
      </c>
      <c r="O74" s="160" t="s">
        <v>0</v>
      </c>
      <c r="P74" s="160" t="s">
        <v>0</v>
      </c>
      <c r="Q74" s="160" t="s">
        <v>0</v>
      </c>
      <c r="R74" s="160" t="s">
        <v>0</v>
      </c>
      <c r="S74" s="160" t="s">
        <v>0</v>
      </c>
      <c r="T74" s="160" t="s">
        <v>0</v>
      </c>
      <c r="U74" s="160" t="s">
        <v>0</v>
      </c>
      <c r="V74" s="160" t="s">
        <v>0</v>
      </c>
      <c r="W74" s="160" t="s">
        <v>0</v>
      </c>
      <c r="X74" s="160" t="s">
        <v>0</v>
      </c>
      <c r="Y74" s="160" t="s">
        <v>0</v>
      </c>
      <c r="Z74" s="160">
        <v>28403</v>
      </c>
      <c r="AA74" s="160">
        <v>195323</v>
      </c>
      <c r="AB74" s="160">
        <v>196317</v>
      </c>
      <c r="AC74" s="34">
        <v>184937</v>
      </c>
      <c r="AD74" s="34">
        <v>145106</v>
      </c>
      <c r="AE74" s="34">
        <v>183891</v>
      </c>
      <c r="AF74" s="34">
        <v>184585</v>
      </c>
      <c r="AG74" s="34">
        <v>189878</v>
      </c>
      <c r="AH74" s="34">
        <v>197602</v>
      </c>
      <c r="AI74" s="34">
        <v>183635</v>
      </c>
      <c r="AJ74" s="34">
        <v>207172</v>
      </c>
      <c r="AK74" s="34">
        <v>209254</v>
      </c>
      <c r="AL74" s="34">
        <v>213713</v>
      </c>
      <c r="AM74" s="34">
        <v>216484</v>
      </c>
      <c r="AN74" s="34">
        <v>216081</v>
      </c>
      <c r="AO74" s="34">
        <v>202027</v>
      </c>
      <c r="AP74" s="34">
        <v>215298</v>
      </c>
      <c r="AQ74" s="34">
        <v>208091</v>
      </c>
      <c r="AR74" s="34">
        <v>211394</v>
      </c>
      <c r="AS74" s="34">
        <v>221542</v>
      </c>
      <c r="AT74" s="34">
        <v>246328</v>
      </c>
    </row>
    <row r="75" spans="2:46">
      <c r="B75" s="276" t="s">
        <v>316</v>
      </c>
      <c r="C75" s="285" t="s">
        <v>0</v>
      </c>
      <c r="D75" s="106" t="s">
        <v>0</v>
      </c>
      <c r="E75" s="106" t="s">
        <v>0</v>
      </c>
      <c r="F75" s="106" t="s">
        <v>0</v>
      </c>
      <c r="G75" s="106" t="s">
        <v>0</v>
      </c>
      <c r="H75" s="106" t="s">
        <v>0</v>
      </c>
      <c r="I75" s="106" t="s">
        <v>0</v>
      </c>
      <c r="J75" s="106" t="s">
        <v>0</v>
      </c>
      <c r="K75" s="106" t="s">
        <v>0</v>
      </c>
      <c r="L75" s="106" t="s">
        <v>0</v>
      </c>
      <c r="M75" s="106" t="s">
        <v>0</v>
      </c>
      <c r="N75" s="106" t="s">
        <v>0</v>
      </c>
      <c r="O75" s="106" t="s">
        <v>0</v>
      </c>
      <c r="P75" s="106" t="s">
        <v>0</v>
      </c>
      <c r="Q75" s="106" t="s">
        <v>0</v>
      </c>
      <c r="R75" s="106" t="s">
        <v>0</v>
      </c>
      <c r="S75" s="106" t="s">
        <v>0</v>
      </c>
      <c r="T75" s="106" t="s">
        <v>0</v>
      </c>
      <c r="U75" s="106" t="s">
        <v>0</v>
      </c>
      <c r="V75" s="106" t="s">
        <v>0</v>
      </c>
      <c r="W75" s="106" t="s">
        <v>0</v>
      </c>
      <c r="X75" s="106" t="s">
        <v>0</v>
      </c>
      <c r="Y75" s="106" t="s">
        <v>0</v>
      </c>
      <c r="Z75" s="106" t="s">
        <v>0</v>
      </c>
      <c r="AA75" s="106">
        <v>311149</v>
      </c>
      <c r="AB75" s="106">
        <v>995343</v>
      </c>
      <c r="AC75" s="34">
        <v>1006338</v>
      </c>
      <c r="AD75" s="34">
        <v>988282</v>
      </c>
      <c r="AE75" s="34">
        <v>979155</v>
      </c>
      <c r="AF75" s="34">
        <v>989521</v>
      </c>
      <c r="AG75" s="34">
        <v>979852</v>
      </c>
      <c r="AH75" s="34">
        <v>986113</v>
      </c>
      <c r="AI75" s="34">
        <v>1004777</v>
      </c>
      <c r="AJ75" s="34">
        <v>1000202</v>
      </c>
      <c r="AK75" s="34">
        <v>1015310</v>
      </c>
      <c r="AL75" s="34">
        <v>1007809</v>
      </c>
      <c r="AM75" s="34">
        <v>1017618</v>
      </c>
      <c r="AN75" s="34">
        <v>957913</v>
      </c>
      <c r="AO75" s="34">
        <v>989620</v>
      </c>
      <c r="AP75" s="34">
        <v>986236</v>
      </c>
      <c r="AQ75" s="34">
        <v>1005831</v>
      </c>
      <c r="AR75" s="34">
        <v>1014721</v>
      </c>
      <c r="AS75" s="34">
        <v>976790</v>
      </c>
      <c r="AT75" s="34">
        <v>990096</v>
      </c>
    </row>
    <row r="76" spans="2:46">
      <c r="B76" s="277" t="s">
        <v>317</v>
      </c>
      <c r="C76" s="286" t="s">
        <v>0</v>
      </c>
      <c r="D76" s="160" t="s">
        <v>0</v>
      </c>
      <c r="E76" s="160" t="s">
        <v>0</v>
      </c>
      <c r="F76" s="160" t="s">
        <v>0</v>
      </c>
      <c r="G76" s="160" t="s">
        <v>0</v>
      </c>
      <c r="H76" s="160" t="s">
        <v>0</v>
      </c>
      <c r="I76" s="160" t="s">
        <v>0</v>
      </c>
      <c r="J76" s="160" t="s">
        <v>0</v>
      </c>
      <c r="K76" s="160" t="s">
        <v>0</v>
      </c>
      <c r="L76" s="160" t="s">
        <v>0</v>
      </c>
      <c r="M76" s="160" t="s">
        <v>0</v>
      </c>
      <c r="N76" s="160" t="s">
        <v>0</v>
      </c>
      <c r="O76" s="160" t="s">
        <v>0</v>
      </c>
      <c r="P76" s="160" t="s">
        <v>0</v>
      </c>
      <c r="Q76" s="160" t="s">
        <v>0</v>
      </c>
      <c r="R76" s="160" t="s">
        <v>0</v>
      </c>
      <c r="S76" s="160" t="s">
        <v>0</v>
      </c>
      <c r="T76" s="160" t="s">
        <v>0</v>
      </c>
      <c r="U76" s="160" t="s">
        <v>0</v>
      </c>
      <c r="V76" s="160" t="s">
        <v>0</v>
      </c>
      <c r="W76" s="160" t="s">
        <v>0</v>
      </c>
      <c r="X76" s="160" t="s">
        <v>0</v>
      </c>
      <c r="Y76" s="160" t="s">
        <v>0</v>
      </c>
      <c r="Z76" s="160" t="s">
        <v>0</v>
      </c>
      <c r="AA76" s="160">
        <v>1333</v>
      </c>
      <c r="AB76" s="160">
        <v>252078</v>
      </c>
      <c r="AC76" s="37">
        <v>269685</v>
      </c>
      <c r="AD76" s="37">
        <v>345013</v>
      </c>
      <c r="AE76" s="37">
        <v>336640</v>
      </c>
      <c r="AF76" s="37">
        <v>344235</v>
      </c>
      <c r="AG76" s="37">
        <v>344318</v>
      </c>
      <c r="AH76" s="37">
        <v>349691</v>
      </c>
      <c r="AI76" s="37">
        <v>350383</v>
      </c>
      <c r="AJ76" s="37">
        <v>350844</v>
      </c>
      <c r="AK76" s="37">
        <v>352652</v>
      </c>
      <c r="AL76" s="37">
        <v>363875</v>
      </c>
      <c r="AM76" s="37">
        <v>359056</v>
      </c>
      <c r="AN76" s="37">
        <v>342179</v>
      </c>
      <c r="AO76" s="37">
        <v>345741</v>
      </c>
      <c r="AP76" s="37">
        <v>206993</v>
      </c>
      <c r="AQ76" s="37">
        <v>333679</v>
      </c>
      <c r="AR76" s="37">
        <v>335150</v>
      </c>
      <c r="AS76" s="37">
        <v>419795</v>
      </c>
      <c r="AT76" s="37">
        <v>367081</v>
      </c>
    </row>
    <row r="77" spans="2:46">
      <c r="B77" s="276" t="s">
        <v>318</v>
      </c>
      <c r="C77" s="285" t="s">
        <v>0</v>
      </c>
      <c r="D77" s="106" t="s">
        <v>0</v>
      </c>
      <c r="E77" s="106" t="s">
        <v>0</v>
      </c>
      <c r="F77" s="106" t="s">
        <v>0</v>
      </c>
      <c r="G77" s="106" t="s">
        <v>0</v>
      </c>
      <c r="H77" s="106" t="s">
        <v>0</v>
      </c>
      <c r="I77" s="106" t="s">
        <v>0</v>
      </c>
      <c r="J77" s="106" t="s">
        <v>0</v>
      </c>
      <c r="K77" s="106" t="s">
        <v>0</v>
      </c>
      <c r="L77" s="106" t="s">
        <v>0</v>
      </c>
      <c r="M77" s="106" t="s">
        <v>0</v>
      </c>
      <c r="N77" s="106" t="s">
        <v>0</v>
      </c>
      <c r="O77" s="106" t="s">
        <v>0</v>
      </c>
      <c r="P77" s="106" t="s">
        <v>0</v>
      </c>
      <c r="Q77" s="106" t="s">
        <v>0</v>
      </c>
      <c r="R77" s="106" t="s">
        <v>0</v>
      </c>
      <c r="S77" s="106" t="s">
        <v>0</v>
      </c>
      <c r="T77" s="106" t="s">
        <v>0</v>
      </c>
      <c r="U77" s="106" t="s">
        <v>0</v>
      </c>
      <c r="V77" s="106" t="s">
        <v>0</v>
      </c>
      <c r="W77" s="106" t="s">
        <v>0</v>
      </c>
      <c r="X77" s="106" t="s">
        <v>0</v>
      </c>
      <c r="Y77" s="106" t="s">
        <v>0</v>
      </c>
      <c r="Z77" s="106" t="s">
        <v>0</v>
      </c>
      <c r="AA77" s="106" t="s">
        <v>0</v>
      </c>
      <c r="AB77" s="106" t="s">
        <v>0</v>
      </c>
      <c r="AC77" s="34">
        <v>335920</v>
      </c>
      <c r="AD77" s="34">
        <v>458609</v>
      </c>
      <c r="AE77" s="34">
        <v>574688</v>
      </c>
      <c r="AF77" s="34">
        <v>656525</v>
      </c>
      <c r="AG77" s="34">
        <v>743269</v>
      </c>
      <c r="AH77" s="34">
        <v>844546</v>
      </c>
      <c r="AI77" s="34">
        <v>856930</v>
      </c>
      <c r="AJ77" s="34">
        <v>1494233</v>
      </c>
      <c r="AK77" s="34">
        <v>1331529</v>
      </c>
      <c r="AL77" s="34">
        <v>1371872</v>
      </c>
      <c r="AM77" s="34">
        <v>1468012</v>
      </c>
      <c r="AN77" s="34">
        <v>1803265</v>
      </c>
      <c r="AO77" s="34">
        <v>1818569</v>
      </c>
      <c r="AP77" s="34">
        <v>1814892</v>
      </c>
      <c r="AQ77" s="34">
        <v>1751634</v>
      </c>
      <c r="AR77" s="34">
        <v>1650934</v>
      </c>
      <c r="AS77" s="34">
        <v>1804966</v>
      </c>
      <c r="AT77" s="34">
        <v>1978410</v>
      </c>
    </row>
    <row r="78" spans="2:46">
      <c r="B78" s="276" t="s">
        <v>319</v>
      </c>
      <c r="C78" s="285" t="s">
        <v>0</v>
      </c>
      <c r="D78" s="106" t="s">
        <v>0</v>
      </c>
      <c r="E78" s="106" t="s">
        <v>0</v>
      </c>
      <c r="F78" s="106" t="s">
        <v>0</v>
      </c>
      <c r="G78" s="106" t="s">
        <v>0</v>
      </c>
      <c r="H78" s="106" t="s">
        <v>0</v>
      </c>
      <c r="I78" s="106" t="s">
        <v>0</v>
      </c>
      <c r="J78" s="106" t="s">
        <v>0</v>
      </c>
      <c r="K78" s="106" t="s">
        <v>0</v>
      </c>
      <c r="L78" s="106" t="s">
        <v>0</v>
      </c>
      <c r="M78" s="106" t="s">
        <v>0</v>
      </c>
      <c r="N78" s="106" t="s">
        <v>0</v>
      </c>
      <c r="O78" s="106" t="s">
        <v>0</v>
      </c>
      <c r="P78" s="106" t="s">
        <v>0</v>
      </c>
      <c r="Q78" s="106" t="s">
        <v>0</v>
      </c>
      <c r="R78" s="106" t="s">
        <v>0</v>
      </c>
      <c r="S78" s="106" t="s">
        <v>0</v>
      </c>
      <c r="T78" s="106" t="s">
        <v>0</v>
      </c>
      <c r="U78" s="106" t="s">
        <v>0</v>
      </c>
      <c r="V78" s="106" t="s">
        <v>0</v>
      </c>
      <c r="W78" s="106" t="s">
        <v>0</v>
      </c>
      <c r="X78" s="106" t="s">
        <v>0</v>
      </c>
      <c r="Y78" s="106" t="s">
        <v>0</v>
      </c>
      <c r="Z78" s="106" t="s">
        <v>0</v>
      </c>
      <c r="AA78" s="106" t="s">
        <v>0</v>
      </c>
      <c r="AB78" s="106" t="s">
        <v>0</v>
      </c>
      <c r="AC78" s="34">
        <v>42009</v>
      </c>
      <c r="AD78" s="34">
        <v>102458</v>
      </c>
      <c r="AE78" s="34">
        <v>110072</v>
      </c>
      <c r="AF78" s="34">
        <v>100212</v>
      </c>
      <c r="AG78" s="34">
        <v>93117</v>
      </c>
      <c r="AH78" s="34">
        <v>112501</v>
      </c>
      <c r="AI78" s="34">
        <v>114382</v>
      </c>
      <c r="AJ78" s="34">
        <v>109220</v>
      </c>
      <c r="AK78" s="34">
        <v>114800</v>
      </c>
      <c r="AL78" s="34">
        <v>115356</v>
      </c>
      <c r="AM78" s="34">
        <v>117379</v>
      </c>
      <c r="AN78" s="34">
        <v>117224</v>
      </c>
      <c r="AO78" s="34">
        <v>117849</v>
      </c>
      <c r="AP78" s="34">
        <v>116669</v>
      </c>
      <c r="AQ78" s="34">
        <v>117510</v>
      </c>
      <c r="AR78" s="34">
        <v>117433</v>
      </c>
      <c r="AS78" s="34">
        <v>113283</v>
      </c>
      <c r="AT78" s="34">
        <v>119436</v>
      </c>
    </row>
    <row r="79" spans="2:46">
      <c r="B79" s="276" t="s">
        <v>320</v>
      </c>
      <c r="C79" s="285" t="s">
        <v>0</v>
      </c>
      <c r="D79" s="106" t="s">
        <v>0</v>
      </c>
      <c r="E79" s="106" t="s">
        <v>0</v>
      </c>
      <c r="F79" s="106" t="s">
        <v>0</v>
      </c>
      <c r="G79" s="106" t="s">
        <v>0</v>
      </c>
      <c r="H79" s="106" t="s">
        <v>0</v>
      </c>
      <c r="I79" s="106" t="s">
        <v>0</v>
      </c>
      <c r="J79" s="106" t="s">
        <v>0</v>
      </c>
      <c r="K79" s="106" t="s">
        <v>0</v>
      </c>
      <c r="L79" s="106" t="s">
        <v>0</v>
      </c>
      <c r="M79" s="106" t="s">
        <v>0</v>
      </c>
      <c r="N79" s="106" t="s">
        <v>0</v>
      </c>
      <c r="O79" s="106" t="s">
        <v>0</v>
      </c>
      <c r="P79" s="106" t="s">
        <v>0</v>
      </c>
      <c r="Q79" s="106" t="s">
        <v>0</v>
      </c>
      <c r="R79" s="106" t="s">
        <v>0</v>
      </c>
      <c r="S79" s="106" t="s">
        <v>0</v>
      </c>
      <c r="T79" s="106" t="s">
        <v>0</v>
      </c>
      <c r="U79" s="106" t="s">
        <v>0</v>
      </c>
      <c r="V79" s="106" t="s">
        <v>0</v>
      </c>
      <c r="W79" s="106" t="s">
        <v>0</v>
      </c>
      <c r="X79" s="106" t="s">
        <v>0</v>
      </c>
      <c r="Y79" s="106" t="s">
        <v>0</v>
      </c>
      <c r="Z79" s="106" t="s">
        <v>0</v>
      </c>
      <c r="AA79" s="106" t="s">
        <v>0</v>
      </c>
      <c r="AB79" s="106" t="s">
        <v>0</v>
      </c>
      <c r="AC79" s="34">
        <v>15960</v>
      </c>
      <c r="AD79" s="34">
        <v>98290</v>
      </c>
      <c r="AE79" s="34">
        <v>124999</v>
      </c>
      <c r="AF79" s="34">
        <v>145739</v>
      </c>
      <c r="AG79" s="34">
        <v>175980</v>
      </c>
      <c r="AH79" s="34">
        <v>171909</v>
      </c>
      <c r="AI79" s="34">
        <v>168444</v>
      </c>
      <c r="AJ79" s="34">
        <v>180958</v>
      </c>
      <c r="AK79" s="34">
        <v>184755</v>
      </c>
      <c r="AL79" s="34">
        <v>186071</v>
      </c>
      <c r="AM79" s="34">
        <v>189045</v>
      </c>
      <c r="AN79" s="34">
        <v>188943</v>
      </c>
      <c r="AO79" s="34">
        <v>189461</v>
      </c>
      <c r="AP79" s="34">
        <v>190270</v>
      </c>
      <c r="AQ79" s="34">
        <v>191131</v>
      </c>
      <c r="AR79" s="34">
        <v>191248</v>
      </c>
      <c r="AS79" s="34">
        <v>172369</v>
      </c>
      <c r="AT79" s="34">
        <v>173045</v>
      </c>
    </row>
    <row r="80" spans="2:46">
      <c r="B80" s="278" t="s">
        <v>321</v>
      </c>
      <c r="C80" s="287" t="s">
        <v>0</v>
      </c>
      <c r="D80" s="161" t="s">
        <v>0</v>
      </c>
      <c r="E80" s="161" t="s">
        <v>0</v>
      </c>
      <c r="F80" s="161" t="s">
        <v>0</v>
      </c>
      <c r="G80" s="161" t="s">
        <v>0</v>
      </c>
      <c r="H80" s="161" t="s">
        <v>0</v>
      </c>
      <c r="I80" s="161" t="s">
        <v>0</v>
      </c>
      <c r="J80" s="161" t="s">
        <v>0</v>
      </c>
      <c r="K80" s="161" t="s">
        <v>0</v>
      </c>
      <c r="L80" s="161" t="s">
        <v>0</v>
      </c>
      <c r="M80" s="161" t="s">
        <v>0</v>
      </c>
      <c r="N80" s="161" t="s">
        <v>0</v>
      </c>
      <c r="O80" s="161" t="s">
        <v>0</v>
      </c>
      <c r="P80" s="161" t="s">
        <v>0</v>
      </c>
      <c r="Q80" s="161" t="s">
        <v>0</v>
      </c>
      <c r="R80" s="161" t="s">
        <v>0</v>
      </c>
      <c r="S80" s="161" t="s">
        <v>0</v>
      </c>
      <c r="T80" s="161" t="s">
        <v>0</v>
      </c>
      <c r="U80" s="161" t="s">
        <v>0</v>
      </c>
      <c r="V80" s="161" t="s">
        <v>0</v>
      </c>
      <c r="W80" s="161" t="s">
        <v>0</v>
      </c>
      <c r="X80" s="161" t="s">
        <v>0</v>
      </c>
      <c r="Y80" s="161" t="s">
        <v>0</v>
      </c>
      <c r="Z80" s="161" t="s">
        <v>0</v>
      </c>
      <c r="AA80" s="161" t="s">
        <v>0</v>
      </c>
      <c r="AB80" s="161" t="s">
        <v>0</v>
      </c>
      <c r="AC80" s="37">
        <v>15324</v>
      </c>
      <c r="AD80" s="37">
        <v>432079</v>
      </c>
      <c r="AE80" s="37">
        <v>432444</v>
      </c>
      <c r="AF80" s="37">
        <v>439715</v>
      </c>
      <c r="AG80" s="37">
        <v>437311</v>
      </c>
      <c r="AH80" s="37">
        <v>441668</v>
      </c>
      <c r="AI80" s="37">
        <v>442000</v>
      </c>
      <c r="AJ80" s="37">
        <v>442077</v>
      </c>
      <c r="AK80" s="37">
        <v>443225</v>
      </c>
      <c r="AL80" s="37">
        <v>446739</v>
      </c>
      <c r="AM80" s="37">
        <v>446550</v>
      </c>
      <c r="AN80" s="37">
        <v>446532</v>
      </c>
      <c r="AO80" s="37">
        <v>413989</v>
      </c>
      <c r="AP80" s="37">
        <v>373202</v>
      </c>
      <c r="AQ80" s="37">
        <v>366972</v>
      </c>
      <c r="AR80" s="37">
        <v>407683</v>
      </c>
      <c r="AS80" s="37">
        <v>420445</v>
      </c>
      <c r="AT80" s="37">
        <v>418365</v>
      </c>
    </row>
    <row r="81" spans="2:46">
      <c r="B81" s="276" t="s">
        <v>322</v>
      </c>
      <c r="C81" s="285" t="s">
        <v>0</v>
      </c>
      <c r="D81" s="106" t="s">
        <v>0</v>
      </c>
      <c r="E81" s="106" t="s">
        <v>0</v>
      </c>
      <c r="F81" s="106" t="s">
        <v>0</v>
      </c>
      <c r="G81" s="106" t="s">
        <v>0</v>
      </c>
      <c r="H81" s="106" t="s">
        <v>0</v>
      </c>
      <c r="I81" s="106" t="s">
        <v>0</v>
      </c>
      <c r="J81" s="106" t="s">
        <v>0</v>
      </c>
      <c r="K81" s="106" t="s">
        <v>0</v>
      </c>
      <c r="L81" s="106" t="s">
        <v>0</v>
      </c>
      <c r="M81" s="106" t="s">
        <v>0</v>
      </c>
      <c r="N81" s="106" t="s">
        <v>0</v>
      </c>
      <c r="O81" s="106" t="s">
        <v>0</v>
      </c>
      <c r="P81" s="106" t="s">
        <v>0</v>
      </c>
      <c r="Q81" s="106" t="s">
        <v>0</v>
      </c>
      <c r="R81" s="106" t="s">
        <v>0</v>
      </c>
      <c r="S81" s="106" t="s">
        <v>0</v>
      </c>
      <c r="T81" s="106" t="s">
        <v>0</v>
      </c>
      <c r="U81" s="106" t="s">
        <v>0</v>
      </c>
      <c r="V81" s="106" t="s">
        <v>0</v>
      </c>
      <c r="W81" s="106" t="s">
        <v>0</v>
      </c>
      <c r="X81" s="106" t="s">
        <v>0</v>
      </c>
      <c r="Y81" s="106" t="s">
        <v>0</v>
      </c>
      <c r="Z81" s="106" t="s">
        <v>0</v>
      </c>
      <c r="AA81" s="106" t="s">
        <v>0</v>
      </c>
      <c r="AB81" s="106" t="s">
        <v>0</v>
      </c>
      <c r="AC81" s="34" t="s">
        <v>0</v>
      </c>
      <c r="AD81" s="34">
        <v>425198</v>
      </c>
      <c r="AE81" s="34">
        <v>438522</v>
      </c>
      <c r="AF81" s="34">
        <v>449424</v>
      </c>
      <c r="AG81" s="34">
        <v>457248</v>
      </c>
      <c r="AH81" s="34">
        <v>444378</v>
      </c>
      <c r="AI81" s="34">
        <v>463614</v>
      </c>
      <c r="AJ81" s="34">
        <v>459442</v>
      </c>
      <c r="AK81" s="34">
        <v>424678</v>
      </c>
      <c r="AL81" s="34">
        <v>443751</v>
      </c>
      <c r="AM81" s="34">
        <v>475960</v>
      </c>
      <c r="AN81" s="34">
        <v>478025</v>
      </c>
      <c r="AO81" s="34">
        <v>460554</v>
      </c>
      <c r="AP81" s="34">
        <v>465263</v>
      </c>
      <c r="AQ81" s="34">
        <v>473076</v>
      </c>
      <c r="AR81" s="34">
        <v>477533</v>
      </c>
      <c r="AS81" s="34">
        <v>499235</v>
      </c>
      <c r="AT81" s="34">
        <v>499538</v>
      </c>
    </row>
    <row r="82" spans="2:46">
      <c r="B82" s="278" t="s">
        <v>323</v>
      </c>
      <c r="C82" s="287" t="s">
        <v>0</v>
      </c>
      <c r="D82" s="161" t="s">
        <v>0</v>
      </c>
      <c r="E82" s="161" t="s">
        <v>0</v>
      </c>
      <c r="F82" s="161" t="s">
        <v>0</v>
      </c>
      <c r="G82" s="161" t="s">
        <v>0</v>
      </c>
      <c r="H82" s="161" t="s">
        <v>0</v>
      </c>
      <c r="I82" s="161" t="s">
        <v>0</v>
      </c>
      <c r="J82" s="161" t="s">
        <v>0</v>
      </c>
      <c r="K82" s="161" t="s">
        <v>0</v>
      </c>
      <c r="L82" s="161" t="s">
        <v>0</v>
      </c>
      <c r="M82" s="161" t="s">
        <v>0</v>
      </c>
      <c r="N82" s="161" t="s">
        <v>0</v>
      </c>
      <c r="O82" s="161" t="s">
        <v>0</v>
      </c>
      <c r="P82" s="161" t="s">
        <v>0</v>
      </c>
      <c r="Q82" s="161" t="s">
        <v>0</v>
      </c>
      <c r="R82" s="161" t="s">
        <v>0</v>
      </c>
      <c r="S82" s="161" t="s">
        <v>0</v>
      </c>
      <c r="T82" s="161" t="s">
        <v>0</v>
      </c>
      <c r="U82" s="161" t="s">
        <v>0</v>
      </c>
      <c r="V82" s="161" t="s">
        <v>0</v>
      </c>
      <c r="W82" s="161" t="s">
        <v>0</v>
      </c>
      <c r="X82" s="161" t="s">
        <v>0</v>
      </c>
      <c r="Y82" s="161" t="s">
        <v>0</v>
      </c>
      <c r="Z82" s="161" t="s">
        <v>0</v>
      </c>
      <c r="AA82" s="161" t="s">
        <v>0</v>
      </c>
      <c r="AB82" s="161" t="s">
        <v>0</v>
      </c>
      <c r="AC82" s="37" t="s">
        <v>0</v>
      </c>
      <c r="AD82" s="37">
        <v>95912</v>
      </c>
      <c r="AE82" s="37">
        <v>605593</v>
      </c>
      <c r="AF82" s="37">
        <v>619669</v>
      </c>
      <c r="AG82" s="37">
        <v>628194</v>
      </c>
      <c r="AH82" s="37">
        <v>655787</v>
      </c>
      <c r="AI82" s="37">
        <v>663314</v>
      </c>
      <c r="AJ82" s="37">
        <v>671130</v>
      </c>
      <c r="AK82" s="37">
        <v>662431</v>
      </c>
      <c r="AL82" s="37">
        <v>683507</v>
      </c>
      <c r="AM82" s="37">
        <v>684247</v>
      </c>
      <c r="AN82" s="37">
        <v>679665</v>
      </c>
      <c r="AO82" s="37">
        <v>660379</v>
      </c>
      <c r="AP82" s="37">
        <v>672338</v>
      </c>
      <c r="AQ82" s="37">
        <v>693793</v>
      </c>
      <c r="AR82" s="37">
        <v>703301</v>
      </c>
      <c r="AS82" s="37">
        <v>724051</v>
      </c>
      <c r="AT82" s="37">
        <v>745232</v>
      </c>
    </row>
    <row r="83" spans="2:46">
      <c r="B83" s="276" t="s">
        <v>329</v>
      </c>
      <c r="C83" s="285" t="s">
        <v>0</v>
      </c>
      <c r="D83" s="106" t="s">
        <v>0</v>
      </c>
      <c r="E83" s="106" t="s">
        <v>0</v>
      </c>
      <c r="F83" s="106" t="s">
        <v>0</v>
      </c>
      <c r="G83" s="106" t="s">
        <v>0</v>
      </c>
      <c r="H83" s="106" t="s">
        <v>0</v>
      </c>
      <c r="I83" s="106" t="s">
        <v>0</v>
      </c>
      <c r="J83" s="106" t="s">
        <v>0</v>
      </c>
      <c r="K83" s="106" t="s">
        <v>0</v>
      </c>
      <c r="L83" s="106" t="s">
        <v>0</v>
      </c>
      <c r="M83" s="106" t="s">
        <v>0</v>
      </c>
      <c r="N83" s="106" t="s">
        <v>0</v>
      </c>
      <c r="O83" s="106" t="s">
        <v>0</v>
      </c>
      <c r="P83" s="106" t="s">
        <v>0</v>
      </c>
      <c r="Q83" s="106" t="s">
        <v>0</v>
      </c>
      <c r="R83" s="106" t="s">
        <v>0</v>
      </c>
      <c r="S83" s="106" t="s">
        <v>0</v>
      </c>
      <c r="T83" s="106" t="s">
        <v>0</v>
      </c>
      <c r="U83" s="106" t="s">
        <v>0</v>
      </c>
      <c r="V83" s="106" t="s">
        <v>0</v>
      </c>
      <c r="W83" s="106" t="s">
        <v>0</v>
      </c>
      <c r="X83" s="106" t="s">
        <v>0</v>
      </c>
      <c r="Y83" s="106" t="s">
        <v>0</v>
      </c>
      <c r="Z83" s="106" t="s">
        <v>0</v>
      </c>
      <c r="AA83" s="106" t="s">
        <v>0</v>
      </c>
      <c r="AB83" s="106" t="s">
        <v>0</v>
      </c>
      <c r="AC83" s="34" t="s">
        <v>0</v>
      </c>
      <c r="AD83" s="34" t="s">
        <v>0</v>
      </c>
      <c r="AE83" s="34" t="s">
        <v>0</v>
      </c>
      <c r="AF83" s="34" t="s">
        <v>0</v>
      </c>
      <c r="AG83" s="34">
        <v>124966</v>
      </c>
      <c r="AH83" s="34">
        <v>128375</v>
      </c>
      <c r="AI83" s="34">
        <v>129893</v>
      </c>
      <c r="AJ83" s="34">
        <v>132173</v>
      </c>
      <c r="AK83" s="34">
        <v>130216</v>
      </c>
      <c r="AL83" s="34">
        <v>132188</v>
      </c>
      <c r="AM83" s="34">
        <v>132427</v>
      </c>
      <c r="AN83" s="34">
        <v>138325</v>
      </c>
      <c r="AO83" s="34">
        <v>140614</v>
      </c>
      <c r="AP83" s="34">
        <v>140793</v>
      </c>
      <c r="AQ83" s="34">
        <v>141580</v>
      </c>
      <c r="AR83" s="34">
        <v>141836</v>
      </c>
      <c r="AS83" s="34">
        <v>141757</v>
      </c>
      <c r="AT83" s="34">
        <v>143921</v>
      </c>
    </row>
    <row r="84" spans="2:46">
      <c r="B84" s="278" t="s">
        <v>330</v>
      </c>
      <c r="C84" s="287" t="s">
        <v>0</v>
      </c>
      <c r="D84" s="161" t="s">
        <v>0</v>
      </c>
      <c r="E84" s="161" t="s">
        <v>0</v>
      </c>
      <c r="F84" s="161" t="s">
        <v>0</v>
      </c>
      <c r="G84" s="161" t="s">
        <v>0</v>
      </c>
      <c r="H84" s="161" t="s">
        <v>0</v>
      </c>
      <c r="I84" s="161" t="s">
        <v>0</v>
      </c>
      <c r="J84" s="161" t="s">
        <v>0</v>
      </c>
      <c r="K84" s="161" t="s">
        <v>0</v>
      </c>
      <c r="L84" s="161" t="s">
        <v>0</v>
      </c>
      <c r="M84" s="161" t="s">
        <v>0</v>
      </c>
      <c r="N84" s="161" t="s">
        <v>0</v>
      </c>
      <c r="O84" s="161" t="s">
        <v>0</v>
      </c>
      <c r="P84" s="161" t="s">
        <v>0</v>
      </c>
      <c r="Q84" s="161" t="s">
        <v>0</v>
      </c>
      <c r="R84" s="161" t="s">
        <v>0</v>
      </c>
      <c r="S84" s="161" t="s">
        <v>0</v>
      </c>
      <c r="T84" s="161" t="s">
        <v>0</v>
      </c>
      <c r="U84" s="161" t="s">
        <v>0</v>
      </c>
      <c r="V84" s="161" t="s">
        <v>0</v>
      </c>
      <c r="W84" s="161" t="s">
        <v>0</v>
      </c>
      <c r="X84" s="161" t="s">
        <v>0</v>
      </c>
      <c r="Y84" s="161" t="s">
        <v>0</v>
      </c>
      <c r="Z84" s="161" t="s">
        <v>0</v>
      </c>
      <c r="AA84" s="161" t="s">
        <v>0</v>
      </c>
      <c r="AB84" s="161" t="s">
        <v>0</v>
      </c>
      <c r="AC84" s="37" t="s">
        <v>0</v>
      </c>
      <c r="AD84" s="37" t="s">
        <v>0</v>
      </c>
      <c r="AE84" s="37" t="s">
        <v>0</v>
      </c>
      <c r="AF84" s="37" t="s">
        <v>0</v>
      </c>
      <c r="AG84" s="37">
        <v>1595</v>
      </c>
      <c r="AH84" s="37">
        <v>153947</v>
      </c>
      <c r="AI84" s="37">
        <v>155945</v>
      </c>
      <c r="AJ84" s="37">
        <v>156803</v>
      </c>
      <c r="AK84" s="37">
        <v>157456</v>
      </c>
      <c r="AL84" s="37">
        <v>157586</v>
      </c>
      <c r="AM84" s="37">
        <v>161425</v>
      </c>
      <c r="AN84" s="37">
        <v>165113</v>
      </c>
      <c r="AO84" s="37">
        <v>168185</v>
      </c>
      <c r="AP84" s="37">
        <v>160771</v>
      </c>
      <c r="AQ84" s="37">
        <v>146540</v>
      </c>
      <c r="AR84" s="37">
        <v>167881</v>
      </c>
      <c r="AS84" s="37">
        <v>177212</v>
      </c>
      <c r="AT84" s="37">
        <v>164141</v>
      </c>
    </row>
    <row r="85" spans="2:46">
      <c r="B85" s="278" t="s">
        <v>353</v>
      </c>
      <c r="C85" s="287"/>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37"/>
      <c r="AD85" s="37"/>
      <c r="AE85" s="37"/>
      <c r="AF85" s="37"/>
      <c r="AG85" s="37"/>
      <c r="AH85" s="37"/>
      <c r="AI85" s="37">
        <v>153610</v>
      </c>
      <c r="AJ85" s="37">
        <v>389330</v>
      </c>
      <c r="AK85" s="37">
        <v>391142</v>
      </c>
      <c r="AL85" s="37">
        <v>401055</v>
      </c>
      <c r="AM85" s="37">
        <v>400434</v>
      </c>
      <c r="AN85" s="37">
        <v>397947</v>
      </c>
      <c r="AO85" s="37">
        <v>397947</v>
      </c>
      <c r="AP85" s="37">
        <v>398067</v>
      </c>
      <c r="AQ85" s="37">
        <v>400574</v>
      </c>
      <c r="AR85" s="37">
        <v>403193</v>
      </c>
      <c r="AS85" s="37">
        <v>407687</v>
      </c>
      <c r="AT85" s="37">
        <v>403929</v>
      </c>
    </row>
    <row r="86" spans="2:46">
      <c r="B86" s="278" t="s">
        <v>436</v>
      </c>
      <c r="C86" s="287"/>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37"/>
      <c r="AD86" s="37"/>
      <c r="AE86" s="37"/>
      <c r="AF86" s="37"/>
      <c r="AG86" s="37"/>
      <c r="AH86" s="37"/>
      <c r="AI86" s="37" t="s">
        <v>0</v>
      </c>
      <c r="AJ86" s="37">
        <v>578470</v>
      </c>
      <c r="AK86" s="37">
        <v>628486</v>
      </c>
      <c r="AL86" s="37">
        <v>663992</v>
      </c>
      <c r="AM86" s="37">
        <v>680104</v>
      </c>
      <c r="AN86" s="37">
        <v>932404</v>
      </c>
      <c r="AO86" s="37">
        <v>934587</v>
      </c>
      <c r="AP86" s="37">
        <v>921355</v>
      </c>
      <c r="AQ86" s="37">
        <v>896418</v>
      </c>
      <c r="AR86" s="37">
        <v>682392</v>
      </c>
      <c r="AS86" s="37">
        <v>683723</v>
      </c>
      <c r="AT86" s="37">
        <v>738434</v>
      </c>
    </row>
    <row r="87" spans="2:46">
      <c r="B87" s="278" t="str">
        <f>+'Basic data'!B87</f>
        <v>Front Place Minami-Shinjuku</v>
      </c>
      <c r="C87" s="287"/>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37"/>
      <c r="AD87" s="37"/>
      <c r="AE87" s="37"/>
      <c r="AF87" s="37"/>
      <c r="AG87" s="37"/>
      <c r="AH87" s="37"/>
      <c r="AI87" s="37"/>
      <c r="AJ87" s="37"/>
      <c r="AK87" s="37">
        <v>73963</v>
      </c>
      <c r="AL87" s="37">
        <v>198876</v>
      </c>
      <c r="AM87" s="37">
        <v>198678</v>
      </c>
      <c r="AN87" s="37">
        <v>198206</v>
      </c>
      <c r="AO87" s="37">
        <v>197711</v>
      </c>
      <c r="AP87" s="37">
        <v>197999</v>
      </c>
      <c r="AQ87" s="37">
        <v>196573</v>
      </c>
      <c r="AR87" s="37">
        <v>197112</v>
      </c>
      <c r="AS87" s="37">
        <v>200016</v>
      </c>
      <c r="AT87" s="37">
        <v>197844</v>
      </c>
    </row>
    <row r="88" spans="2:46">
      <c r="B88" s="278" t="str">
        <f>+'Basic data'!B88</f>
        <v>Daido Seimei Niigata Building</v>
      </c>
      <c r="C88" s="287"/>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37"/>
      <c r="AD88" s="37"/>
      <c r="AE88" s="37"/>
      <c r="AF88" s="37"/>
      <c r="AG88" s="37"/>
      <c r="AH88" s="37"/>
      <c r="AI88" s="37"/>
      <c r="AJ88" s="37"/>
      <c r="AK88" s="37">
        <v>12790</v>
      </c>
      <c r="AL88" s="37">
        <v>76709</v>
      </c>
      <c r="AM88" s="37">
        <v>77058</v>
      </c>
      <c r="AN88" s="37">
        <v>76935</v>
      </c>
      <c r="AO88" s="37">
        <v>77019</v>
      </c>
      <c r="AP88" s="37">
        <v>79709</v>
      </c>
      <c r="AQ88" s="37">
        <v>80216</v>
      </c>
      <c r="AR88" s="37">
        <v>79546</v>
      </c>
      <c r="AS88" s="37">
        <v>80889</v>
      </c>
      <c r="AT88" s="37">
        <v>72575</v>
      </c>
    </row>
    <row r="89" spans="2:46">
      <c r="B89" s="278" t="str">
        <f>+'Basic data'!B89</f>
        <v>Seavans S Building</v>
      </c>
      <c r="C89" s="287"/>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37"/>
      <c r="AD89" s="37"/>
      <c r="AE89" s="37"/>
      <c r="AF89" s="37"/>
      <c r="AG89" s="37"/>
      <c r="AH89" s="37"/>
      <c r="AI89" s="37"/>
      <c r="AJ89" s="37"/>
      <c r="AK89" s="37"/>
      <c r="AL89" s="37"/>
      <c r="AM89" s="37">
        <v>78183</v>
      </c>
      <c r="AN89" s="37">
        <v>255399</v>
      </c>
      <c r="AO89" s="37">
        <v>254838</v>
      </c>
      <c r="AP89" s="37">
        <v>255608</v>
      </c>
      <c r="AQ89" s="37">
        <v>252433</v>
      </c>
      <c r="AR89" s="37">
        <v>220713</v>
      </c>
      <c r="AS89" s="37">
        <v>220001</v>
      </c>
      <c r="AT89" s="37">
        <v>228100</v>
      </c>
    </row>
    <row r="90" spans="2:46">
      <c r="B90" s="278" t="str">
        <f>+'Basic data'!B90</f>
        <v>Otemachi Park Building</v>
      </c>
      <c r="C90" s="287"/>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37"/>
      <c r="AD90" s="37"/>
      <c r="AE90" s="37"/>
      <c r="AF90" s="37"/>
      <c r="AG90" s="37"/>
      <c r="AH90" s="37"/>
      <c r="AI90" s="37"/>
      <c r="AJ90" s="37"/>
      <c r="AK90" s="37"/>
      <c r="AL90" s="37"/>
      <c r="AM90" s="37">
        <v>5670</v>
      </c>
      <c r="AN90" s="37">
        <v>190071</v>
      </c>
      <c r="AO90" s="37">
        <v>183014</v>
      </c>
      <c r="AP90" s="37">
        <v>192581</v>
      </c>
      <c r="AQ90" s="37">
        <v>182781</v>
      </c>
      <c r="AR90" s="37">
        <v>191839</v>
      </c>
      <c r="AS90" s="37">
        <v>186078</v>
      </c>
      <c r="AT90" s="37">
        <v>182733</v>
      </c>
    </row>
    <row r="91" spans="2:46">
      <c r="B91" s="278" t="str">
        <f>+'Basic data'!B91</f>
        <v>GRAND FRONT OSAKA (North Building)</v>
      </c>
      <c r="C91" s="287"/>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37"/>
      <c r="AD91" s="106"/>
      <c r="AE91" s="106"/>
      <c r="AF91" s="106"/>
      <c r="AG91" s="106"/>
      <c r="AH91" s="37"/>
      <c r="AI91" s="37"/>
      <c r="AJ91" s="37"/>
      <c r="AK91" s="37"/>
      <c r="AL91" s="37"/>
      <c r="AM91" s="37"/>
      <c r="AN91" s="37"/>
      <c r="AO91" s="37"/>
      <c r="AP91" s="37"/>
      <c r="AQ91" s="161" t="s">
        <v>324</v>
      </c>
      <c r="AR91" s="161" t="s">
        <v>324</v>
      </c>
      <c r="AS91" s="161" t="s">
        <v>324</v>
      </c>
      <c r="AT91" s="161" t="s">
        <v>324</v>
      </c>
    </row>
    <row r="92" spans="2:46">
      <c r="B92" s="278" t="str">
        <f>+'Basic data'!B92</f>
        <v>GRAND FRONT OSAKA (Umekita Plaza and South Building)</v>
      </c>
      <c r="C92" s="287"/>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37"/>
      <c r="AD92" s="106"/>
      <c r="AE92" s="106"/>
      <c r="AF92" s="106"/>
      <c r="AG92" s="106"/>
      <c r="AH92" s="37"/>
      <c r="AI92" s="37"/>
      <c r="AJ92" s="37"/>
      <c r="AK92" s="37"/>
      <c r="AL92" s="37"/>
      <c r="AM92" s="37"/>
      <c r="AN92" s="37"/>
      <c r="AO92" s="37"/>
      <c r="AP92" s="37"/>
      <c r="AQ92" s="161" t="s">
        <v>324</v>
      </c>
      <c r="AR92" s="161" t="s">
        <v>324</v>
      </c>
      <c r="AS92" s="161" t="s">
        <v>324</v>
      </c>
      <c r="AT92" s="161" t="s">
        <v>324</v>
      </c>
    </row>
    <row r="93" spans="2:46">
      <c r="B93" s="278" t="str">
        <f>+'Basic data'!B93</f>
        <v>Toyosu Front</v>
      </c>
      <c r="C93" s="287"/>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37"/>
      <c r="AD93" s="106"/>
      <c r="AE93" s="106"/>
      <c r="AF93" s="106"/>
      <c r="AG93" s="106"/>
      <c r="AH93" s="37"/>
      <c r="AI93" s="37"/>
      <c r="AJ93" s="37"/>
      <c r="AK93" s="37"/>
      <c r="AL93" s="37"/>
      <c r="AM93" s="37"/>
      <c r="AN93" s="37"/>
      <c r="AO93" s="37"/>
      <c r="AP93" s="37"/>
      <c r="AQ93" s="37">
        <v>10904</v>
      </c>
      <c r="AR93" s="37">
        <v>715285</v>
      </c>
      <c r="AS93" s="37">
        <v>726331</v>
      </c>
      <c r="AT93" s="37">
        <v>694696</v>
      </c>
    </row>
    <row r="94" spans="2:46">
      <c r="B94" s="278" t="str">
        <f>+'Basic data'!B94</f>
        <v>the ARGYLE aoyama</v>
      </c>
      <c r="C94" s="287"/>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37"/>
      <c r="AD94" s="106"/>
      <c r="AE94" s="106"/>
      <c r="AF94" s="106"/>
      <c r="AG94" s="106"/>
      <c r="AH94" s="37"/>
      <c r="AI94" s="37"/>
      <c r="AJ94" s="37"/>
      <c r="AK94" s="37"/>
      <c r="AL94" s="37"/>
      <c r="AM94" s="37"/>
      <c r="AN94" s="37"/>
      <c r="AO94" s="37"/>
      <c r="AP94" s="37"/>
      <c r="AQ94" s="37"/>
      <c r="AR94" s="37"/>
      <c r="AS94" s="37">
        <v>80745</v>
      </c>
      <c r="AT94" s="37">
        <v>476564</v>
      </c>
    </row>
    <row r="95" spans="2:46">
      <c r="B95" s="278" t="str">
        <f>+'Basic data'!B95</f>
        <v>Toyosu Foresia</v>
      </c>
      <c r="C95" s="287"/>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37"/>
      <c r="AD95" s="106"/>
      <c r="AE95" s="106"/>
      <c r="AF95" s="106"/>
      <c r="AG95" s="106"/>
      <c r="AH95" s="37"/>
      <c r="AI95" s="37"/>
      <c r="AJ95" s="37"/>
      <c r="AK95" s="37"/>
      <c r="AL95" s="37"/>
      <c r="AM95" s="37"/>
      <c r="AN95" s="37"/>
      <c r="AO95" s="37"/>
      <c r="AP95" s="37"/>
      <c r="AQ95" s="37"/>
      <c r="AR95" s="37"/>
      <c r="AS95" s="37">
        <v>38837</v>
      </c>
      <c r="AT95" s="37">
        <v>223685</v>
      </c>
    </row>
    <row r="96" spans="2:46">
      <c r="B96" s="278" t="str">
        <f>+'Basic data'!B96</f>
        <v>CIRCLES Hirakawacho</v>
      </c>
      <c r="C96" s="287"/>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37"/>
      <c r="AD96" s="106"/>
      <c r="AE96" s="106"/>
      <c r="AF96" s="106"/>
      <c r="AG96" s="106"/>
      <c r="AH96" s="37"/>
      <c r="AI96" s="37"/>
      <c r="AJ96" s="37"/>
      <c r="AK96" s="37"/>
      <c r="AL96" s="37"/>
      <c r="AM96" s="37"/>
      <c r="AN96" s="37"/>
      <c r="AO96" s="37"/>
      <c r="AP96" s="37"/>
      <c r="AQ96" s="37"/>
      <c r="AR96" s="37"/>
      <c r="AS96" s="37">
        <v>215</v>
      </c>
      <c r="AT96" s="37">
        <v>26479</v>
      </c>
    </row>
    <row r="97" spans="2:46" ht="12.5" thickBot="1">
      <c r="B97" s="278" t="str">
        <f>+'Basic data'!B97</f>
        <v>Forecast Sakaisujihonmachi</v>
      </c>
      <c r="C97" s="287"/>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37"/>
      <c r="AD97" s="106"/>
      <c r="AE97" s="106"/>
      <c r="AF97" s="106"/>
      <c r="AG97" s="106"/>
      <c r="AH97" s="37"/>
      <c r="AI97" s="37"/>
      <c r="AJ97" s="37"/>
      <c r="AK97" s="37"/>
      <c r="AL97" s="37"/>
      <c r="AM97" s="37"/>
      <c r="AN97" s="37"/>
      <c r="AO97" s="37"/>
      <c r="AP97" s="37"/>
      <c r="AQ97" s="37"/>
      <c r="AR97" s="37"/>
      <c r="AS97" s="37"/>
      <c r="AT97" s="37">
        <v>55507</v>
      </c>
    </row>
    <row r="98" spans="2:46" ht="12.5" thickTop="1">
      <c r="B98" s="264" t="s">
        <v>1</v>
      </c>
      <c r="C98" s="288">
        <v>6427133</v>
      </c>
      <c r="D98" s="279">
        <v>7889165</v>
      </c>
      <c r="E98" s="279">
        <v>8449278</v>
      </c>
      <c r="F98" s="279">
        <v>8951557</v>
      </c>
      <c r="G98" s="279">
        <v>9461852</v>
      </c>
      <c r="H98" s="279">
        <v>10104094</v>
      </c>
      <c r="I98" s="279">
        <v>10708353</v>
      </c>
      <c r="J98" s="279">
        <v>13076551</v>
      </c>
      <c r="K98" s="279">
        <v>13899176</v>
      </c>
      <c r="L98" s="279">
        <v>15066744</v>
      </c>
      <c r="M98" s="279">
        <v>16397656</v>
      </c>
      <c r="N98" s="279">
        <v>17079232</v>
      </c>
      <c r="O98" s="279">
        <v>17761985</v>
      </c>
      <c r="P98" s="279">
        <v>19716477</v>
      </c>
      <c r="Q98" s="279">
        <v>20609470</v>
      </c>
      <c r="R98" s="279">
        <v>20682990</v>
      </c>
      <c r="S98" s="279">
        <v>20635057</v>
      </c>
      <c r="T98" s="279">
        <v>21946264</v>
      </c>
      <c r="U98" s="279">
        <v>21972096</v>
      </c>
      <c r="V98" s="279">
        <v>22187539</v>
      </c>
      <c r="W98" s="279">
        <v>23775373</v>
      </c>
      <c r="X98" s="279">
        <v>24130936</v>
      </c>
      <c r="Y98" s="279">
        <v>25070031</v>
      </c>
      <c r="Z98" s="279">
        <v>26116177</v>
      </c>
      <c r="AA98" s="279">
        <v>26357478</v>
      </c>
      <c r="AB98" s="279">
        <v>27604566</v>
      </c>
      <c r="AC98" s="280">
        <v>28048535</v>
      </c>
      <c r="AD98" s="280">
        <v>29886578</v>
      </c>
      <c r="AE98" s="280">
        <v>30290297</v>
      </c>
      <c r="AF98" s="280">
        <v>30565884</v>
      </c>
      <c r="AG98" s="280">
        <v>30726244</v>
      </c>
      <c r="AH98" s="280">
        <v>31574393</v>
      </c>
      <c r="AI98" s="280">
        <v>31505394</v>
      </c>
      <c r="AJ98" s="280">
        <v>32676423</v>
      </c>
      <c r="AK98" s="280">
        <v>32783783</v>
      </c>
      <c r="AL98" s="280">
        <v>33522024</v>
      </c>
      <c r="AM98" s="280">
        <v>33746218</v>
      </c>
      <c r="AN98" s="280">
        <v>34778422</v>
      </c>
      <c r="AO98" s="280">
        <v>34666758</v>
      </c>
      <c r="AP98" s="280">
        <v>34209880</v>
      </c>
      <c r="AQ98" s="280">
        <v>34739020</v>
      </c>
      <c r="AR98" s="280">
        <v>34095465</v>
      </c>
      <c r="AS98" s="280">
        <v>33837810</v>
      </c>
      <c r="AT98" s="280">
        <v>34131137</v>
      </c>
    </row>
    <row r="99" spans="2:46">
      <c r="C99" s="2" t="s">
        <v>0</v>
      </c>
      <c r="D99" s="2" t="s">
        <v>0</v>
      </c>
      <c r="E99" s="2" t="s">
        <v>0</v>
      </c>
      <c r="F99" s="70" t="s">
        <v>0</v>
      </c>
      <c r="G99" s="70" t="s">
        <v>0</v>
      </c>
      <c r="H99" s="2" t="s">
        <v>0</v>
      </c>
      <c r="I99" s="2" t="s">
        <v>0</v>
      </c>
      <c r="J99" s="2" t="s">
        <v>0</v>
      </c>
      <c r="K99" s="2" t="s">
        <v>0</v>
      </c>
      <c r="L99" s="2" t="s">
        <v>0</v>
      </c>
      <c r="M99" s="2" t="s">
        <v>0</v>
      </c>
      <c r="N99" s="2" t="s">
        <v>0</v>
      </c>
      <c r="O99" s="2" t="s">
        <v>0</v>
      </c>
      <c r="P99" s="2" t="s">
        <v>0</v>
      </c>
      <c r="Q99" s="2" t="s">
        <v>0</v>
      </c>
      <c r="R99" s="2" t="s">
        <v>0</v>
      </c>
      <c r="S99" s="2" t="s">
        <v>0</v>
      </c>
      <c r="T99" s="2" t="s">
        <v>0</v>
      </c>
      <c r="U99" s="2" t="s">
        <v>0</v>
      </c>
      <c r="V99" s="2" t="s">
        <v>0</v>
      </c>
      <c r="W99" s="2" t="s">
        <v>0</v>
      </c>
      <c r="X99" s="2" t="s">
        <v>0</v>
      </c>
      <c r="Y99" s="2" t="s">
        <v>0</v>
      </c>
      <c r="Z99" s="2" t="s">
        <v>0</v>
      </c>
      <c r="AA99" s="2" t="s">
        <v>0</v>
      </c>
      <c r="AB99" s="2" t="s">
        <v>0</v>
      </c>
      <c r="AC99" s="2" t="s">
        <v>0</v>
      </c>
      <c r="AD99" s="2" t="s">
        <v>0</v>
      </c>
      <c r="AE99" s="2" t="s">
        <v>0</v>
      </c>
      <c r="AF99" s="2" t="s">
        <v>0</v>
      </c>
      <c r="AG99" s="2" t="s">
        <v>0</v>
      </c>
      <c r="AH99" s="2" t="s">
        <v>0</v>
      </c>
    </row>
    <row r="100" spans="2:46">
      <c r="C100" s="2" t="s">
        <v>0</v>
      </c>
      <c r="D100" s="2" t="s">
        <v>0</v>
      </c>
      <c r="E100" s="2" t="s">
        <v>0</v>
      </c>
      <c r="F100" s="70" t="s">
        <v>0</v>
      </c>
      <c r="G100" s="70" t="s">
        <v>0</v>
      </c>
      <c r="H100" s="2" t="s">
        <v>0</v>
      </c>
      <c r="I100" s="2" t="s">
        <v>0</v>
      </c>
      <c r="J100" s="2" t="s">
        <v>0</v>
      </c>
      <c r="K100" s="2" t="s">
        <v>0</v>
      </c>
      <c r="L100" s="2" t="s">
        <v>0</v>
      </c>
      <c r="M100" s="2" t="s">
        <v>0</v>
      </c>
      <c r="N100" s="2" t="s">
        <v>0</v>
      </c>
      <c r="O100" s="2" t="s">
        <v>0</v>
      </c>
      <c r="P100" s="2" t="s">
        <v>0</v>
      </c>
      <c r="Q100" s="2" t="s">
        <v>0</v>
      </c>
      <c r="R100" s="2" t="s">
        <v>0</v>
      </c>
      <c r="S100" s="2" t="s">
        <v>0</v>
      </c>
      <c r="T100" s="2" t="s">
        <v>0</v>
      </c>
      <c r="U100" s="2" t="s">
        <v>0</v>
      </c>
      <c r="V100" s="2" t="s">
        <v>0</v>
      </c>
      <c r="W100" s="2" t="s">
        <v>0</v>
      </c>
      <c r="X100" s="2" t="s">
        <v>0</v>
      </c>
      <c r="Y100" s="2" t="s">
        <v>0</v>
      </c>
      <c r="Z100" s="2" t="s">
        <v>0</v>
      </c>
      <c r="AA100" s="2" t="s">
        <v>0</v>
      </c>
      <c r="AB100" s="2" t="s">
        <v>0</v>
      </c>
      <c r="AC100" s="2" t="s">
        <v>0</v>
      </c>
      <c r="AD100" s="2" t="s">
        <v>0</v>
      </c>
      <c r="AE100" s="2" t="s">
        <v>0</v>
      </c>
      <c r="AF100" s="2" t="s">
        <v>0</v>
      </c>
      <c r="AG100" s="2" t="s">
        <v>0</v>
      </c>
      <c r="AH100" s="2" t="s">
        <v>0</v>
      </c>
    </row>
    <row r="101" spans="2:46">
      <c r="C101" s="2" t="s">
        <v>0</v>
      </c>
      <c r="D101" s="2" t="s">
        <v>0</v>
      </c>
      <c r="E101" s="2" t="s">
        <v>0</v>
      </c>
      <c r="F101" s="70" t="s">
        <v>0</v>
      </c>
      <c r="G101" s="70" t="s">
        <v>0</v>
      </c>
      <c r="H101" s="2" t="s">
        <v>0</v>
      </c>
      <c r="I101" s="2" t="s">
        <v>0</v>
      </c>
      <c r="J101" s="2" t="s">
        <v>0</v>
      </c>
      <c r="K101" s="2" t="s">
        <v>0</v>
      </c>
      <c r="L101" s="2" t="s">
        <v>0</v>
      </c>
      <c r="M101" s="2" t="s">
        <v>0</v>
      </c>
      <c r="N101" s="2" t="s">
        <v>0</v>
      </c>
      <c r="O101" s="2" t="s">
        <v>0</v>
      </c>
      <c r="P101" s="2" t="s">
        <v>0</v>
      </c>
      <c r="Q101" s="2" t="s">
        <v>0</v>
      </c>
      <c r="R101" s="2" t="s">
        <v>0</v>
      </c>
      <c r="S101" s="2" t="s">
        <v>0</v>
      </c>
      <c r="T101" s="2" t="s">
        <v>0</v>
      </c>
      <c r="U101" s="2" t="s">
        <v>0</v>
      </c>
      <c r="V101" s="2" t="s">
        <v>0</v>
      </c>
      <c r="W101" s="2" t="s">
        <v>0</v>
      </c>
      <c r="X101" s="2" t="s">
        <v>0</v>
      </c>
      <c r="Y101" s="2" t="s">
        <v>0</v>
      </c>
      <c r="Z101" s="2" t="s">
        <v>0</v>
      </c>
      <c r="AA101" s="2" t="s">
        <v>0</v>
      </c>
      <c r="AB101" s="2" t="s">
        <v>0</v>
      </c>
      <c r="AC101" s="2" t="s">
        <v>0</v>
      </c>
      <c r="AD101" s="2" t="s">
        <v>0</v>
      </c>
      <c r="AE101" s="2" t="s">
        <v>0</v>
      </c>
      <c r="AF101" s="2" t="s">
        <v>0</v>
      </c>
      <c r="AG101" s="2" t="s">
        <v>0</v>
      </c>
      <c r="AH101" s="2" t="s">
        <v>0</v>
      </c>
    </row>
    <row r="102" spans="2:46">
      <c r="C102" s="2" t="s">
        <v>0</v>
      </c>
      <c r="D102" s="2" t="s">
        <v>0</v>
      </c>
      <c r="E102" s="2" t="s">
        <v>0</v>
      </c>
      <c r="F102" s="70" t="s">
        <v>0</v>
      </c>
      <c r="G102" s="70" t="s">
        <v>0</v>
      </c>
      <c r="H102" s="2" t="s">
        <v>0</v>
      </c>
      <c r="I102" s="2" t="s">
        <v>0</v>
      </c>
      <c r="J102" s="2" t="s">
        <v>0</v>
      </c>
      <c r="K102" s="2" t="s">
        <v>0</v>
      </c>
      <c r="L102" s="2" t="s">
        <v>0</v>
      </c>
      <c r="M102" s="2" t="s">
        <v>0</v>
      </c>
      <c r="N102" s="2" t="s">
        <v>0</v>
      </c>
      <c r="O102" s="2" t="s">
        <v>0</v>
      </c>
      <c r="P102" s="2" t="s">
        <v>0</v>
      </c>
      <c r="Q102" s="2" t="s">
        <v>0</v>
      </c>
      <c r="R102" s="2" t="s">
        <v>0</v>
      </c>
      <c r="S102" s="2" t="s">
        <v>0</v>
      </c>
      <c r="T102" s="2" t="s">
        <v>0</v>
      </c>
      <c r="U102" s="2" t="s">
        <v>0</v>
      </c>
      <c r="V102" s="2" t="s">
        <v>0</v>
      </c>
      <c r="W102" s="2" t="s">
        <v>0</v>
      </c>
      <c r="X102" s="2" t="s">
        <v>0</v>
      </c>
      <c r="Y102" s="2" t="s">
        <v>0</v>
      </c>
      <c r="Z102" s="2" t="s">
        <v>0</v>
      </c>
      <c r="AA102" s="2" t="s">
        <v>0</v>
      </c>
      <c r="AB102" s="2" t="s">
        <v>0</v>
      </c>
      <c r="AC102" s="2" t="s">
        <v>0</v>
      </c>
      <c r="AD102" s="2" t="s">
        <v>0</v>
      </c>
      <c r="AE102" s="2" t="s">
        <v>0</v>
      </c>
      <c r="AF102" s="2" t="s">
        <v>0</v>
      </c>
      <c r="AG102" s="2" t="s">
        <v>0</v>
      </c>
      <c r="AH102" s="2" t="s">
        <v>0</v>
      </c>
    </row>
  </sheetData>
  <mergeCells count="1">
    <mergeCell ref="B4:B5"/>
  </mergeCells>
  <phoneticPr fontId="2"/>
  <pageMargins left="0.74803149606299213" right="0.74803149606299213" top="0.98425196850393704" bottom="0.98425196850393704" header="0.51181102362204722" footer="0.51181102362204722"/>
  <pageSetup paperSize="8" scale="59" fitToWidth="0" orientation="landscape" horizontalDpi="300" verticalDpi="300" r:id="rId1"/>
  <headerFooter alignWithMargins="0">
    <oddHeader>&amp;L&amp;A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B3:AT98"/>
  <sheetViews>
    <sheetView showGridLines="0" view="pageBreakPreview" zoomScale="80" zoomScaleNormal="85" zoomScaleSheetLayoutView="80" workbookViewId="0">
      <pane xSplit="2" ySplit="5" topLeftCell="C6" activePane="bottomRight" state="frozen"/>
      <selection activeCell="A155" sqref="A98:XFD155"/>
      <selection pane="topRight" activeCell="A155" sqref="A98:XFD155"/>
      <selection pane="bottomLeft" activeCell="A155" sqref="A98:XFD155"/>
      <selection pane="bottomRight"/>
    </sheetView>
  </sheetViews>
  <sheetFormatPr defaultColWidth="9" defaultRowHeight="12"/>
  <cols>
    <col min="1" max="1" width="9" style="2"/>
    <col min="2" max="2" width="35.6328125" style="2" bestFit="1" customWidth="1"/>
    <col min="3" max="5" width="12.26953125" style="2" customWidth="1"/>
    <col min="6" max="7" width="12.26953125" style="70" customWidth="1"/>
    <col min="8" max="12" width="12.26953125" style="2" customWidth="1"/>
    <col min="13" max="13" width="12.36328125" style="2" customWidth="1"/>
    <col min="14" max="15" width="12.08984375" style="2" customWidth="1"/>
    <col min="16" max="28" width="12.26953125" style="2" customWidth="1"/>
    <col min="29" max="46" width="12.36328125" style="2" customWidth="1"/>
    <col min="47" max="16384" width="9" style="2"/>
  </cols>
  <sheetData>
    <row r="3" spans="2:46">
      <c r="B3" s="2" t="s">
        <v>439</v>
      </c>
    </row>
    <row r="4" spans="2:46" ht="13.5" customHeight="1">
      <c r="B4" s="385" t="s">
        <v>2</v>
      </c>
      <c r="C4" s="282" t="s">
        <v>362</v>
      </c>
      <c r="D4" s="210" t="s">
        <v>363</v>
      </c>
      <c r="E4" s="210" t="s">
        <v>364</v>
      </c>
      <c r="F4" s="210" t="s">
        <v>365</v>
      </c>
      <c r="G4" s="210" t="s">
        <v>366</v>
      </c>
      <c r="H4" s="210" t="s">
        <v>367</v>
      </c>
      <c r="I4" s="210" t="s">
        <v>368</v>
      </c>
      <c r="J4" s="210" t="s">
        <v>369</v>
      </c>
      <c r="K4" s="210" t="s">
        <v>370</v>
      </c>
      <c r="L4" s="210" t="s">
        <v>371</v>
      </c>
      <c r="M4" s="210" t="s">
        <v>372</v>
      </c>
      <c r="N4" s="210" t="s">
        <v>373</v>
      </c>
      <c r="O4" s="210" t="s">
        <v>374</v>
      </c>
      <c r="P4" s="210" t="s">
        <v>375</v>
      </c>
      <c r="Q4" s="210" t="s">
        <v>376</v>
      </c>
      <c r="R4" s="210" t="s">
        <v>377</v>
      </c>
      <c r="S4" s="210" t="s">
        <v>378</v>
      </c>
      <c r="T4" s="210" t="s">
        <v>379</v>
      </c>
      <c r="U4" s="210" t="s">
        <v>380</v>
      </c>
      <c r="V4" s="210" t="s">
        <v>381</v>
      </c>
      <c r="W4" s="210" t="s">
        <v>382</v>
      </c>
      <c r="X4" s="210" t="s">
        <v>383</v>
      </c>
      <c r="Y4" s="210" t="s">
        <v>384</v>
      </c>
      <c r="Z4" s="210" t="s">
        <v>385</v>
      </c>
      <c r="AA4" s="210" t="s">
        <v>386</v>
      </c>
      <c r="AB4" s="210" t="s">
        <v>387</v>
      </c>
      <c r="AC4" s="275" t="s">
        <v>388</v>
      </c>
      <c r="AD4" s="275" t="s">
        <v>389</v>
      </c>
      <c r="AE4" s="275" t="s">
        <v>390</v>
      </c>
      <c r="AF4" s="275" t="s">
        <v>391</v>
      </c>
      <c r="AG4" s="275" t="s">
        <v>392</v>
      </c>
      <c r="AH4" s="275" t="s">
        <v>393</v>
      </c>
      <c r="AI4" s="275" t="s">
        <v>394</v>
      </c>
      <c r="AJ4" s="275" t="s">
        <v>395</v>
      </c>
      <c r="AK4" s="275" t="s">
        <v>396</v>
      </c>
      <c r="AL4" s="275" t="s">
        <v>397</v>
      </c>
      <c r="AM4" s="275" t="s">
        <v>398</v>
      </c>
      <c r="AN4" s="275" t="s">
        <v>399</v>
      </c>
      <c r="AO4" s="275" t="s">
        <v>400</v>
      </c>
      <c r="AP4" s="275" t="s">
        <v>401</v>
      </c>
      <c r="AQ4" s="275" t="s">
        <v>402</v>
      </c>
      <c r="AR4" s="275" t="s">
        <v>403</v>
      </c>
      <c r="AS4" s="275" t="s">
        <v>404</v>
      </c>
      <c r="AT4" s="275" t="s">
        <v>405</v>
      </c>
    </row>
    <row r="5" spans="2:46" s="109" customFormat="1" ht="14.25" customHeight="1" thickBot="1">
      <c r="B5" s="386"/>
      <c r="C5" s="283" t="s">
        <v>3</v>
      </c>
      <c r="D5" s="157" t="s">
        <v>4</v>
      </c>
      <c r="E5" s="157" t="s">
        <v>5</v>
      </c>
      <c r="F5" s="157" t="s">
        <v>6</v>
      </c>
      <c r="G5" s="157" t="s">
        <v>7</v>
      </c>
      <c r="H5" s="157" t="s">
        <v>8</v>
      </c>
      <c r="I5" s="157" t="s">
        <v>9</v>
      </c>
      <c r="J5" s="157" t="s">
        <v>10</v>
      </c>
      <c r="K5" s="157" t="s">
        <v>11</v>
      </c>
      <c r="L5" s="157" t="s">
        <v>12</v>
      </c>
      <c r="M5" s="157" t="s">
        <v>18</v>
      </c>
      <c r="N5" s="157" t="s">
        <v>19</v>
      </c>
      <c r="O5" s="157" t="s">
        <v>115</v>
      </c>
      <c r="P5" s="157" t="s">
        <v>108</v>
      </c>
      <c r="Q5" s="157" t="s">
        <v>131</v>
      </c>
      <c r="R5" s="157" t="s">
        <v>132</v>
      </c>
      <c r="S5" s="157" t="s">
        <v>140</v>
      </c>
      <c r="T5" s="157" t="s">
        <v>141</v>
      </c>
      <c r="U5" s="157" t="s">
        <v>145</v>
      </c>
      <c r="V5" s="157" t="s">
        <v>148</v>
      </c>
      <c r="W5" s="157" t="s">
        <v>152</v>
      </c>
      <c r="X5" s="157" t="s">
        <v>155</v>
      </c>
      <c r="Y5" s="157" t="s">
        <v>173</v>
      </c>
      <c r="Z5" s="157" t="s">
        <v>177</v>
      </c>
      <c r="AA5" s="157" t="s">
        <v>166</v>
      </c>
      <c r="AB5" s="157" t="s">
        <v>186</v>
      </c>
      <c r="AC5" s="193" t="s">
        <v>188</v>
      </c>
      <c r="AD5" s="193" t="s">
        <v>190</v>
      </c>
      <c r="AE5" s="193" t="s">
        <v>196</v>
      </c>
      <c r="AF5" s="193" t="s">
        <v>326</v>
      </c>
      <c r="AG5" s="193" t="s">
        <v>244</v>
      </c>
      <c r="AH5" s="193" t="s">
        <v>245</v>
      </c>
      <c r="AI5" s="193" t="s">
        <v>246</v>
      </c>
      <c r="AJ5" s="193" t="s">
        <v>247</v>
      </c>
      <c r="AK5" s="193" t="s">
        <v>248</v>
      </c>
      <c r="AL5" s="193" t="s">
        <v>249</v>
      </c>
      <c r="AM5" s="193" t="s">
        <v>250</v>
      </c>
      <c r="AN5" s="193" t="s">
        <v>251</v>
      </c>
      <c r="AO5" s="193" t="s">
        <v>252</v>
      </c>
      <c r="AP5" s="193" t="s">
        <v>253</v>
      </c>
      <c r="AQ5" s="193" t="s">
        <v>254</v>
      </c>
      <c r="AR5" s="193" t="s">
        <v>255</v>
      </c>
      <c r="AS5" s="193" t="s">
        <v>256</v>
      </c>
      <c r="AT5" s="193" t="s">
        <v>257</v>
      </c>
    </row>
    <row r="6" spans="2:46">
      <c r="B6" s="258" t="s">
        <v>227</v>
      </c>
      <c r="C6" s="294">
        <v>0</v>
      </c>
      <c r="D6" s="158">
        <v>0</v>
      </c>
      <c r="E6" s="158">
        <v>0</v>
      </c>
      <c r="F6" s="158">
        <v>0</v>
      </c>
      <c r="G6" s="158">
        <v>8593</v>
      </c>
      <c r="H6" s="158">
        <v>0</v>
      </c>
      <c r="I6" s="158">
        <v>0</v>
      </c>
      <c r="J6" s="158">
        <v>0</v>
      </c>
      <c r="K6" s="158">
        <v>0</v>
      </c>
      <c r="L6" s="158">
        <v>0</v>
      </c>
      <c r="M6" s="158">
        <v>0</v>
      </c>
      <c r="N6" s="158" t="s">
        <v>0</v>
      </c>
      <c r="O6" s="158" t="s">
        <v>0</v>
      </c>
      <c r="P6" s="158" t="s">
        <v>0</v>
      </c>
      <c r="Q6" s="158" t="s">
        <v>0</v>
      </c>
      <c r="R6" s="158" t="s">
        <v>0</v>
      </c>
      <c r="S6" s="158" t="s">
        <v>0</v>
      </c>
      <c r="T6" s="158" t="s">
        <v>0</v>
      </c>
      <c r="U6" s="158" t="s">
        <v>0</v>
      </c>
      <c r="V6" s="158" t="s">
        <v>0</v>
      </c>
      <c r="W6" s="158" t="s">
        <v>0</v>
      </c>
      <c r="X6" s="158" t="s">
        <v>0</v>
      </c>
      <c r="Y6" s="158" t="s">
        <v>0</v>
      </c>
      <c r="Z6" s="158" t="s">
        <v>0</v>
      </c>
      <c r="AA6" s="158" t="s">
        <v>0</v>
      </c>
      <c r="AB6" s="158" t="s">
        <v>0</v>
      </c>
      <c r="AC6" s="31" t="s">
        <v>0</v>
      </c>
      <c r="AD6" s="158" t="s">
        <v>0</v>
      </c>
      <c r="AE6" s="158" t="s">
        <v>0</v>
      </c>
      <c r="AF6" s="158" t="s">
        <v>0</v>
      </c>
      <c r="AG6" s="158" t="s">
        <v>0</v>
      </c>
      <c r="AH6" s="158" t="s">
        <v>0</v>
      </c>
      <c r="AI6" s="158" t="s">
        <v>0</v>
      </c>
      <c r="AJ6" s="158" t="s">
        <v>0</v>
      </c>
      <c r="AK6" s="158" t="s">
        <v>0</v>
      </c>
      <c r="AL6" s="158" t="s">
        <v>0</v>
      </c>
      <c r="AM6" s="158" t="s">
        <v>0</v>
      </c>
      <c r="AN6" s="158" t="s">
        <v>0</v>
      </c>
      <c r="AO6" s="158" t="s">
        <v>0</v>
      </c>
      <c r="AP6" s="158" t="s">
        <v>0</v>
      </c>
      <c r="AQ6" s="158" t="s">
        <v>0</v>
      </c>
      <c r="AR6" s="158"/>
      <c r="AS6" s="158"/>
      <c r="AT6" s="158" t="s">
        <v>0</v>
      </c>
    </row>
    <row r="7" spans="2:46">
      <c r="B7" s="260" t="s">
        <v>258</v>
      </c>
      <c r="C7" s="295">
        <v>0</v>
      </c>
      <c r="D7" s="106">
        <v>0</v>
      </c>
      <c r="E7" s="106">
        <v>0</v>
      </c>
      <c r="F7" s="106">
        <v>0</v>
      </c>
      <c r="G7" s="106">
        <v>1872</v>
      </c>
      <c r="H7" s="106">
        <v>0</v>
      </c>
      <c r="I7" s="106">
        <v>0</v>
      </c>
      <c r="J7" s="106">
        <v>0</v>
      </c>
      <c r="K7" s="106">
        <v>7035</v>
      </c>
      <c r="L7" s="106">
        <v>0</v>
      </c>
      <c r="M7" s="106">
        <v>0</v>
      </c>
      <c r="N7" s="106">
        <v>0</v>
      </c>
      <c r="O7" s="106">
        <v>0</v>
      </c>
      <c r="P7" s="106">
        <v>0</v>
      </c>
      <c r="Q7" s="106">
        <v>0</v>
      </c>
      <c r="R7" s="106">
        <v>0</v>
      </c>
      <c r="S7" s="106">
        <v>0</v>
      </c>
      <c r="T7" s="106">
        <v>0</v>
      </c>
      <c r="U7" s="106">
        <v>0</v>
      </c>
      <c r="V7" s="106">
        <v>0</v>
      </c>
      <c r="W7" s="106">
        <v>2720</v>
      </c>
      <c r="X7" s="106">
        <v>0</v>
      </c>
      <c r="Y7" s="106">
        <v>0</v>
      </c>
      <c r="Z7" s="106">
        <v>0</v>
      </c>
      <c r="AA7" s="106">
        <v>0</v>
      </c>
      <c r="AB7" s="106">
        <v>0</v>
      </c>
      <c r="AC7" s="34">
        <v>0</v>
      </c>
      <c r="AD7" s="106">
        <v>219</v>
      </c>
      <c r="AE7" s="106">
        <v>0</v>
      </c>
      <c r="AF7" s="106">
        <v>0</v>
      </c>
      <c r="AG7" s="106">
        <v>0</v>
      </c>
      <c r="AH7" s="106">
        <v>173</v>
      </c>
      <c r="AI7" s="106">
        <v>29596</v>
      </c>
      <c r="AJ7" s="106">
        <v>0</v>
      </c>
      <c r="AK7" s="106">
        <v>0</v>
      </c>
      <c r="AL7" s="106">
        <v>0</v>
      </c>
      <c r="AM7" s="106">
        <v>1891</v>
      </c>
      <c r="AN7" s="106">
        <v>0</v>
      </c>
      <c r="AO7" s="106">
        <v>3500</v>
      </c>
      <c r="AP7" s="106">
        <v>0</v>
      </c>
      <c r="AQ7" s="106"/>
      <c r="AR7" s="106"/>
      <c r="AS7" s="106"/>
      <c r="AT7" s="106" t="s">
        <v>0</v>
      </c>
    </row>
    <row r="8" spans="2:46">
      <c r="B8" s="260" t="s">
        <v>259</v>
      </c>
      <c r="C8" s="295">
        <v>12969</v>
      </c>
      <c r="D8" s="106">
        <v>0</v>
      </c>
      <c r="E8" s="106">
        <v>0</v>
      </c>
      <c r="F8" s="106">
        <v>0</v>
      </c>
      <c r="G8" s="106">
        <v>0</v>
      </c>
      <c r="H8" s="106">
        <v>0</v>
      </c>
      <c r="I8" s="106">
        <v>0</v>
      </c>
      <c r="J8" s="106">
        <v>0</v>
      </c>
      <c r="K8" s="106">
        <v>0</v>
      </c>
      <c r="L8" s="106">
        <v>0</v>
      </c>
      <c r="M8" s="106">
        <v>0</v>
      </c>
      <c r="N8" s="106">
        <v>0</v>
      </c>
      <c r="O8" s="106">
        <v>0</v>
      </c>
      <c r="P8" s="106">
        <v>0</v>
      </c>
      <c r="Q8" s="106">
        <v>0</v>
      </c>
      <c r="R8" s="106">
        <v>2044</v>
      </c>
      <c r="S8" s="106">
        <v>0</v>
      </c>
      <c r="T8" s="106">
        <v>0</v>
      </c>
      <c r="U8" s="106">
        <v>0</v>
      </c>
      <c r="V8" s="106">
        <v>0</v>
      </c>
      <c r="W8" s="106">
        <v>0</v>
      </c>
      <c r="X8" s="106">
        <v>0</v>
      </c>
      <c r="Y8" s="106">
        <v>0</v>
      </c>
      <c r="Z8" s="106">
        <v>0</v>
      </c>
      <c r="AA8" s="106">
        <v>0</v>
      </c>
      <c r="AB8" s="106">
        <v>166</v>
      </c>
      <c r="AC8" s="34">
        <v>0</v>
      </c>
      <c r="AD8" s="106">
        <v>0</v>
      </c>
      <c r="AE8" s="106">
        <v>0</v>
      </c>
      <c r="AF8" s="106">
        <v>0</v>
      </c>
      <c r="AG8" s="106">
        <v>3082</v>
      </c>
      <c r="AH8" s="106">
        <v>49</v>
      </c>
      <c r="AI8" s="106">
        <v>5381</v>
      </c>
      <c r="AJ8" s="106">
        <v>0</v>
      </c>
      <c r="AK8" s="106">
        <v>0</v>
      </c>
      <c r="AL8" s="106">
        <v>5643</v>
      </c>
      <c r="AM8" s="106">
        <v>0</v>
      </c>
      <c r="AN8" s="106">
        <v>0</v>
      </c>
      <c r="AO8" s="106">
        <v>0</v>
      </c>
      <c r="AP8" s="106">
        <v>0</v>
      </c>
      <c r="AQ8" s="106">
        <v>0</v>
      </c>
      <c r="AR8" s="106">
        <v>0</v>
      </c>
      <c r="AS8" s="106">
        <v>0</v>
      </c>
      <c r="AT8" s="106">
        <v>0</v>
      </c>
    </row>
    <row r="9" spans="2:46">
      <c r="B9" s="260" t="s">
        <v>260</v>
      </c>
      <c r="C9" s="295">
        <v>0</v>
      </c>
      <c r="D9" s="106">
        <v>0</v>
      </c>
      <c r="E9" s="106">
        <v>0</v>
      </c>
      <c r="F9" s="106">
        <v>0</v>
      </c>
      <c r="G9" s="106">
        <v>0</v>
      </c>
      <c r="H9" s="106">
        <v>0</v>
      </c>
      <c r="I9" s="106">
        <v>0</v>
      </c>
      <c r="J9" s="106">
        <v>0</v>
      </c>
      <c r="K9" s="106">
        <v>0</v>
      </c>
      <c r="L9" s="106">
        <v>0</v>
      </c>
      <c r="M9" s="106">
        <v>0</v>
      </c>
      <c r="N9" s="106">
        <v>0</v>
      </c>
      <c r="O9" s="106">
        <v>0</v>
      </c>
      <c r="P9" s="106">
        <v>0</v>
      </c>
      <c r="Q9" s="106">
        <v>0</v>
      </c>
      <c r="R9" s="106">
        <v>0</v>
      </c>
      <c r="S9" s="106">
        <v>0</v>
      </c>
      <c r="T9" s="106">
        <v>0</v>
      </c>
      <c r="U9" s="106">
        <v>0</v>
      </c>
      <c r="V9" s="106">
        <v>0</v>
      </c>
      <c r="W9" s="106" t="s">
        <v>0</v>
      </c>
      <c r="X9" s="106" t="s">
        <v>0</v>
      </c>
      <c r="Y9" s="106" t="s">
        <v>0</v>
      </c>
      <c r="Z9" s="106" t="s">
        <v>0</v>
      </c>
      <c r="AA9" s="106" t="s">
        <v>0</v>
      </c>
      <c r="AB9" s="106" t="s">
        <v>0</v>
      </c>
      <c r="AC9" s="34" t="s">
        <v>0</v>
      </c>
      <c r="AD9" s="106" t="s">
        <v>0</v>
      </c>
      <c r="AE9" s="106" t="s">
        <v>0</v>
      </c>
      <c r="AF9" s="106" t="s">
        <v>0</v>
      </c>
      <c r="AG9" s="106" t="s">
        <v>0</v>
      </c>
      <c r="AH9" s="106" t="s">
        <v>0</v>
      </c>
      <c r="AI9" s="106" t="s">
        <v>0</v>
      </c>
      <c r="AJ9" s="106" t="s">
        <v>0</v>
      </c>
      <c r="AK9" s="106" t="s">
        <v>0</v>
      </c>
      <c r="AL9" s="106" t="s">
        <v>0</v>
      </c>
      <c r="AM9" s="106" t="s">
        <v>0</v>
      </c>
      <c r="AN9" s="106" t="s">
        <v>0</v>
      </c>
      <c r="AO9" s="106" t="s">
        <v>0</v>
      </c>
      <c r="AP9" s="106" t="s">
        <v>0</v>
      </c>
      <c r="AQ9" s="106" t="s">
        <v>0</v>
      </c>
      <c r="AR9" s="106"/>
      <c r="AS9" s="106"/>
      <c r="AT9" s="106" t="s">
        <v>0</v>
      </c>
    </row>
    <row r="10" spans="2:46">
      <c r="B10" s="260" t="s">
        <v>261</v>
      </c>
      <c r="C10" s="295">
        <v>0</v>
      </c>
      <c r="D10" s="106">
        <v>0</v>
      </c>
      <c r="E10" s="106">
        <v>1559</v>
      </c>
      <c r="F10" s="106">
        <v>0</v>
      </c>
      <c r="G10" s="106">
        <v>0</v>
      </c>
      <c r="H10" s="106">
        <v>0</v>
      </c>
      <c r="I10" s="106">
        <v>5509</v>
      </c>
      <c r="J10" s="106">
        <v>0</v>
      </c>
      <c r="K10" s="106">
        <v>1100</v>
      </c>
      <c r="L10" s="106">
        <v>0</v>
      </c>
      <c r="M10" s="106">
        <v>3841</v>
      </c>
      <c r="N10" s="106">
        <v>0</v>
      </c>
      <c r="O10" s="106">
        <v>0</v>
      </c>
      <c r="P10" s="106">
        <v>0</v>
      </c>
      <c r="Q10" s="106">
        <v>0</v>
      </c>
      <c r="R10" s="106">
        <v>0</v>
      </c>
      <c r="S10" s="106">
        <v>0</v>
      </c>
      <c r="T10" s="106">
        <v>0</v>
      </c>
      <c r="U10" s="106">
        <v>136</v>
      </c>
      <c r="V10" s="106">
        <v>0</v>
      </c>
      <c r="W10" s="106">
        <v>622</v>
      </c>
      <c r="X10" s="106">
        <v>0</v>
      </c>
      <c r="Y10" s="106">
        <v>0</v>
      </c>
      <c r="Z10" s="106">
        <v>0</v>
      </c>
      <c r="AA10" s="106">
        <v>0</v>
      </c>
      <c r="AB10" s="106">
        <v>0</v>
      </c>
      <c r="AC10" s="34">
        <v>0</v>
      </c>
      <c r="AD10" s="106">
        <v>0</v>
      </c>
      <c r="AE10" s="106">
        <v>0</v>
      </c>
      <c r="AF10" s="106">
        <v>0</v>
      </c>
      <c r="AG10" s="106">
        <v>0</v>
      </c>
      <c r="AH10" s="106">
        <v>726</v>
      </c>
      <c r="AI10" s="106">
        <v>0</v>
      </c>
      <c r="AJ10" s="106">
        <v>0</v>
      </c>
      <c r="AK10" s="106">
        <v>0</v>
      </c>
      <c r="AL10" s="106">
        <v>0</v>
      </c>
      <c r="AM10" s="106">
        <v>4</v>
      </c>
      <c r="AN10" s="106" t="s">
        <v>0</v>
      </c>
      <c r="AO10" s="106" t="s">
        <v>0</v>
      </c>
      <c r="AP10" s="106" t="s">
        <v>0</v>
      </c>
      <c r="AQ10" s="106" t="s">
        <v>0</v>
      </c>
      <c r="AR10" s="106"/>
      <c r="AS10" s="106"/>
      <c r="AT10" s="106" t="s">
        <v>0</v>
      </c>
    </row>
    <row r="11" spans="2:46" ht="24">
      <c r="B11" s="260" t="s">
        <v>262</v>
      </c>
      <c r="C11" s="295">
        <v>386</v>
      </c>
      <c r="D11" s="106">
        <v>452</v>
      </c>
      <c r="E11" s="106">
        <v>0</v>
      </c>
      <c r="F11" s="106">
        <v>0</v>
      </c>
      <c r="G11" s="106">
        <v>0</v>
      </c>
      <c r="H11" s="106">
        <v>0</v>
      </c>
      <c r="I11" s="106">
        <v>0</v>
      </c>
      <c r="J11" s="106">
        <v>0</v>
      </c>
      <c r="K11" s="106">
        <v>0</v>
      </c>
      <c r="L11" s="106">
        <v>0</v>
      </c>
      <c r="M11" s="106" t="s">
        <v>0</v>
      </c>
      <c r="N11" s="106" t="s">
        <v>0</v>
      </c>
      <c r="O11" s="106" t="s">
        <v>0</v>
      </c>
      <c r="P11" s="106" t="s">
        <v>0</v>
      </c>
      <c r="Q11" s="106" t="s">
        <v>0</v>
      </c>
      <c r="R11" s="106" t="s">
        <v>0</v>
      </c>
      <c r="S11" s="106" t="s">
        <v>0</v>
      </c>
      <c r="T11" s="106" t="s">
        <v>0</v>
      </c>
      <c r="U11" s="106" t="s">
        <v>0</v>
      </c>
      <c r="V11" s="106" t="s">
        <v>0</v>
      </c>
      <c r="W11" s="106" t="s">
        <v>0</v>
      </c>
      <c r="X11" s="106" t="s">
        <v>0</v>
      </c>
      <c r="Y11" s="106" t="s">
        <v>0</v>
      </c>
      <c r="Z11" s="106" t="s">
        <v>0</v>
      </c>
      <c r="AA11" s="106" t="s">
        <v>0</v>
      </c>
      <c r="AB11" s="106" t="s">
        <v>0</v>
      </c>
      <c r="AC11" s="34" t="s">
        <v>0</v>
      </c>
      <c r="AD11" s="106" t="s">
        <v>0</v>
      </c>
      <c r="AE11" s="106" t="s">
        <v>0</v>
      </c>
      <c r="AF11" s="106" t="s">
        <v>0</v>
      </c>
      <c r="AG11" s="106" t="s">
        <v>0</v>
      </c>
      <c r="AH11" s="106" t="s">
        <v>0</v>
      </c>
      <c r="AI11" s="106" t="s">
        <v>0</v>
      </c>
      <c r="AJ11" s="106" t="s">
        <v>0</v>
      </c>
      <c r="AK11" s="106" t="s">
        <v>0</v>
      </c>
      <c r="AL11" s="106" t="s">
        <v>0</v>
      </c>
      <c r="AM11" s="106" t="s">
        <v>0</v>
      </c>
      <c r="AN11" s="106" t="s">
        <v>0</v>
      </c>
      <c r="AO11" s="106" t="s">
        <v>0</v>
      </c>
      <c r="AP11" s="106" t="s">
        <v>0</v>
      </c>
      <c r="AQ11" s="106" t="s">
        <v>0</v>
      </c>
      <c r="AR11" s="106"/>
      <c r="AS11" s="106"/>
      <c r="AT11" s="106" t="s">
        <v>0</v>
      </c>
    </row>
    <row r="12" spans="2:46">
      <c r="B12" s="260" t="s">
        <v>263</v>
      </c>
      <c r="C12" s="295">
        <v>895</v>
      </c>
      <c r="D12" s="106">
        <v>0</v>
      </c>
      <c r="E12" s="106">
        <v>0</v>
      </c>
      <c r="F12" s="106">
        <v>231</v>
      </c>
      <c r="G12" s="106">
        <v>0</v>
      </c>
      <c r="H12" s="106">
        <v>1417</v>
      </c>
      <c r="I12" s="106">
        <v>0</v>
      </c>
      <c r="J12" s="106">
        <v>0</v>
      </c>
      <c r="K12" s="106">
        <v>592</v>
      </c>
      <c r="L12" s="106">
        <v>2850</v>
      </c>
      <c r="M12" s="106" t="s">
        <v>0</v>
      </c>
      <c r="N12" s="106" t="s">
        <v>0</v>
      </c>
      <c r="O12" s="106" t="s">
        <v>0</v>
      </c>
      <c r="P12" s="106" t="s">
        <v>0</v>
      </c>
      <c r="Q12" s="106" t="s">
        <v>0</v>
      </c>
      <c r="R12" s="106" t="s">
        <v>0</v>
      </c>
      <c r="S12" s="106" t="s">
        <v>0</v>
      </c>
      <c r="T12" s="106" t="s">
        <v>0</v>
      </c>
      <c r="U12" s="106" t="s">
        <v>0</v>
      </c>
      <c r="V12" s="106" t="s">
        <v>0</v>
      </c>
      <c r="W12" s="106" t="s">
        <v>0</v>
      </c>
      <c r="X12" s="106" t="s">
        <v>0</v>
      </c>
      <c r="Y12" s="106" t="s">
        <v>0</v>
      </c>
      <c r="Z12" s="106" t="s">
        <v>0</v>
      </c>
      <c r="AA12" s="106" t="s">
        <v>0</v>
      </c>
      <c r="AB12" s="106" t="s">
        <v>0</v>
      </c>
      <c r="AC12" s="34" t="s">
        <v>0</v>
      </c>
      <c r="AD12" s="106" t="s">
        <v>0</v>
      </c>
      <c r="AE12" s="106" t="s">
        <v>0</v>
      </c>
      <c r="AF12" s="106" t="s">
        <v>0</v>
      </c>
      <c r="AG12" s="106" t="s">
        <v>0</v>
      </c>
      <c r="AH12" s="106" t="s">
        <v>0</v>
      </c>
      <c r="AI12" s="106" t="s">
        <v>0</v>
      </c>
      <c r="AJ12" s="106" t="s">
        <v>0</v>
      </c>
      <c r="AK12" s="106" t="s">
        <v>0</v>
      </c>
      <c r="AL12" s="106" t="s">
        <v>0</v>
      </c>
      <c r="AM12" s="106" t="s">
        <v>0</v>
      </c>
      <c r="AN12" s="106" t="s">
        <v>0</v>
      </c>
      <c r="AO12" s="106" t="s">
        <v>0</v>
      </c>
      <c r="AP12" s="106" t="s">
        <v>0</v>
      </c>
      <c r="AQ12" s="106" t="s">
        <v>0</v>
      </c>
      <c r="AR12" s="106"/>
      <c r="AS12" s="106"/>
      <c r="AT12" s="106" t="s">
        <v>0</v>
      </c>
    </row>
    <row r="13" spans="2:46">
      <c r="B13" s="260" t="s">
        <v>264</v>
      </c>
      <c r="C13" s="295">
        <v>0</v>
      </c>
      <c r="D13" s="106">
        <v>1903</v>
      </c>
      <c r="E13" s="106">
        <v>0</v>
      </c>
      <c r="F13" s="106">
        <v>0</v>
      </c>
      <c r="G13" s="106">
        <v>1082</v>
      </c>
      <c r="H13" s="106">
        <v>0</v>
      </c>
      <c r="I13" s="106">
        <v>0</v>
      </c>
      <c r="J13" s="106">
        <v>0</v>
      </c>
      <c r="K13" s="106">
        <v>0</v>
      </c>
      <c r="L13" s="106">
        <v>1046</v>
      </c>
      <c r="M13" s="106">
        <v>1077</v>
      </c>
      <c r="N13" s="106">
        <v>0</v>
      </c>
      <c r="O13" s="106" t="s">
        <v>0</v>
      </c>
      <c r="P13" s="106" t="s">
        <v>0</v>
      </c>
      <c r="Q13" s="106" t="s">
        <v>0</v>
      </c>
      <c r="R13" s="106" t="s">
        <v>0</v>
      </c>
      <c r="S13" s="106" t="s">
        <v>0</v>
      </c>
      <c r="T13" s="106" t="s">
        <v>0</v>
      </c>
      <c r="U13" s="106" t="s">
        <v>0</v>
      </c>
      <c r="V13" s="106" t="s">
        <v>0</v>
      </c>
      <c r="W13" s="106" t="s">
        <v>0</v>
      </c>
      <c r="X13" s="106" t="s">
        <v>0</v>
      </c>
      <c r="Y13" s="106" t="s">
        <v>0</v>
      </c>
      <c r="Z13" s="106" t="s">
        <v>0</v>
      </c>
      <c r="AA13" s="106" t="s">
        <v>0</v>
      </c>
      <c r="AB13" s="106" t="s">
        <v>0</v>
      </c>
      <c r="AC13" s="34" t="s">
        <v>0</v>
      </c>
      <c r="AD13" s="106" t="s">
        <v>0</v>
      </c>
      <c r="AE13" s="106" t="s">
        <v>0</v>
      </c>
      <c r="AF13" s="106" t="s">
        <v>0</v>
      </c>
      <c r="AG13" s="106" t="s">
        <v>0</v>
      </c>
      <c r="AH13" s="106" t="s">
        <v>0</v>
      </c>
      <c r="AI13" s="106" t="s">
        <v>0</v>
      </c>
      <c r="AJ13" s="106" t="s">
        <v>0</v>
      </c>
      <c r="AK13" s="106" t="s">
        <v>0</v>
      </c>
      <c r="AL13" s="106" t="s">
        <v>0</v>
      </c>
      <c r="AM13" s="106" t="s">
        <v>0</v>
      </c>
      <c r="AN13" s="106" t="s">
        <v>0</v>
      </c>
      <c r="AO13" s="106" t="s">
        <v>0</v>
      </c>
      <c r="AP13" s="106" t="s">
        <v>0</v>
      </c>
      <c r="AQ13" s="106" t="s">
        <v>0</v>
      </c>
      <c r="AR13" s="106"/>
      <c r="AS13" s="106"/>
      <c r="AT13" s="106" t="s">
        <v>0</v>
      </c>
    </row>
    <row r="14" spans="2:46">
      <c r="B14" s="260" t="s">
        <v>16</v>
      </c>
      <c r="C14" s="295">
        <v>5565</v>
      </c>
      <c r="D14" s="106">
        <v>0</v>
      </c>
      <c r="E14" s="106">
        <v>0</v>
      </c>
      <c r="F14" s="106">
        <v>0</v>
      </c>
      <c r="G14" s="106">
        <v>0</v>
      </c>
      <c r="H14" s="106">
        <v>0</v>
      </c>
      <c r="I14" s="106">
        <v>0</v>
      </c>
      <c r="J14" s="106">
        <v>0</v>
      </c>
      <c r="K14" s="106">
        <v>0</v>
      </c>
      <c r="L14" s="106">
        <v>0</v>
      </c>
      <c r="M14" s="106">
        <v>0</v>
      </c>
      <c r="N14" s="106">
        <v>13442</v>
      </c>
      <c r="O14" s="106">
        <v>1888</v>
      </c>
      <c r="P14" s="106">
        <v>0</v>
      </c>
      <c r="Q14" s="106">
        <v>31280</v>
      </c>
      <c r="R14" s="106">
        <v>0</v>
      </c>
      <c r="S14" s="106">
        <v>0</v>
      </c>
      <c r="T14" s="106">
        <v>0</v>
      </c>
      <c r="U14" s="106">
        <v>0</v>
      </c>
      <c r="V14" s="106">
        <v>0</v>
      </c>
      <c r="W14" s="106">
        <v>0</v>
      </c>
      <c r="X14" s="106">
        <v>0</v>
      </c>
      <c r="Y14" s="106">
        <v>0</v>
      </c>
      <c r="Z14" s="106">
        <v>0</v>
      </c>
      <c r="AA14" s="106">
        <v>0</v>
      </c>
      <c r="AB14" s="106">
        <v>0</v>
      </c>
      <c r="AC14" s="34">
        <v>0</v>
      </c>
      <c r="AD14" s="106">
        <v>0</v>
      </c>
      <c r="AE14" s="106">
        <v>0</v>
      </c>
      <c r="AF14" s="106">
        <v>0</v>
      </c>
      <c r="AG14" s="106">
        <v>500</v>
      </c>
      <c r="AH14" s="106">
        <v>0</v>
      </c>
      <c r="AI14" s="106">
        <v>0</v>
      </c>
      <c r="AJ14" s="106">
        <v>0</v>
      </c>
      <c r="AK14" s="106">
        <v>0</v>
      </c>
      <c r="AL14" s="106">
        <v>0</v>
      </c>
      <c r="AM14" s="106">
        <v>0</v>
      </c>
      <c r="AN14" s="106" t="s">
        <v>0</v>
      </c>
      <c r="AO14" s="106" t="s">
        <v>0</v>
      </c>
      <c r="AP14" s="106" t="s">
        <v>0</v>
      </c>
      <c r="AQ14" s="106" t="s">
        <v>0</v>
      </c>
      <c r="AR14" s="106"/>
      <c r="AS14" s="106"/>
      <c r="AT14" s="106" t="s">
        <v>0</v>
      </c>
    </row>
    <row r="15" spans="2:46">
      <c r="B15" s="260" t="s">
        <v>265</v>
      </c>
      <c r="C15" s="295">
        <v>0</v>
      </c>
      <c r="D15" s="106">
        <v>0</v>
      </c>
      <c r="E15" s="106">
        <v>881</v>
      </c>
      <c r="F15" s="106">
        <v>0</v>
      </c>
      <c r="G15" s="106">
        <v>0</v>
      </c>
      <c r="H15" s="106">
        <v>0</v>
      </c>
      <c r="I15" s="106">
        <v>0</v>
      </c>
      <c r="J15" s="106">
        <v>4032</v>
      </c>
      <c r="K15" s="106">
        <v>0</v>
      </c>
      <c r="L15" s="106">
        <v>1499</v>
      </c>
      <c r="M15" s="106">
        <v>2022</v>
      </c>
      <c r="N15" s="106">
        <v>3096</v>
      </c>
      <c r="O15" s="106">
        <v>616</v>
      </c>
      <c r="P15" s="106">
        <v>0</v>
      </c>
      <c r="Q15" s="106">
        <v>0</v>
      </c>
      <c r="R15" s="106">
        <v>0</v>
      </c>
      <c r="S15" s="106">
        <v>0</v>
      </c>
      <c r="T15" s="106">
        <v>0</v>
      </c>
      <c r="U15" s="106">
        <v>0</v>
      </c>
      <c r="V15" s="106">
        <v>0</v>
      </c>
      <c r="W15" s="106">
        <v>0</v>
      </c>
      <c r="X15" s="106">
        <v>0</v>
      </c>
      <c r="Y15" s="106">
        <v>0</v>
      </c>
      <c r="Z15" s="106">
        <v>0</v>
      </c>
      <c r="AA15" s="106">
        <v>0</v>
      </c>
      <c r="AB15" s="106">
        <v>0</v>
      </c>
      <c r="AC15" s="34">
        <v>264</v>
      </c>
      <c r="AD15" s="106">
        <v>471</v>
      </c>
      <c r="AE15" s="106">
        <v>870</v>
      </c>
      <c r="AF15" s="106">
        <v>1857</v>
      </c>
      <c r="AG15" s="106">
        <v>0</v>
      </c>
      <c r="AH15" s="106">
        <v>0</v>
      </c>
      <c r="AI15" s="106">
        <v>0</v>
      </c>
      <c r="AJ15" s="106">
        <v>0</v>
      </c>
      <c r="AK15" s="106">
        <v>0</v>
      </c>
      <c r="AL15" s="106">
        <v>0</v>
      </c>
      <c r="AM15" s="106">
        <v>605</v>
      </c>
      <c r="AN15" s="106">
        <v>0</v>
      </c>
      <c r="AO15" s="106">
        <v>0</v>
      </c>
      <c r="AP15" s="106">
        <v>0</v>
      </c>
      <c r="AQ15" s="106">
        <v>0</v>
      </c>
      <c r="AR15" s="106">
        <v>0</v>
      </c>
      <c r="AS15" s="106">
        <v>0</v>
      </c>
      <c r="AT15" s="106">
        <v>0</v>
      </c>
    </row>
    <row r="16" spans="2:46">
      <c r="B16" s="260" t="s">
        <v>266</v>
      </c>
      <c r="C16" s="295">
        <v>0</v>
      </c>
      <c r="D16" s="106">
        <v>0</v>
      </c>
      <c r="E16" s="106">
        <v>3264</v>
      </c>
      <c r="F16" s="106">
        <v>0</v>
      </c>
      <c r="G16" s="106">
        <v>0</v>
      </c>
      <c r="H16" s="106">
        <v>0</v>
      </c>
      <c r="I16" s="106">
        <v>0</v>
      </c>
      <c r="J16" s="106">
        <v>0</v>
      </c>
      <c r="K16" s="106">
        <v>3720</v>
      </c>
      <c r="L16" s="106">
        <v>0</v>
      </c>
      <c r="M16" s="106">
        <v>0</v>
      </c>
      <c r="N16" s="106">
        <v>0</v>
      </c>
      <c r="O16" s="106">
        <v>1273</v>
      </c>
      <c r="P16" s="106">
        <v>160</v>
      </c>
      <c r="Q16" s="106">
        <v>7</v>
      </c>
      <c r="R16" s="106">
        <v>25339</v>
      </c>
      <c r="S16" s="106">
        <v>0</v>
      </c>
      <c r="T16" s="106">
        <v>0</v>
      </c>
      <c r="U16" s="106">
        <v>1346</v>
      </c>
      <c r="V16" s="106">
        <v>0</v>
      </c>
      <c r="W16" s="106">
        <v>2254</v>
      </c>
      <c r="X16" s="106">
        <v>0</v>
      </c>
      <c r="Y16" s="106">
        <v>160</v>
      </c>
      <c r="Z16" s="106">
        <v>0</v>
      </c>
      <c r="AA16" s="106">
        <v>0</v>
      </c>
      <c r="AB16" s="106">
        <v>0</v>
      </c>
      <c r="AC16" s="34">
        <v>100</v>
      </c>
      <c r="AD16" s="106">
        <v>540</v>
      </c>
      <c r="AE16" s="106">
        <v>0</v>
      </c>
      <c r="AF16" s="106">
        <v>0</v>
      </c>
      <c r="AG16" s="106">
        <v>0</v>
      </c>
      <c r="AH16" s="106">
        <v>0</v>
      </c>
      <c r="AI16" s="106">
        <v>0</v>
      </c>
      <c r="AJ16" s="106">
        <v>0</v>
      </c>
      <c r="AK16" s="106">
        <v>669</v>
      </c>
      <c r="AL16" s="106">
        <v>0</v>
      </c>
      <c r="AM16" s="106">
        <v>0</v>
      </c>
      <c r="AN16" s="106">
        <v>0</v>
      </c>
      <c r="AO16" s="106">
        <v>1000</v>
      </c>
      <c r="AP16" s="106">
        <v>0</v>
      </c>
      <c r="AQ16" s="106">
        <v>0</v>
      </c>
      <c r="AR16" s="106">
        <v>4677</v>
      </c>
      <c r="AS16" s="106">
        <v>4531</v>
      </c>
      <c r="AT16" s="106">
        <v>0</v>
      </c>
    </row>
    <row r="17" spans="2:46">
      <c r="B17" s="260" t="s">
        <v>267</v>
      </c>
      <c r="C17" s="295">
        <v>0</v>
      </c>
      <c r="D17" s="106">
        <v>6577</v>
      </c>
      <c r="E17" s="106">
        <v>0</v>
      </c>
      <c r="F17" s="106">
        <v>263</v>
      </c>
      <c r="G17" s="106">
        <v>0</v>
      </c>
      <c r="H17" s="106">
        <v>1194</v>
      </c>
      <c r="I17" s="106">
        <v>0</v>
      </c>
      <c r="J17" s="106">
        <v>0</v>
      </c>
      <c r="K17" s="106">
        <v>0</v>
      </c>
      <c r="L17" s="106">
        <v>1263</v>
      </c>
      <c r="M17" s="106">
        <v>0</v>
      </c>
      <c r="N17" s="106">
        <v>0</v>
      </c>
      <c r="O17" s="106">
        <v>0</v>
      </c>
      <c r="P17" s="106">
        <v>0</v>
      </c>
      <c r="Q17" s="106">
        <v>0</v>
      </c>
      <c r="R17" s="106">
        <v>0</v>
      </c>
      <c r="S17" s="106">
        <v>0</v>
      </c>
      <c r="T17" s="106">
        <v>0</v>
      </c>
      <c r="U17" s="106">
        <v>0</v>
      </c>
      <c r="V17" s="106">
        <v>0</v>
      </c>
      <c r="W17" s="106">
        <v>0</v>
      </c>
      <c r="X17" s="106">
        <v>0</v>
      </c>
      <c r="Y17" s="106">
        <v>0</v>
      </c>
      <c r="Z17" s="106">
        <v>0</v>
      </c>
      <c r="AA17" s="106">
        <v>2331</v>
      </c>
      <c r="AB17" s="106">
        <v>68</v>
      </c>
      <c r="AC17" s="34">
        <v>0</v>
      </c>
      <c r="AD17" s="106">
        <v>0</v>
      </c>
      <c r="AE17" s="106">
        <v>0</v>
      </c>
      <c r="AF17" s="106">
        <v>0</v>
      </c>
      <c r="AG17" s="106">
        <v>0</v>
      </c>
      <c r="AH17" s="106">
        <v>0</v>
      </c>
      <c r="AI17" s="106">
        <v>0</v>
      </c>
      <c r="AJ17" s="106">
        <v>0</v>
      </c>
      <c r="AK17" s="106">
        <v>2452</v>
      </c>
      <c r="AL17" s="106">
        <v>76</v>
      </c>
      <c r="AM17" s="106">
        <v>0</v>
      </c>
      <c r="AN17" s="106">
        <v>0</v>
      </c>
      <c r="AO17" s="106">
        <v>1000</v>
      </c>
      <c r="AP17" s="106">
        <v>0</v>
      </c>
      <c r="AQ17" s="106">
        <v>0</v>
      </c>
      <c r="AR17" s="106">
        <v>0</v>
      </c>
      <c r="AS17" s="106">
        <v>0</v>
      </c>
      <c r="AT17" s="106">
        <v>0</v>
      </c>
    </row>
    <row r="18" spans="2:46">
      <c r="B18" s="260" t="s">
        <v>268</v>
      </c>
      <c r="C18" s="295">
        <v>0</v>
      </c>
      <c r="D18" s="106">
        <v>0</v>
      </c>
      <c r="E18" s="106">
        <v>13098</v>
      </c>
      <c r="F18" s="106">
        <v>0</v>
      </c>
      <c r="G18" s="106">
        <v>0</v>
      </c>
      <c r="H18" s="106">
        <v>100</v>
      </c>
      <c r="I18" s="106">
        <v>0</v>
      </c>
      <c r="J18" s="106">
        <v>0</v>
      </c>
      <c r="K18" s="106">
        <v>0</v>
      </c>
      <c r="L18" s="106">
        <v>0</v>
      </c>
      <c r="M18" s="106">
        <v>0</v>
      </c>
      <c r="N18" s="106">
        <v>0</v>
      </c>
      <c r="O18" s="106">
        <v>104</v>
      </c>
      <c r="P18" s="106">
        <v>0</v>
      </c>
      <c r="Q18" s="106">
        <v>0</v>
      </c>
      <c r="R18" s="106">
        <v>0</v>
      </c>
      <c r="S18" s="106">
        <v>0</v>
      </c>
      <c r="T18" s="106">
        <v>0</v>
      </c>
      <c r="U18" s="106">
        <v>0</v>
      </c>
      <c r="V18" s="106">
        <v>0</v>
      </c>
      <c r="W18" s="106">
        <v>0</v>
      </c>
      <c r="X18" s="106">
        <v>0</v>
      </c>
      <c r="Y18" s="106">
        <v>0</v>
      </c>
      <c r="Z18" s="106">
        <v>0</v>
      </c>
      <c r="AA18" s="106">
        <v>0</v>
      </c>
      <c r="AB18" s="106">
        <v>0</v>
      </c>
      <c r="AC18" s="34">
        <v>70</v>
      </c>
      <c r="AD18" s="106">
        <v>0</v>
      </c>
      <c r="AE18" s="106">
        <v>0</v>
      </c>
      <c r="AF18" s="106">
        <v>0</v>
      </c>
      <c r="AG18" s="106">
        <v>0</v>
      </c>
      <c r="AH18" s="106">
        <v>0</v>
      </c>
      <c r="AI18" s="106">
        <v>0</v>
      </c>
      <c r="AJ18" s="106">
        <v>0</v>
      </c>
      <c r="AK18" s="106">
        <v>0</v>
      </c>
      <c r="AL18" s="106">
        <v>28</v>
      </c>
      <c r="AM18" s="106">
        <v>0</v>
      </c>
      <c r="AN18" s="106">
        <v>0</v>
      </c>
      <c r="AO18" s="106">
        <v>0</v>
      </c>
      <c r="AP18" s="106">
        <v>0</v>
      </c>
      <c r="AQ18" s="106">
        <v>0</v>
      </c>
      <c r="AR18" s="106">
        <v>0</v>
      </c>
      <c r="AS18" s="106">
        <v>0</v>
      </c>
      <c r="AT18" s="106">
        <v>0</v>
      </c>
    </row>
    <row r="19" spans="2:46">
      <c r="B19" s="260" t="s">
        <v>269</v>
      </c>
      <c r="C19" s="295">
        <v>0</v>
      </c>
      <c r="D19" s="106">
        <v>3000</v>
      </c>
      <c r="E19" s="106">
        <v>11000</v>
      </c>
      <c r="F19" s="106">
        <v>0</v>
      </c>
      <c r="G19" s="106">
        <v>0</v>
      </c>
      <c r="H19" s="106">
        <v>0</v>
      </c>
      <c r="I19" s="106">
        <v>0</v>
      </c>
      <c r="J19" s="106">
        <v>698</v>
      </c>
      <c r="K19" s="106">
        <v>0</v>
      </c>
      <c r="L19" s="106">
        <v>0</v>
      </c>
      <c r="M19" s="106">
        <v>4208</v>
      </c>
      <c r="N19" s="106">
        <v>0</v>
      </c>
      <c r="O19" s="106">
        <v>0</v>
      </c>
      <c r="P19" s="106">
        <v>0</v>
      </c>
      <c r="Q19" s="106">
        <v>0</v>
      </c>
      <c r="R19" s="106">
        <v>0</v>
      </c>
      <c r="S19" s="106">
        <v>0</v>
      </c>
      <c r="T19" s="106">
        <v>0</v>
      </c>
      <c r="U19" s="106">
        <v>0</v>
      </c>
      <c r="V19" s="106">
        <v>0</v>
      </c>
      <c r="W19" s="106">
        <v>0</v>
      </c>
      <c r="X19" s="106">
        <v>366</v>
      </c>
      <c r="Y19" s="106">
        <v>0</v>
      </c>
      <c r="Z19" s="106">
        <v>3</v>
      </c>
      <c r="AA19" s="106">
        <v>2711</v>
      </c>
      <c r="AB19" s="106">
        <v>0</v>
      </c>
      <c r="AC19" s="34">
        <v>1467</v>
      </c>
      <c r="AD19" s="106">
        <v>0</v>
      </c>
      <c r="AE19" s="106">
        <v>30124</v>
      </c>
      <c r="AF19" s="106">
        <v>139875</v>
      </c>
      <c r="AG19" s="106">
        <v>3944</v>
      </c>
      <c r="AH19" s="106">
        <v>125</v>
      </c>
      <c r="AI19" s="106">
        <v>422</v>
      </c>
      <c r="AJ19" s="106">
        <v>0</v>
      </c>
      <c r="AK19" s="106">
        <v>0</v>
      </c>
      <c r="AL19" s="106">
        <v>0</v>
      </c>
      <c r="AM19" s="106">
        <v>2012</v>
      </c>
      <c r="AN19" s="106">
        <v>82</v>
      </c>
      <c r="AO19" s="106">
        <v>1512</v>
      </c>
      <c r="AP19" s="106">
        <v>0</v>
      </c>
      <c r="AQ19" s="106">
        <v>31</v>
      </c>
      <c r="AR19" s="106">
        <v>4</v>
      </c>
      <c r="AS19" s="106">
        <v>1</v>
      </c>
      <c r="AT19" s="106">
        <v>3142</v>
      </c>
    </row>
    <row r="20" spans="2:46">
      <c r="B20" s="260" t="s">
        <v>270</v>
      </c>
      <c r="C20" s="295">
        <v>0</v>
      </c>
      <c r="D20" s="106">
        <v>0</v>
      </c>
      <c r="E20" s="106">
        <v>280</v>
      </c>
      <c r="F20" s="106">
        <v>0</v>
      </c>
      <c r="G20" s="106">
        <v>0</v>
      </c>
      <c r="H20" s="106">
        <v>963</v>
      </c>
      <c r="I20" s="106">
        <v>0</v>
      </c>
      <c r="J20" s="106">
        <v>0</v>
      </c>
      <c r="K20" s="106">
        <v>0</v>
      </c>
      <c r="L20" s="106">
        <v>0</v>
      </c>
      <c r="M20" s="106">
        <v>168</v>
      </c>
      <c r="N20" s="106">
        <v>0</v>
      </c>
      <c r="O20" s="106">
        <v>0</v>
      </c>
      <c r="P20" s="106">
        <v>0</v>
      </c>
      <c r="Q20" s="106">
        <v>0</v>
      </c>
      <c r="R20" s="106">
        <v>0</v>
      </c>
      <c r="S20" s="106">
        <v>0</v>
      </c>
      <c r="T20" s="106">
        <v>0</v>
      </c>
      <c r="U20" s="106">
        <v>0</v>
      </c>
      <c r="V20" s="106">
        <v>0</v>
      </c>
      <c r="W20" s="106">
        <v>0</v>
      </c>
      <c r="X20" s="106">
        <v>0</v>
      </c>
      <c r="Y20" s="106">
        <v>9</v>
      </c>
      <c r="Z20" s="106">
        <v>0</v>
      </c>
      <c r="AA20" s="106">
        <v>0</v>
      </c>
      <c r="AB20" s="106">
        <v>0</v>
      </c>
      <c r="AC20" s="34">
        <v>0</v>
      </c>
      <c r="AD20" s="106">
        <v>0</v>
      </c>
      <c r="AE20" s="106">
        <v>0</v>
      </c>
      <c r="AF20" s="106">
        <v>0</v>
      </c>
      <c r="AG20" s="106">
        <v>8988</v>
      </c>
      <c r="AH20" s="106">
        <v>0</v>
      </c>
      <c r="AI20" s="106">
        <v>0</v>
      </c>
      <c r="AJ20" s="106">
        <v>0</v>
      </c>
      <c r="AK20" s="106">
        <v>642</v>
      </c>
      <c r="AL20" s="106">
        <v>0</v>
      </c>
      <c r="AM20" s="106">
        <v>0</v>
      </c>
      <c r="AN20" s="106">
        <v>0</v>
      </c>
      <c r="AO20" s="106">
        <v>1000</v>
      </c>
      <c r="AP20" s="106">
        <v>0</v>
      </c>
      <c r="AQ20" s="106">
        <v>0</v>
      </c>
      <c r="AR20" s="106">
        <v>0</v>
      </c>
      <c r="AS20" s="106">
        <v>0</v>
      </c>
      <c r="AT20" s="106">
        <v>0</v>
      </c>
    </row>
    <row r="21" spans="2:46">
      <c r="B21" s="260" t="s">
        <v>271</v>
      </c>
      <c r="C21" s="295">
        <v>0</v>
      </c>
      <c r="D21" s="106">
        <v>0</v>
      </c>
      <c r="E21" s="106">
        <v>0</v>
      </c>
      <c r="F21" s="106">
        <v>0</v>
      </c>
      <c r="G21" s="106">
        <v>0</v>
      </c>
      <c r="H21" s="106">
        <v>0</v>
      </c>
      <c r="I21" s="106">
        <v>0</v>
      </c>
      <c r="J21" s="106">
        <v>0</v>
      </c>
      <c r="K21" s="106">
        <v>0</v>
      </c>
      <c r="L21" s="106">
        <v>0</v>
      </c>
      <c r="M21" s="106" t="s">
        <v>0</v>
      </c>
      <c r="N21" s="106" t="s">
        <v>0</v>
      </c>
      <c r="O21" s="106" t="s">
        <v>0</v>
      </c>
      <c r="P21" s="106" t="s">
        <v>0</v>
      </c>
      <c r="Q21" s="106" t="s">
        <v>0</v>
      </c>
      <c r="R21" s="106" t="s">
        <v>0</v>
      </c>
      <c r="S21" s="106" t="s">
        <v>0</v>
      </c>
      <c r="T21" s="106" t="s">
        <v>0</v>
      </c>
      <c r="U21" s="106" t="s">
        <v>0</v>
      </c>
      <c r="V21" s="106" t="s">
        <v>0</v>
      </c>
      <c r="W21" s="106" t="s">
        <v>0</v>
      </c>
      <c r="X21" s="106" t="s">
        <v>0</v>
      </c>
      <c r="Y21" s="106" t="s">
        <v>0</v>
      </c>
      <c r="Z21" s="106" t="s">
        <v>0</v>
      </c>
      <c r="AA21" s="106" t="s">
        <v>0</v>
      </c>
      <c r="AB21" s="106" t="s">
        <v>0</v>
      </c>
      <c r="AC21" s="34" t="s">
        <v>0</v>
      </c>
      <c r="AD21" s="106" t="s">
        <v>0</v>
      </c>
      <c r="AE21" s="106" t="s">
        <v>0</v>
      </c>
      <c r="AF21" s="106" t="s">
        <v>0</v>
      </c>
      <c r="AG21" s="106" t="s">
        <v>0</v>
      </c>
      <c r="AH21" s="106" t="s">
        <v>0</v>
      </c>
      <c r="AI21" s="106" t="s">
        <v>0</v>
      </c>
      <c r="AJ21" s="106" t="s">
        <v>0</v>
      </c>
      <c r="AK21" s="106" t="s">
        <v>0</v>
      </c>
      <c r="AL21" s="106" t="s">
        <v>0</v>
      </c>
      <c r="AM21" s="106" t="s">
        <v>0</v>
      </c>
      <c r="AN21" s="106" t="s">
        <v>0</v>
      </c>
      <c r="AO21" s="106" t="s">
        <v>0</v>
      </c>
      <c r="AP21" s="106" t="s">
        <v>0</v>
      </c>
      <c r="AQ21" s="106" t="s">
        <v>0</v>
      </c>
      <c r="AR21" s="106"/>
      <c r="AS21" s="106"/>
      <c r="AT21" s="106" t="s">
        <v>0</v>
      </c>
    </row>
    <row r="22" spans="2:46">
      <c r="B22" s="260" t="s">
        <v>191</v>
      </c>
      <c r="C22" s="295">
        <v>0</v>
      </c>
      <c r="D22" s="106">
        <v>3299</v>
      </c>
      <c r="E22" s="106">
        <v>0</v>
      </c>
      <c r="F22" s="106">
        <v>0</v>
      </c>
      <c r="G22" s="106">
        <v>0</v>
      </c>
      <c r="H22" s="106">
        <v>0</v>
      </c>
      <c r="I22" s="106">
        <v>2923</v>
      </c>
      <c r="J22" s="106">
        <v>0</v>
      </c>
      <c r="K22" s="106">
        <v>0</v>
      </c>
      <c r="L22" s="106">
        <v>0</v>
      </c>
      <c r="M22" s="106">
        <v>0</v>
      </c>
      <c r="N22" s="106">
        <v>0</v>
      </c>
      <c r="O22" s="106">
        <v>0</v>
      </c>
      <c r="P22" s="106">
        <v>307</v>
      </c>
      <c r="Q22" s="106">
        <v>0</v>
      </c>
      <c r="R22" s="106">
        <v>3794</v>
      </c>
      <c r="S22" s="106">
        <v>0</v>
      </c>
      <c r="T22" s="106">
        <v>2135</v>
      </c>
      <c r="U22" s="106">
        <v>4325</v>
      </c>
      <c r="V22" s="106">
        <v>6253</v>
      </c>
      <c r="W22" s="106">
        <v>0</v>
      </c>
      <c r="X22" s="106">
        <v>0</v>
      </c>
      <c r="Y22" s="106">
        <v>0</v>
      </c>
      <c r="Z22" s="106">
        <v>0</v>
      </c>
      <c r="AA22" s="106">
        <v>1581</v>
      </c>
      <c r="AB22" s="106">
        <v>1033</v>
      </c>
      <c r="AC22" s="34">
        <v>129</v>
      </c>
      <c r="AD22" s="106">
        <v>0</v>
      </c>
      <c r="AE22" s="106">
        <v>0</v>
      </c>
      <c r="AF22" s="106">
        <v>0</v>
      </c>
      <c r="AG22" s="106">
        <v>0</v>
      </c>
      <c r="AH22" s="106">
        <v>0</v>
      </c>
      <c r="AI22" s="106">
        <v>0</v>
      </c>
      <c r="AJ22" s="106">
        <v>0</v>
      </c>
      <c r="AK22" s="106">
        <v>32</v>
      </c>
      <c r="AL22" s="106">
        <v>0</v>
      </c>
      <c r="AM22" s="106">
        <v>0</v>
      </c>
      <c r="AN22" s="106">
        <v>0</v>
      </c>
      <c r="AO22" s="106">
        <v>10854</v>
      </c>
      <c r="AP22" s="106">
        <v>0</v>
      </c>
      <c r="AQ22" s="106">
        <v>0</v>
      </c>
      <c r="AR22" s="106">
        <v>0</v>
      </c>
      <c r="AS22" s="106">
        <v>0</v>
      </c>
      <c r="AT22" s="106">
        <v>0</v>
      </c>
    </row>
    <row r="23" spans="2:46">
      <c r="B23" s="260" t="s">
        <v>272</v>
      </c>
      <c r="C23" s="295">
        <v>0</v>
      </c>
      <c r="D23" s="106">
        <v>0</v>
      </c>
      <c r="E23" s="106">
        <v>4760</v>
      </c>
      <c r="F23" s="106">
        <v>35</v>
      </c>
      <c r="G23" s="106">
        <v>0</v>
      </c>
      <c r="H23" s="106">
        <v>499</v>
      </c>
      <c r="I23" s="106">
        <v>0</v>
      </c>
      <c r="J23" s="106">
        <v>0</v>
      </c>
      <c r="K23" s="106">
        <v>0</v>
      </c>
      <c r="L23" s="106">
        <v>0</v>
      </c>
      <c r="M23" s="106">
        <v>0</v>
      </c>
      <c r="N23" s="106">
        <v>3365</v>
      </c>
      <c r="O23" s="106">
        <v>553</v>
      </c>
      <c r="P23" s="106">
        <v>2305</v>
      </c>
      <c r="Q23" s="106">
        <v>0</v>
      </c>
      <c r="R23" s="106">
        <v>2019</v>
      </c>
      <c r="S23" s="106">
        <v>1570</v>
      </c>
      <c r="T23" s="106">
        <v>0</v>
      </c>
      <c r="U23" s="106">
        <v>0</v>
      </c>
      <c r="V23" s="106">
        <v>0</v>
      </c>
      <c r="W23" s="106">
        <v>0</v>
      </c>
      <c r="X23" s="106">
        <v>2869</v>
      </c>
      <c r="Y23" s="106">
        <v>4269</v>
      </c>
      <c r="Z23" s="106">
        <v>0</v>
      </c>
      <c r="AA23" s="106">
        <v>0</v>
      </c>
      <c r="AB23" s="106">
        <v>0</v>
      </c>
      <c r="AC23" s="34">
        <v>0</v>
      </c>
      <c r="AD23" s="106">
        <v>0</v>
      </c>
      <c r="AE23" s="106">
        <v>0</v>
      </c>
      <c r="AF23" s="106">
        <v>0</v>
      </c>
      <c r="AG23" s="106">
        <v>0</v>
      </c>
      <c r="AH23" s="106">
        <v>0</v>
      </c>
      <c r="AI23" s="106">
        <v>0</v>
      </c>
      <c r="AJ23" s="106">
        <v>0</v>
      </c>
      <c r="AK23" s="106">
        <v>384</v>
      </c>
      <c r="AL23" s="106">
        <v>0</v>
      </c>
      <c r="AM23" s="106">
        <v>0</v>
      </c>
      <c r="AN23" s="106">
        <v>0</v>
      </c>
      <c r="AO23" s="106">
        <v>0</v>
      </c>
      <c r="AP23" s="106">
        <v>0</v>
      </c>
      <c r="AQ23" s="106">
        <v>0</v>
      </c>
      <c r="AR23" s="106">
        <v>34749</v>
      </c>
      <c r="AS23" s="106">
        <v>0</v>
      </c>
      <c r="AT23" s="106">
        <v>0</v>
      </c>
    </row>
    <row r="24" spans="2:46">
      <c r="B24" s="260" t="s">
        <v>273</v>
      </c>
      <c r="C24" s="295">
        <v>0</v>
      </c>
      <c r="D24" s="106">
        <v>0</v>
      </c>
      <c r="E24" s="106">
        <v>1284</v>
      </c>
      <c r="F24" s="106">
        <v>0</v>
      </c>
      <c r="G24" s="106">
        <v>0</v>
      </c>
      <c r="H24" s="106">
        <v>6</v>
      </c>
      <c r="I24" s="106">
        <v>1361</v>
      </c>
      <c r="J24" s="106">
        <v>0</v>
      </c>
      <c r="K24" s="106">
        <v>0</v>
      </c>
      <c r="L24" s="106">
        <v>324</v>
      </c>
      <c r="M24" s="106">
        <v>23</v>
      </c>
      <c r="N24" s="106">
        <v>0</v>
      </c>
      <c r="O24" s="106">
        <v>1132</v>
      </c>
      <c r="P24" s="106">
        <v>0</v>
      </c>
      <c r="Q24" s="106">
        <v>0</v>
      </c>
      <c r="R24" s="106">
        <v>0</v>
      </c>
      <c r="S24" s="106">
        <v>0</v>
      </c>
      <c r="T24" s="106">
        <v>0</v>
      </c>
      <c r="U24" s="106">
        <v>0</v>
      </c>
      <c r="V24" s="106">
        <v>0</v>
      </c>
      <c r="W24" s="106">
        <v>0</v>
      </c>
      <c r="X24" s="106">
        <v>0</v>
      </c>
      <c r="Y24" s="106">
        <v>0</v>
      </c>
      <c r="Z24" s="106">
        <v>0</v>
      </c>
      <c r="AA24" s="106">
        <v>0</v>
      </c>
      <c r="AB24" s="106">
        <v>0</v>
      </c>
      <c r="AC24" s="34">
        <v>0</v>
      </c>
      <c r="AD24" s="106">
        <v>0</v>
      </c>
      <c r="AE24" s="106">
        <v>0</v>
      </c>
      <c r="AF24" s="106">
        <v>464</v>
      </c>
      <c r="AG24" s="106">
        <v>0</v>
      </c>
      <c r="AH24" s="106">
        <v>0</v>
      </c>
      <c r="AI24" s="106">
        <v>300</v>
      </c>
      <c r="AJ24" s="106">
        <v>0</v>
      </c>
      <c r="AK24" s="106">
        <v>0</v>
      </c>
      <c r="AL24" s="106">
        <v>0</v>
      </c>
      <c r="AM24" s="106">
        <v>0</v>
      </c>
      <c r="AN24" s="106">
        <v>27</v>
      </c>
      <c r="AO24" s="106">
        <v>0</v>
      </c>
      <c r="AP24" s="106">
        <v>0</v>
      </c>
      <c r="AQ24" s="106">
        <v>0</v>
      </c>
      <c r="AR24" s="106">
        <v>0</v>
      </c>
      <c r="AS24" s="106">
        <v>0</v>
      </c>
      <c r="AT24" s="106">
        <v>0</v>
      </c>
    </row>
    <row r="25" spans="2:46">
      <c r="B25" s="260" t="s">
        <v>274</v>
      </c>
      <c r="C25" s="295">
        <v>125</v>
      </c>
      <c r="D25" s="106">
        <v>4629</v>
      </c>
      <c r="E25" s="106">
        <v>2364</v>
      </c>
      <c r="F25" s="106">
        <v>0</v>
      </c>
      <c r="G25" s="106">
        <v>0</v>
      </c>
      <c r="H25" s="106">
        <v>4527</v>
      </c>
      <c r="I25" s="106">
        <v>0</v>
      </c>
      <c r="J25" s="106">
        <v>0</v>
      </c>
      <c r="K25" s="106">
        <v>0</v>
      </c>
      <c r="L25" s="106">
        <v>0</v>
      </c>
      <c r="M25" s="106">
        <v>1890</v>
      </c>
      <c r="N25" s="106">
        <v>306</v>
      </c>
      <c r="O25" s="106">
        <v>0</v>
      </c>
      <c r="P25" s="106">
        <v>0</v>
      </c>
      <c r="Q25" s="106">
        <v>1416</v>
      </c>
      <c r="R25" s="106">
        <v>7626</v>
      </c>
      <c r="S25" s="106">
        <v>247</v>
      </c>
      <c r="T25" s="106">
        <v>0</v>
      </c>
      <c r="U25" s="106">
        <v>243</v>
      </c>
      <c r="V25" s="106">
        <v>0</v>
      </c>
      <c r="W25" s="106">
        <v>0</v>
      </c>
      <c r="X25" s="106">
        <v>2521</v>
      </c>
      <c r="Y25" s="106">
        <v>645</v>
      </c>
      <c r="Z25" s="106">
        <v>0</v>
      </c>
      <c r="AA25" s="106">
        <v>0</v>
      </c>
      <c r="AB25" s="106">
        <v>0</v>
      </c>
      <c r="AC25" s="34">
        <v>0</v>
      </c>
      <c r="AD25" s="106">
        <v>0</v>
      </c>
      <c r="AE25" s="106">
        <v>11</v>
      </c>
      <c r="AF25" s="106">
        <v>0</v>
      </c>
      <c r="AG25" s="106">
        <v>0</v>
      </c>
      <c r="AH25" s="106">
        <v>0</v>
      </c>
      <c r="AI25" s="106">
        <v>0</v>
      </c>
      <c r="AJ25" s="106">
        <v>0</v>
      </c>
      <c r="AK25" s="106">
        <v>0</v>
      </c>
      <c r="AL25" s="106">
        <v>599</v>
      </c>
      <c r="AM25" s="106">
        <v>0</v>
      </c>
      <c r="AN25" s="106">
        <v>0</v>
      </c>
      <c r="AO25" s="106">
        <v>0</v>
      </c>
      <c r="AP25" s="106">
        <v>0</v>
      </c>
      <c r="AQ25" s="106">
        <v>0</v>
      </c>
      <c r="AR25" s="106">
        <v>0</v>
      </c>
      <c r="AS25" s="106">
        <v>0</v>
      </c>
      <c r="AT25" s="106">
        <v>0</v>
      </c>
    </row>
    <row r="26" spans="2:46" ht="24">
      <c r="B26" s="260" t="s">
        <v>356</v>
      </c>
      <c r="C26" s="295">
        <v>45442</v>
      </c>
      <c r="D26" s="106">
        <v>745</v>
      </c>
      <c r="E26" s="106">
        <v>11669</v>
      </c>
      <c r="F26" s="106">
        <v>12248</v>
      </c>
      <c r="G26" s="106">
        <v>5265</v>
      </c>
      <c r="H26" s="106">
        <v>22919</v>
      </c>
      <c r="I26" s="106">
        <v>22227</v>
      </c>
      <c r="J26" s="106">
        <v>3270</v>
      </c>
      <c r="K26" s="106">
        <v>27715</v>
      </c>
      <c r="L26" s="106">
        <v>11826</v>
      </c>
      <c r="M26" s="106">
        <v>38800</v>
      </c>
      <c r="N26" s="106">
        <v>9406</v>
      </c>
      <c r="O26" s="106">
        <v>3029</v>
      </c>
      <c r="P26" s="106">
        <v>0</v>
      </c>
      <c r="Q26" s="106">
        <v>13796</v>
      </c>
      <c r="R26" s="106">
        <v>0</v>
      </c>
      <c r="S26" s="106">
        <v>51123</v>
      </c>
      <c r="T26" s="106">
        <v>67088</v>
      </c>
      <c r="U26" s="106">
        <v>36560</v>
      </c>
      <c r="V26" s="106">
        <v>2251</v>
      </c>
      <c r="W26" s="106">
        <v>1341</v>
      </c>
      <c r="X26" s="106">
        <v>25966</v>
      </c>
      <c r="Y26" s="106">
        <v>12954</v>
      </c>
      <c r="Z26" s="106">
        <v>0</v>
      </c>
      <c r="AA26" s="106">
        <v>13732</v>
      </c>
      <c r="AB26" s="106">
        <v>28823</v>
      </c>
      <c r="AC26" s="34">
        <v>0</v>
      </c>
      <c r="AD26" s="106">
        <v>11701</v>
      </c>
      <c r="AE26" s="106">
        <v>3240</v>
      </c>
      <c r="AF26" s="106">
        <v>0</v>
      </c>
      <c r="AG26" s="106">
        <v>0</v>
      </c>
      <c r="AH26" s="106">
        <v>17227</v>
      </c>
      <c r="AI26" s="106">
        <v>75146</v>
      </c>
      <c r="AJ26" s="106">
        <v>0</v>
      </c>
      <c r="AK26" s="106">
        <v>0</v>
      </c>
      <c r="AL26" s="106">
        <v>0</v>
      </c>
      <c r="AM26" s="106">
        <v>0</v>
      </c>
      <c r="AN26" s="106">
        <v>0</v>
      </c>
      <c r="AO26" s="106">
        <v>0</v>
      </c>
      <c r="AP26" s="106">
        <v>0</v>
      </c>
      <c r="AQ26" s="106">
        <v>0</v>
      </c>
      <c r="AR26" s="106">
        <v>0</v>
      </c>
      <c r="AS26" s="106">
        <v>0</v>
      </c>
      <c r="AT26" s="106">
        <v>0</v>
      </c>
    </row>
    <row r="27" spans="2:46">
      <c r="B27" s="260" t="s">
        <v>275</v>
      </c>
      <c r="C27" s="295">
        <v>0</v>
      </c>
      <c r="D27" s="106">
        <v>0</v>
      </c>
      <c r="E27" s="106">
        <v>0</v>
      </c>
      <c r="F27" s="106">
        <v>65</v>
      </c>
      <c r="G27" s="106">
        <v>535</v>
      </c>
      <c r="H27" s="106">
        <v>721</v>
      </c>
      <c r="I27" s="106">
        <v>0</v>
      </c>
      <c r="J27" s="106">
        <v>1934</v>
      </c>
      <c r="K27" s="106">
        <v>0</v>
      </c>
      <c r="L27" s="106">
        <v>0</v>
      </c>
      <c r="M27" s="106">
        <v>4462</v>
      </c>
      <c r="N27" s="106">
        <v>0</v>
      </c>
      <c r="O27" s="106">
        <v>0</v>
      </c>
      <c r="P27" s="106">
        <v>16</v>
      </c>
      <c r="Q27" s="106">
        <v>1743</v>
      </c>
      <c r="R27" s="106">
        <v>2225</v>
      </c>
      <c r="S27" s="106">
        <v>2359</v>
      </c>
      <c r="T27" s="106">
        <v>0</v>
      </c>
      <c r="U27" s="106">
        <v>0</v>
      </c>
      <c r="V27" s="106">
        <v>4046</v>
      </c>
      <c r="W27" s="106">
        <v>0</v>
      </c>
      <c r="X27" s="106">
        <v>0</v>
      </c>
      <c r="Y27" s="106">
        <v>359</v>
      </c>
      <c r="Z27" s="106">
        <v>866</v>
      </c>
      <c r="AA27" s="106">
        <v>0</v>
      </c>
      <c r="AB27" s="106">
        <v>0</v>
      </c>
      <c r="AC27" s="34">
        <v>680</v>
      </c>
      <c r="AD27" s="106">
        <v>0</v>
      </c>
      <c r="AE27" s="106">
        <v>0</v>
      </c>
      <c r="AF27" s="106">
        <v>0</v>
      </c>
      <c r="AG27" s="106" t="s">
        <v>0</v>
      </c>
      <c r="AH27" s="106" t="s">
        <v>0</v>
      </c>
      <c r="AI27" s="106" t="s">
        <v>0</v>
      </c>
      <c r="AJ27" s="106" t="s">
        <v>0</v>
      </c>
      <c r="AK27" s="106" t="s">
        <v>0</v>
      </c>
      <c r="AL27" s="106" t="s">
        <v>0</v>
      </c>
      <c r="AM27" s="106" t="s">
        <v>0</v>
      </c>
      <c r="AN27" s="106" t="s">
        <v>0</v>
      </c>
      <c r="AO27" s="106" t="s">
        <v>0</v>
      </c>
      <c r="AP27" s="106" t="s">
        <v>0</v>
      </c>
      <c r="AQ27" s="106" t="s">
        <v>0</v>
      </c>
      <c r="AR27" s="106"/>
      <c r="AS27" s="106"/>
      <c r="AT27" s="106" t="s">
        <v>0</v>
      </c>
    </row>
    <row r="28" spans="2:46">
      <c r="B28" s="260" t="s">
        <v>276</v>
      </c>
      <c r="C28" s="295">
        <v>0</v>
      </c>
      <c r="D28" s="106">
        <v>0</v>
      </c>
      <c r="E28" s="106">
        <v>0</v>
      </c>
      <c r="F28" s="106">
        <v>0</v>
      </c>
      <c r="G28" s="106">
        <v>81515</v>
      </c>
      <c r="H28" s="106">
        <v>0</v>
      </c>
      <c r="I28" s="106">
        <v>0</v>
      </c>
      <c r="J28" s="106">
        <v>0</v>
      </c>
      <c r="K28" s="106">
        <v>0</v>
      </c>
      <c r="L28" s="106">
        <v>0</v>
      </c>
      <c r="M28" s="106" t="s">
        <v>0</v>
      </c>
      <c r="N28" s="106" t="s">
        <v>0</v>
      </c>
      <c r="O28" s="106" t="s">
        <v>0</v>
      </c>
      <c r="P28" s="106" t="s">
        <v>0</v>
      </c>
      <c r="Q28" s="106" t="s">
        <v>0</v>
      </c>
      <c r="R28" s="106" t="s">
        <v>0</v>
      </c>
      <c r="S28" s="106" t="s">
        <v>0</v>
      </c>
      <c r="T28" s="106" t="s">
        <v>0</v>
      </c>
      <c r="U28" s="106" t="s">
        <v>0</v>
      </c>
      <c r="V28" s="106" t="s">
        <v>0</v>
      </c>
      <c r="W28" s="106" t="s">
        <v>0</v>
      </c>
      <c r="X28" s="106" t="s">
        <v>0</v>
      </c>
      <c r="Y28" s="106" t="s">
        <v>0</v>
      </c>
      <c r="Z28" s="106" t="s">
        <v>0</v>
      </c>
      <c r="AA28" s="106" t="s">
        <v>0</v>
      </c>
      <c r="AB28" s="106" t="s">
        <v>0</v>
      </c>
      <c r="AC28" s="34" t="s">
        <v>0</v>
      </c>
      <c r="AD28" s="106" t="s">
        <v>0</v>
      </c>
      <c r="AE28" s="106" t="s">
        <v>0</v>
      </c>
      <c r="AF28" s="106" t="s">
        <v>0</v>
      </c>
      <c r="AG28" s="106" t="s">
        <v>0</v>
      </c>
      <c r="AH28" s="106" t="s">
        <v>0</v>
      </c>
      <c r="AI28" s="106" t="s">
        <v>0</v>
      </c>
      <c r="AJ28" s="106" t="s">
        <v>0</v>
      </c>
      <c r="AK28" s="106" t="s">
        <v>0</v>
      </c>
      <c r="AL28" s="106" t="s">
        <v>0</v>
      </c>
      <c r="AM28" s="106" t="s">
        <v>0</v>
      </c>
      <c r="AN28" s="106" t="s">
        <v>0</v>
      </c>
      <c r="AO28" s="106" t="s">
        <v>0</v>
      </c>
      <c r="AP28" s="106" t="s">
        <v>0</v>
      </c>
      <c r="AQ28" s="106" t="s">
        <v>0</v>
      </c>
      <c r="AR28" s="106"/>
      <c r="AS28" s="106"/>
      <c r="AT28" s="106" t="s">
        <v>0</v>
      </c>
    </row>
    <row r="29" spans="2:46">
      <c r="B29" s="260" t="s">
        <v>277</v>
      </c>
      <c r="C29" s="295">
        <v>0</v>
      </c>
      <c r="D29" s="106">
        <v>509</v>
      </c>
      <c r="E29" s="106">
        <v>1312</v>
      </c>
      <c r="F29" s="106">
        <v>1228</v>
      </c>
      <c r="G29" s="106">
        <v>56</v>
      </c>
      <c r="H29" s="106">
        <v>1266</v>
      </c>
      <c r="I29" s="106">
        <v>58</v>
      </c>
      <c r="J29" s="106">
        <v>66</v>
      </c>
      <c r="K29" s="106">
        <v>57</v>
      </c>
      <c r="L29" s="106">
        <v>559</v>
      </c>
      <c r="M29" s="106">
        <v>38</v>
      </c>
      <c r="N29" s="106">
        <v>84</v>
      </c>
      <c r="O29" s="106">
        <v>3052</v>
      </c>
      <c r="P29" s="106">
        <v>1844</v>
      </c>
      <c r="Q29" s="106">
        <v>55</v>
      </c>
      <c r="R29" s="106">
        <v>103</v>
      </c>
      <c r="S29" s="106">
        <v>325</v>
      </c>
      <c r="T29" s="106">
        <v>1359</v>
      </c>
      <c r="U29" s="106">
        <v>344</v>
      </c>
      <c r="V29" s="106">
        <v>2633</v>
      </c>
      <c r="W29" s="106">
        <v>55</v>
      </c>
      <c r="X29" s="106">
        <v>70</v>
      </c>
      <c r="Y29" s="106">
        <v>72</v>
      </c>
      <c r="Z29" s="106">
        <v>4721</v>
      </c>
      <c r="AA29" s="106">
        <v>34</v>
      </c>
      <c r="AB29" s="106">
        <v>3628</v>
      </c>
      <c r="AC29" s="34">
        <v>30</v>
      </c>
      <c r="AD29" s="106">
        <v>63</v>
      </c>
      <c r="AE29" s="106">
        <v>71</v>
      </c>
      <c r="AF29" s="106">
        <v>1132</v>
      </c>
      <c r="AG29" s="106">
        <v>80</v>
      </c>
      <c r="AH29" s="106">
        <v>90</v>
      </c>
      <c r="AI29" s="106">
        <v>77</v>
      </c>
      <c r="AJ29" s="106">
        <v>159</v>
      </c>
      <c r="AK29" s="106">
        <v>1537</v>
      </c>
      <c r="AL29" s="106">
        <v>309</v>
      </c>
      <c r="AM29" s="106">
        <v>291</v>
      </c>
      <c r="AN29" s="106">
        <v>4998</v>
      </c>
      <c r="AO29" s="106">
        <v>1176</v>
      </c>
      <c r="AP29" s="106">
        <v>299</v>
      </c>
      <c r="AQ29" s="106">
        <v>11028</v>
      </c>
      <c r="AR29" s="106">
        <v>322</v>
      </c>
      <c r="AS29" s="106">
        <v>299</v>
      </c>
      <c r="AT29" s="106">
        <v>37590</v>
      </c>
    </row>
    <row r="30" spans="2:46">
      <c r="B30" s="260" t="s">
        <v>278</v>
      </c>
      <c r="C30" s="295" t="s">
        <v>0</v>
      </c>
      <c r="D30" s="106">
        <v>0</v>
      </c>
      <c r="E30" s="106">
        <v>0</v>
      </c>
      <c r="F30" s="106">
        <v>0</v>
      </c>
      <c r="G30" s="106">
        <v>0</v>
      </c>
      <c r="H30" s="106">
        <v>12300</v>
      </c>
      <c r="I30" s="106">
        <v>0</v>
      </c>
      <c r="J30" s="106">
        <v>0</v>
      </c>
      <c r="K30" s="106">
        <v>0</v>
      </c>
      <c r="L30" s="106">
        <v>0</v>
      </c>
      <c r="M30" s="106">
        <v>0</v>
      </c>
      <c r="N30" s="106">
        <v>0</v>
      </c>
      <c r="O30" s="106">
        <v>0</v>
      </c>
      <c r="P30" s="106">
        <v>0</v>
      </c>
      <c r="Q30" s="106">
        <v>0</v>
      </c>
      <c r="R30" s="106">
        <v>0</v>
      </c>
      <c r="S30" s="106">
        <v>267</v>
      </c>
      <c r="T30" s="106">
        <v>0</v>
      </c>
      <c r="U30" s="106">
        <v>0</v>
      </c>
      <c r="V30" s="106">
        <v>726</v>
      </c>
      <c r="W30" s="106">
        <v>0</v>
      </c>
      <c r="X30" s="106">
        <v>0</v>
      </c>
      <c r="Y30" s="106">
        <v>0</v>
      </c>
      <c r="Z30" s="106">
        <v>0</v>
      </c>
      <c r="AA30" s="106">
        <v>0</v>
      </c>
      <c r="AB30" s="106">
        <v>0</v>
      </c>
      <c r="AC30" s="34">
        <v>0</v>
      </c>
      <c r="AD30" s="106">
        <v>0</v>
      </c>
      <c r="AE30" s="106">
        <v>0</v>
      </c>
      <c r="AF30" s="106">
        <v>0</v>
      </c>
      <c r="AG30" s="106">
        <v>0</v>
      </c>
      <c r="AH30" s="106">
        <v>0</v>
      </c>
      <c r="AI30" s="106">
        <v>0</v>
      </c>
      <c r="AJ30" s="106">
        <v>0</v>
      </c>
      <c r="AK30" s="106">
        <v>0</v>
      </c>
      <c r="AL30" s="106">
        <v>0</v>
      </c>
      <c r="AM30" s="106">
        <v>0</v>
      </c>
      <c r="AN30" s="106">
        <v>0</v>
      </c>
      <c r="AO30" s="106">
        <v>0</v>
      </c>
      <c r="AP30" s="106">
        <v>90</v>
      </c>
      <c r="AQ30" s="106">
        <v>0</v>
      </c>
      <c r="AR30" s="106">
        <v>0</v>
      </c>
      <c r="AS30" s="106">
        <v>0</v>
      </c>
      <c r="AT30" s="106">
        <v>0</v>
      </c>
    </row>
    <row r="31" spans="2:46">
      <c r="B31" s="260" t="s">
        <v>279</v>
      </c>
      <c r="C31" s="295" t="s">
        <v>0</v>
      </c>
      <c r="D31" s="106">
        <v>0</v>
      </c>
      <c r="E31" s="106">
        <v>0</v>
      </c>
      <c r="F31" s="106">
        <v>0</v>
      </c>
      <c r="G31" s="106">
        <v>0</v>
      </c>
      <c r="H31" s="106">
        <v>0</v>
      </c>
      <c r="I31" s="106">
        <v>0</v>
      </c>
      <c r="J31" s="106">
        <v>0</v>
      </c>
      <c r="K31" s="106">
        <v>0</v>
      </c>
      <c r="L31" s="106">
        <v>0</v>
      </c>
      <c r="M31" s="106">
        <v>0</v>
      </c>
      <c r="N31" s="106">
        <v>0</v>
      </c>
      <c r="O31" s="106">
        <v>0</v>
      </c>
      <c r="P31" s="106">
        <v>0</v>
      </c>
      <c r="Q31" s="106">
        <v>0</v>
      </c>
      <c r="R31" s="106">
        <v>0</v>
      </c>
      <c r="S31" s="106">
        <v>0</v>
      </c>
      <c r="T31" s="106">
        <v>0</v>
      </c>
      <c r="U31" s="106">
        <v>0</v>
      </c>
      <c r="V31" s="106">
        <v>0</v>
      </c>
      <c r="W31" s="106">
        <v>0</v>
      </c>
      <c r="X31" s="106">
        <v>0</v>
      </c>
      <c r="Y31" s="106">
        <v>0</v>
      </c>
      <c r="Z31" s="106">
        <v>288</v>
      </c>
      <c r="AA31" s="106">
        <v>1060</v>
      </c>
      <c r="AB31" s="106">
        <v>0</v>
      </c>
      <c r="AC31" s="34">
        <v>0</v>
      </c>
      <c r="AD31" s="106">
        <v>0</v>
      </c>
      <c r="AE31" s="106">
        <v>0</v>
      </c>
      <c r="AF31" s="106">
        <v>0</v>
      </c>
      <c r="AG31" s="106">
        <v>0</v>
      </c>
      <c r="AH31" s="106">
        <v>0</v>
      </c>
      <c r="AI31" s="106">
        <v>0</v>
      </c>
      <c r="AJ31" s="106">
        <v>0</v>
      </c>
      <c r="AK31" s="106">
        <v>0</v>
      </c>
      <c r="AL31" s="106">
        <v>0</v>
      </c>
      <c r="AM31" s="106">
        <v>0</v>
      </c>
      <c r="AN31" s="106">
        <v>0</v>
      </c>
      <c r="AO31" s="106">
        <v>0</v>
      </c>
      <c r="AP31" s="106">
        <v>0</v>
      </c>
      <c r="AQ31" s="106">
        <v>0</v>
      </c>
      <c r="AR31" s="106">
        <v>0</v>
      </c>
      <c r="AS31" s="106">
        <v>0</v>
      </c>
      <c r="AT31" s="106">
        <v>0</v>
      </c>
    </row>
    <row r="32" spans="2:46">
      <c r="B32" s="260" t="s">
        <v>280</v>
      </c>
      <c r="C32" s="295" t="s">
        <v>0</v>
      </c>
      <c r="D32" s="106">
        <v>0</v>
      </c>
      <c r="E32" s="106">
        <v>0</v>
      </c>
      <c r="F32" s="106">
        <v>0</v>
      </c>
      <c r="G32" s="106">
        <v>0</v>
      </c>
      <c r="H32" s="106">
        <v>0</v>
      </c>
      <c r="I32" s="106">
        <v>0</v>
      </c>
      <c r="J32" s="106">
        <v>0</v>
      </c>
      <c r="K32" s="106">
        <v>0</v>
      </c>
      <c r="L32" s="106">
        <v>0</v>
      </c>
      <c r="M32" s="106">
        <v>0</v>
      </c>
      <c r="N32" s="106">
        <v>1252</v>
      </c>
      <c r="O32" s="106">
        <v>0</v>
      </c>
      <c r="P32" s="106">
        <v>0</v>
      </c>
      <c r="Q32" s="106">
        <v>0</v>
      </c>
      <c r="R32" s="106">
        <v>4639</v>
      </c>
      <c r="S32" s="106">
        <v>40842</v>
      </c>
      <c r="T32" s="106">
        <v>0</v>
      </c>
      <c r="U32" s="106">
        <v>1497</v>
      </c>
      <c r="V32" s="106">
        <v>54</v>
      </c>
      <c r="W32" s="106">
        <v>0</v>
      </c>
      <c r="X32" s="106">
        <v>0</v>
      </c>
      <c r="Y32" s="106">
        <v>0</v>
      </c>
      <c r="Z32" s="106">
        <v>0</v>
      </c>
      <c r="AA32" s="106">
        <v>0</v>
      </c>
      <c r="AB32" s="106">
        <v>0</v>
      </c>
      <c r="AC32" s="34">
        <v>0</v>
      </c>
      <c r="AD32" s="106">
        <v>0</v>
      </c>
      <c r="AE32" s="106">
        <v>0</v>
      </c>
      <c r="AF32" s="106">
        <v>0</v>
      </c>
      <c r="AG32" s="106">
        <v>0</v>
      </c>
      <c r="AH32" s="106">
        <v>0</v>
      </c>
      <c r="AI32" s="106">
        <v>0</v>
      </c>
      <c r="AJ32" s="106">
        <v>0</v>
      </c>
      <c r="AK32" s="106">
        <v>0</v>
      </c>
      <c r="AL32" s="106">
        <v>0</v>
      </c>
      <c r="AM32" s="106">
        <v>667</v>
      </c>
      <c r="AN32" s="106">
        <v>0</v>
      </c>
      <c r="AO32" s="106">
        <v>0</v>
      </c>
      <c r="AP32" s="106">
        <v>0</v>
      </c>
      <c r="AQ32" s="106">
        <v>0</v>
      </c>
      <c r="AR32" s="106">
        <v>0</v>
      </c>
      <c r="AS32" s="106">
        <v>0</v>
      </c>
      <c r="AT32" s="106">
        <v>0</v>
      </c>
    </row>
    <row r="33" spans="2:46">
      <c r="B33" s="260" t="s">
        <v>281</v>
      </c>
      <c r="C33" s="295" t="s">
        <v>0</v>
      </c>
      <c r="D33" s="106" t="s">
        <v>0</v>
      </c>
      <c r="E33" s="106">
        <v>0</v>
      </c>
      <c r="F33" s="106">
        <v>0</v>
      </c>
      <c r="G33" s="106">
        <v>0</v>
      </c>
      <c r="H33" s="106">
        <v>0</v>
      </c>
      <c r="I33" s="106">
        <v>0</v>
      </c>
      <c r="J33" s="106">
        <v>0</v>
      </c>
      <c r="K33" s="106">
        <v>31</v>
      </c>
      <c r="L33" s="106">
        <v>75</v>
      </c>
      <c r="M33" s="106">
        <v>0</v>
      </c>
      <c r="N33" s="106">
        <v>0</v>
      </c>
      <c r="O33" s="106">
        <v>75</v>
      </c>
      <c r="P33" s="106">
        <v>45</v>
      </c>
      <c r="Q33" s="106">
        <v>0</v>
      </c>
      <c r="R33" s="106">
        <v>0</v>
      </c>
      <c r="S33" s="106">
        <v>105</v>
      </c>
      <c r="T33" s="106">
        <v>0</v>
      </c>
      <c r="U33" s="106">
        <v>15</v>
      </c>
      <c r="V33" s="106">
        <v>15</v>
      </c>
      <c r="W33" s="106">
        <v>15</v>
      </c>
      <c r="X33" s="106">
        <v>30</v>
      </c>
      <c r="Y33" s="106">
        <v>296</v>
      </c>
      <c r="Z33" s="106">
        <v>60</v>
      </c>
      <c r="AA33" s="106">
        <v>60</v>
      </c>
      <c r="AB33" s="106">
        <v>15</v>
      </c>
      <c r="AC33" s="34">
        <v>0</v>
      </c>
      <c r="AD33" s="106">
        <v>0</v>
      </c>
      <c r="AE33" s="106">
        <v>0</v>
      </c>
      <c r="AF33" s="106">
        <v>0</v>
      </c>
      <c r="AG33" s="106">
        <v>15</v>
      </c>
      <c r="AH33" s="106" t="s">
        <v>0</v>
      </c>
      <c r="AI33" s="106" t="s">
        <v>0</v>
      </c>
      <c r="AJ33" s="106" t="s">
        <v>0</v>
      </c>
      <c r="AK33" s="106" t="s">
        <v>0</v>
      </c>
      <c r="AL33" s="106" t="s">
        <v>0</v>
      </c>
      <c r="AM33" s="106" t="s">
        <v>0</v>
      </c>
      <c r="AN33" s="106" t="s">
        <v>0</v>
      </c>
      <c r="AO33" s="106" t="s">
        <v>0</v>
      </c>
      <c r="AP33" s="106" t="s">
        <v>0</v>
      </c>
      <c r="AQ33" s="106" t="s">
        <v>0</v>
      </c>
      <c r="AR33" s="106"/>
      <c r="AS33" s="106"/>
      <c r="AT33" s="106" t="s">
        <v>0</v>
      </c>
    </row>
    <row r="34" spans="2:46">
      <c r="B34" s="260" t="s">
        <v>355</v>
      </c>
      <c r="C34" s="295" t="s">
        <v>0</v>
      </c>
      <c r="D34" s="106" t="s">
        <v>0</v>
      </c>
      <c r="E34" s="106">
        <v>0</v>
      </c>
      <c r="F34" s="106">
        <v>144</v>
      </c>
      <c r="G34" s="106">
        <v>0</v>
      </c>
      <c r="H34" s="106">
        <v>0</v>
      </c>
      <c r="I34" s="106">
        <v>3160</v>
      </c>
      <c r="J34" s="106">
        <v>144</v>
      </c>
      <c r="K34" s="106">
        <v>0</v>
      </c>
      <c r="L34" s="106">
        <v>0</v>
      </c>
      <c r="M34" s="106">
        <v>0</v>
      </c>
      <c r="N34" s="106">
        <v>144</v>
      </c>
      <c r="O34" s="106">
        <v>0</v>
      </c>
      <c r="P34" s="106">
        <v>0</v>
      </c>
      <c r="Q34" s="106">
        <v>0</v>
      </c>
      <c r="R34" s="106">
        <v>144</v>
      </c>
      <c r="S34" s="106">
        <v>0</v>
      </c>
      <c r="T34" s="106">
        <v>0</v>
      </c>
      <c r="U34" s="106">
        <v>0</v>
      </c>
      <c r="V34" s="106">
        <v>144</v>
      </c>
      <c r="W34" s="106">
        <v>0</v>
      </c>
      <c r="X34" s="106">
        <v>0</v>
      </c>
      <c r="Y34" s="106">
        <v>0</v>
      </c>
      <c r="Z34" s="106">
        <v>144</v>
      </c>
      <c r="AA34" s="106">
        <v>0</v>
      </c>
      <c r="AB34" s="106">
        <v>0</v>
      </c>
      <c r="AC34" s="34">
        <v>0</v>
      </c>
      <c r="AD34" s="106">
        <v>144</v>
      </c>
      <c r="AE34" s="106">
        <v>0</v>
      </c>
      <c r="AF34" s="106">
        <v>30</v>
      </c>
      <c r="AG34" s="106">
        <v>7866</v>
      </c>
      <c r="AH34" s="106">
        <v>174</v>
      </c>
      <c r="AI34" s="106">
        <v>30</v>
      </c>
      <c r="AJ34" s="106">
        <v>0</v>
      </c>
      <c r="AK34" s="106">
        <v>6</v>
      </c>
      <c r="AL34" s="106">
        <v>144</v>
      </c>
      <c r="AM34" s="106">
        <v>0</v>
      </c>
      <c r="AN34" s="106">
        <v>0</v>
      </c>
      <c r="AO34" s="106">
        <v>50</v>
      </c>
      <c r="AP34" s="106">
        <v>144</v>
      </c>
      <c r="AQ34" s="106">
        <v>0</v>
      </c>
      <c r="AR34" s="106">
        <v>0</v>
      </c>
      <c r="AS34" s="106">
        <v>0</v>
      </c>
      <c r="AT34" s="106">
        <v>144</v>
      </c>
    </row>
    <row r="35" spans="2:46">
      <c r="B35" s="260" t="s">
        <v>282</v>
      </c>
      <c r="C35" s="295" t="s">
        <v>0</v>
      </c>
      <c r="D35" s="106" t="s">
        <v>0</v>
      </c>
      <c r="E35" s="106">
        <v>0</v>
      </c>
      <c r="F35" s="106">
        <v>0</v>
      </c>
      <c r="G35" s="106">
        <v>0</v>
      </c>
      <c r="H35" s="106">
        <v>0</v>
      </c>
      <c r="I35" s="106">
        <v>0</v>
      </c>
      <c r="J35" s="106">
        <v>0</v>
      </c>
      <c r="K35" s="106">
        <v>0</v>
      </c>
      <c r="L35" s="106">
        <v>71370</v>
      </c>
      <c r="M35" s="106">
        <v>0</v>
      </c>
      <c r="N35" s="106">
        <v>0</v>
      </c>
      <c r="O35" s="106">
        <v>67</v>
      </c>
      <c r="P35" s="106">
        <v>0</v>
      </c>
      <c r="Q35" s="106">
        <v>0</v>
      </c>
      <c r="R35" s="106">
        <v>0</v>
      </c>
      <c r="S35" s="106">
        <v>4273</v>
      </c>
      <c r="T35" s="106">
        <v>0</v>
      </c>
      <c r="U35" s="106">
        <v>0</v>
      </c>
      <c r="V35" s="106">
        <v>0</v>
      </c>
      <c r="W35" s="106">
        <v>2043</v>
      </c>
      <c r="X35" s="106">
        <v>316</v>
      </c>
      <c r="Y35" s="106">
        <v>0</v>
      </c>
      <c r="Z35" s="106">
        <v>0</v>
      </c>
      <c r="AA35" s="106">
        <v>8950</v>
      </c>
      <c r="AB35" s="106">
        <v>0</v>
      </c>
      <c r="AC35" s="34">
        <v>4210</v>
      </c>
      <c r="AD35" s="106">
        <v>0</v>
      </c>
      <c r="AE35" s="106">
        <v>11616</v>
      </c>
      <c r="AF35" s="106">
        <v>0</v>
      </c>
      <c r="AG35" s="106">
        <v>0</v>
      </c>
      <c r="AH35" s="106">
        <v>0</v>
      </c>
      <c r="AI35" s="106">
        <v>70000</v>
      </c>
      <c r="AJ35" s="106">
        <v>0</v>
      </c>
      <c r="AK35" s="106">
        <v>0</v>
      </c>
      <c r="AL35" s="106">
        <v>0</v>
      </c>
      <c r="AM35" s="106">
        <v>0</v>
      </c>
      <c r="AN35" s="106">
        <v>0</v>
      </c>
      <c r="AO35" s="106">
        <v>17179</v>
      </c>
      <c r="AP35" s="106">
        <v>0</v>
      </c>
      <c r="AQ35" s="106">
        <v>0</v>
      </c>
      <c r="AR35" s="106">
        <v>0</v>
      </c>
      <c r="AS35" s="106">
        <v>0</v>
      </c>
      <c r="AT35" s="106">
        <v>0</v>
      </c>
    </row>
    <row r="36" spans="2:46">
      <c r="B36" s="260" t="s">
        <v>283</v>
      </c>
      <c r="C36" s="295" t="s">
        <v>0</v>
      </c>
      <c r="D36" s="106" t="s">
        <v>0</v>
      </c>
      <c r="E36" s="106" t="s">
        <v>0</v>
      </c>
      <c r="F36" s="106">
        <v>0</v>
      </c>
      <c r="G36" s="106">
        <v>0</v>
      </c>
      <c r="H36" s="106">
        <v>0</v>
      </c>
      <c r="I36" s="106">
        <v>0</v>
      </c>
      <c r="J36" s="106">
        <v>0</v>
      </c>
      <c r="K36" s="106">
        <v>0</v>
      </c>
      <c r="L36" s="106">
        <v>0</v>
      </c>
      <c r="M36" s="106">
        <v>0</v>
      </c>
      <c r="N36" s="106">
        <v>0</v>
      </c>
      <c r="O36" s="106">
        <v>0</v>
      </c>
      <c r="P36" s="106">
        <v>0</v>
      </c>
      <c r="Q36" s="106">
        <v>12878</v>
      </c>
      <c r="R36" s="106">
        <v>0</v>
      </c>
      <c r="S36" s="106">
        <v>0</v>
      </c>
      <c r="T36" s="106">
        <v>19800</v>
      </c>
      <c r="U36" s="106">
        <v>0</v>
      </c>
      <c r="V36" s="106">
        <v>0</v>
      </c>
      <c r="W36" s="106">
        <v>0</v>
      </c>
      <c r="X36" s="106">
        <v>7411</v>
      </c>
      <c r="Y36" s="106">
        <v>0</v>
      </c>
      <c r="Z36" s="106">
        <v>0</v>
      </c>
      <c r="AA36" s="106">
        <v>0</v>
      </c>
      <c r="AB36" s="106">
        <v>0</v>
      </c>
      <c r="AC36" s="34">
        <v>0</v>
      </c>
      <c r="AD36" s="106">
        <v>0</v>
      </c>
      <c r="AE36" s="106">
        <v>0</v>
      </c>
      <c r="AF36" s="106">
        <v>0</v>
      </c>
      <c r="AG36" s="106">
        <v>1179</v>
      </c>
      <c r="AH36" s="106">
        <v>0</v>
      </c>
      <c r="AI36" s="106">
        <v>3020</v>
      </c>
      <c r="AJ36" s="106">
        <v>0</v>
      </c>
      <c r="AK36" s="106">
        <v>0</v>
      </c>
      <c r="AL36" s="106">
        <v>0</v>
      </c>
      <c r="AM36" s="106">
        <v>0</v>
      </c>
      <c r="AN36" s="106">
        <v>11817</v>
      </c>
      <c r="AO36" s="106">
        <v>0</v>
      </c>
      <c r="AP36" s="106">
        <v>0</v>
      </c>
      <c r="AQ36" s="106">
        <v>0</v>
      </c>
      <c r="AR36" s="106">
        <v>8</v>
      </c>
      <c r="AS36" s="106">
        <v>0</v>
      </c>
      <c r="AT36" s="106">
        <v>9</v>
      </c>
    </row>
    <row r="37" spans="2:46">
      <c r="B37" s="260" t="s">
        <v>284</v>
      </c>
      <c r="C37" s="295" t="s">
        <v>0</v>
      </c>
      <c r="D37" s="106" t="s">
        <v>0</v>
      </c>
      <c r="E37" s="106" t="s">
        <v>0</v>
      </c>
      <c r="F37" s="106">
        <v>0</v>
      </c>
      <c r="G37" s="106">
        <v>0</v>
      </c>
      <c r="H37" s="106">
        <v>0</v>
      </c>
      <c r="I37" s="106">
        <v>0</v>
      </c>
      <c r="J37" s="106">
        <v>32680</v>
      </c>
      <c r="K37" s="106">
        <v>60</v>
      </c>
      <c r="L37" s="106">
        <v>0</v>
      </c>
      <c r="M37" s="106">
        <v>4089</v>
      </c>
      <c r="N37" s="106">
        <v>20</v>
      </c>
      <c r="O37" s="106">
        <v>13</v>
      </c>
      <c r="P37" s="106">
        <v>0</v>
      </c>
      <c r="Q37" s="106">
        <v>0</v>
      </c>
      <c r="R37" s="106">
        <v>3802</v>
      </c>
      <c r="S37" s="106">
        <v>0</v>
      </c>
      <c r="T37" s="106">
        <v>0</v>
      </c>
      <c r="U37" s="106">
        <v>1806</v>
      </c>
      <c r="V37" s="106">
        <v>0</v>
      </c>
      <c r="W37" s="106">
        <v>0</v>
      </c>
      <c r="X37" s="106">
        <v>0</v>
      </c>
      <c r="Y37" s="106">
        <v>0</v>
      </c>
      <c r="Z37" s="106">
        <v>0</v>
      </c>
      <c r="AA37" s="106">
        <v>358</v>
      </c>
      <c r="AB37" s="106">
        <v>643</v>
      </c>
      <c r="AC37" s="34">
        <v>0</v>
      </c>
      <c r="AD37" s="106">
        <v>84</v>
      </c>
      <c r="AE37" s="106">
        <v>0</v>
      </c>
      <c r="AF37" s="106">
        <v>3</v>
      </c>
      <c r="AG37" s="106">
        <v>38</v>
      </c>
      <c r="AH37" s="106">
        <v>43</v>
      </c>
      <c r="AI37" s="106">
        <v>21</v>
      </c>
      <c r="AJ37" s="106">
        <v>11</v>
      </c>
      <c r="AK37" s="106">
        <v>707</v>
      </c>
      <c r="AL37" s="106">
        <v>16</v>
      </c>
      <c r="AM37" s="106">
        <v>7</v>
      </c>
      <c r="AN37" s="106">
        <v>4</v>
      </c>
      <c r="AO37" s="106">
        <v>1002</v>
      </c>
      <c r="AP37" s="106">
        <v>0</v>
      </c>
      <c r="AQ37" s="106">
        <v>8</v>
      </c>
      <c r="AR37" s="106"/>
      <c r="AS37" s="106"/>
      <c r="AT37" s="106" t="s">
        <v>0</v>
      </c>
    </row>
    <row r="38" spans="2:46">
      <c r="B38" s="260" t="s">
        <v>285</v>
      </c>
      <c r="C38" s="295" t="s">
        <v>0</v>
      </c>
      <c r="D38" s="106" t="s">
        <v>0</v>
      </c>
      <c r="E38" s="106" t="s">
        <v>0</v>
      </c>
      <c r="F38" s="106" t="s">
        <v>0</v>
      </c>
      <c r="G38" s="106">
        <v>0</v>
      </c>
      <c r="H38" s="106">
        <v>0</v>
      </c>
      <c r="I38" s="106">
        <v>0</v>
      </c>
      <c r="J38" s="106">
        <v>0</v>
      </c>
      <c r="K38" s="106">
        <v>117</v>
      </c>
      <c r="L38" s="106">
        <v>0</v>
      </c>
      <c r="M38" s="106">
        <v>12073</v>
      </c>
      <c r="N38" s="106">
        <v>0</v>
      </c>
      <c r="O38" s="106">
        <v>0</v>
      </c>
      <c r="P38" s="106">
        <v>70000</v>
      </c>
      <c r="Q38" s="106">
        <v>0</v>
      </c>
      <c r="R38" s="106">
        <v>0</v>
      </c>
      <c r="S38" s="106">
        <v>0</v>
      </c>
      <c r="T38" s="106">
        <v>0</v>
      </c>
      <c r="U38" s="106">
        <v>0</v>
      </c>
      <c r="V38" s="106">
        <v>0</v>
      </c>
      <c r="W38" s="106">
        <v>0</v>
      </c>
      <c r="X38" s="106">
        <v>0</v>
      </c>
      <c r="Y38" s="106">
        <v>0</v>
      </c>
      <c r="Z38" s="106">
        <v>0</v>
      </c>
      <c r="AA38" s="106">
        <v>45782</v>
      </c>
      <c r="AB38" s="106">
        <v>54939</v>
      </c>
      <c r="AC38" s="34">
        <v>54939</v>
      </c>
      <c r="AD38" s="106">
        <v>54939</v>
      </c>
      <c r="AE38" s="106">
        <v>9156</v>
      </c>
      <c r="AF38" s="106">
        <v>0</v>
      </c>
      <c r="AG38" s="106">
        <v>0</v>
      </c>
      <c r="AH38" s="106">
        <v>0</v>
      </c>
      <c r="AI38" s="106">
        <v>0</v>
      </c>
      <c r="AJ38" s="106">
        <v>0</v>
      </c>
      <c r="AK38" s="106">
        <v>0</v>
      </c>
      <c r="AL38" s="106">
        <v>8</v>
      </c>
      <c r="AM38" s="106">
        <v>583</v>
      </c>
      <c r="AN38" s="106">
        <v>28286</v>
      </c>
      <c r="AO38" s="106">
        <v>1000</v>
      </c>
      <c r="AP38" s="106">
        <v>0</v>
      </c>
      <c r="AQ38" s="106">
        <v>69500</v>
      </c>
      <c r="AR38" s="106">
        <v>3375</v>
      </c>
      <c r="AS38" s="106">
        <v>8427</v>
      </c>
      <c r="AT38" s="106">
        <v>240</v>
      </c>
    </row>
    <row r="39" spans="2:46">
      <c r="B39" s="260" t="s">
        <v>286</v>
      </c>
      <c r="C39" s="295" t="s">
        <v>0</v>
      </c>
      <c r="D39" s="106" t="s">
        <v>0</v>
      </c>
      <c r="E39" s="106" t="s">
        <v>0</v>
      </c>
      <c r="F39" s="106" t="s">
        <v>0</v>
      </c>
      <c r="G39" s="106">
        <v>0</v>
      </c>
      <c r="H39" s="106">
        <v>0</v>
      </c>
      <c r="I39" s="106">
        <v>0</v>
      </c>
      <c r="J39" s="106">
        <v>0</v>
      </c>
      <c r="K39" s="106">
        <v>3500</v>
      </c>
      <c r="L39" s="106">
        <v>0</v>
      </c>
      <c r="M39" s="106">
        <v>0</v>
      </c>
      <c r="N39" s="106">
        <v>0</v>
      </c>
      <c r="O39" s="106">
        <v>0</v>
      </c>
      <c r="P39" s="106">
        <v>0</v>
      </c>
      <c r="Q39" s="106">
        <v>0</v>
      </c>
      <c r="R39" s="106">
        <v>0</v>
      </c>
      <c r="S39" s="106">
        <v>0</v>
      </c>
      <c r="T39" s="106">
        <v>0</v>
      </c>
      <c r="U39" s="106">
        <v>0</v>
      </c>
      <c r="V39" s="106">
        <v>0</v>
      </c>
      <c r="W39" s="106">
        <v>0</v>
      </c>
      <c r="X39" s="106">
        <v>0</v>
      </c>
      <c r="Y39" s="106">
        <v>0</v>
      </c>
      <c r="Z39" s="106">
        <v>0</v>
      </c>
      <c r="AA39" s="106">
        <v>0</v>
      </c>
      <c r="AB39" s="106">
        <v>0</v>
      </c>
      <c r="AC39" s="34">
        <v>0</v>
      </c>
      <c r="AD39" s="106">
        <v>0</v>
      </c>
      <c r="AE39" s="106">
        <v>5639</v>
      </c>
      <c r="AF39" s="106">
        <v>3383</v>
      </c>
      <c r="AG39" s="106">
        <v>0</v>
      </c>
      <c r="AH39" s="106">
        <v>0</v>
      </c>
      <c r="AI39" s="106">
        <v>0</v>
      </c>
      <c r="AJ39" s="106">
        <v>0</v>
      </c>
      <c r="AK39" s="106">
        <v>0</v>
      </c>
      <c r="AL39" s="106">
        <v>0</v>
      </c>
      <c r="AM39" s="106">
        <v>0</v>
      </c>
      <c r="AN39" s="106">
        <v>0</v>
      </c>
      <c r="AO39" s="106">
        <v>0</v>
      </c>
      <c r="AP39" s="106">
        <v>0</v>
      </c>
      <c r="AQ39" s="106">
        <v>0</v>
      </c>
      <c r="AR39" s="106">
        <v>0</v>
      </c>
      <c r="AS39" s="106">
        <v>0</v>
      </c>
      <c r="AT39" s="106">
        <v>0</v>
      </c>
    </row>
    <row r="40" spans="2:46">
      <c r="B40" s="260" t="s">
        <v>464</v>
      </c>
      <c r="C40" s="295" t="s">
        <v>0</v>
      </c>
      <c r="D40" s="106" t="s">
        <v>0</v>
      </c>
      <c r="E40" s="106" t="s">
        <v>0</v>
      </c>
      <c r="F40" s="106" t="s">
        <v>0</v>
      </c>
      <c r="G40" s="106">
        <v>0</v>
      </c>
      <c r="H40" s="106">
        <v>0</v>
      </c>
      <c r="I40" s="106">
        <v>0</v>
      </c>
      <c r="J40" s="106">
        <v>0</v>
      </c>
      <c r="K40" s="106">
        <v>0</v>
      </c>
      <c r="L40" s="106">
        <v>0</v>
      </c>
      <c r="M40" s="106">
        <v>0</v>
      </c>
      <c r="N40" s="106">
        <v>0</v>
      </c>
      <c r="O40" s="106">
        <v>468</v>
      </c>
      <c r="P40" s="106">
        <v>0</v>
      </c>
      <c r="Q40" s="106">
        <v>0</v>
      </c>
      <c r="R40" s="106">
        <v>0</v>
      </c>
      <c r="S40" s="106">
        <v>0</v>
      </c>
      <c r="T40" s="106">
        <v>1760</v>
      </c>
      <c r="U40" s="106">
        <v>0</v>
      </c>
      <c r="V40" s="106">
        <v>0</v>
      </c>
      <c r="W40" s="106">
        <v>9071</v>
      </c>
      <c r="X40" s="106">
        <v>795</v>
      </c>
      <c r="Y40" s="106">
        <v>2400</v>
      </c>
      <c r="Z40" s="106">
        <v>0</v>
      </c>
      <c r="AA40" s="106">
        <v>0</v>
      </c>
      <c r="AB40" s="106">
        <v>0</v>
      </c>
      <c r="AC40" s="34">
        <v>0</v>
      </c>
      <c r="AD40" s="106">
        <v>0</v>
      </c>
      <c r="AE40" s="106">
        <v>0</v>
      </c>
      <c r="AF40" s="106">
        <v>0</v>
      </c>
      <c r="AG40" s="106">
        <v>0</v>
      </c>
      <c r="AH40" s="106">
        <v>0</v>
      </c>
      <c r="AI40" s="106">
        <v>0</v>
      </c>
      <c r="AJ40" s="106">
        <v>0</v>
      </c>
      <c r="AK40" s="106">
        <v>0</v>
      </c>
      <c r="AL40" s="106">
        <v>0</v>
      </c>
      <c r="AM40" s="106">
        <v>0</v>
      </c>
      <c r="AN40" s="106">
        <v>1</v>
      </c>
      <c r="AO40" s="106">
        <v>54420</v>
      </c>
      <c r="AP40" s="106">
        <v>-4242</v>
      </c>
      <c r="AQ40" s="106">
        <v>0</v>
      </c>
      <c r="AR40" s="106">
        <v>0</v>
      </c>
      <c r="AS40" s="106">
        <v>0</v>
      </c>
      <c r="AT40" s="106">
        <v>0</v>
      </c>
    </row>
    <row r="41" spans="2:46" ht="24">
      <c r="B41" s="260" t="s">
        <v>287</v>
      </c>
      <c r="C41" s="295" t="s">
        <v>0</v>
      </c>
      <c r="D41" s="106" t="s">
        <v>0</v>
      </c>
      <c r="E41" s="106" t="s">
        <v>0</v>
      </c>
      <c r="F41" s="106" t="s">
        <v>0</v>
      </c>
      <c r="G41" s="106">
        <v>0</v>
      </c>
      <c r="H41" s="106">
        <v>0</v>
      </c>
      <c r="I41" s="106">
        <v>0</v>
      </c>
      <c r="J41" s="106">
        <v>0</v>
      </c>
      <c r="K41" s="106">
        <v>0</v>
      </c>
      <c r="L41" s="106">
        <v>0</v>
      </c>
      <c r="M41" s="106">
        <v>0</v>
      </c>
      <c r="N41" s="106">
        <v>0</v>
      </c>
      <c r="O41" s="106">
        <v>0</v>
      </c>
      <c r="P41" s="106">
        <v>0</v>
      </c>
      <c r="Q41" s="106">
        <v>0</v>
      </c>
      <c r="R41" s="106">
        <v>0</v>
      </c>
      <c r="S41" s="106">
        <v>0</v>
      </c>
      <c r="T41" s="106">
        <v>0</v>
      </c>
      <c r="U41" s="106">
        <v>0</v>
      </c>
      <c r="V41" s="106">
        <v>0</v>
      </c>
      <c r="W41" s="106">
        <v>0</v>
      </c>
      <c r="X41" s="106">
        <v>0</v>
      </c>
      <c r="Y41" s="106">
        <v>0</v>
      </c>
      <c r="Z41" s="106">
        <v>0</v>
      </c>
      <c r="AA41" s="106">
        <v>0</v>
      </c>
      <c r="AB41" s="106">
        <v>56</v>
      </c>
      <c r="AC41" s="34">
        <v>0</v>
      </c>
      <c r="AD41" s="106">
        <v>0</v>
      </c>
      <c r="AE41" s="106">
        <v>0</v>
      </c>
      <c r="AF41" s="106">
        <v>0</v>
      </c>
      <c r="AG41" s="106">
        <v>0</v>
      </c>
      <c r="AH41" s="106">
        <v>0</v>
      </c>
      <c r="AI41" s="106">
        <v>0</v>
      </c>
      <c r="AJ41" s="106">
        <v>0</v>
      </c>
      <c r="AK41" s="106">
        <v>0</v>
      </c>
      <c r="AL41" s="106">
        <v>0</v>
      </c>
      <c r="AM41" s="106">
        <v>0</v>
      </c>
      <c r="AN41" s="106">
        <v>0</v>
      </c>
      <c r="AO41" s="106">
        <v>0</v>
      </c>
      <c r="AP41" s="106">
        <v>0</v>
      </c>
      <c r="AQ41" s="106">
        <v>0</v>
      </c>
      <c r="AR41" s="106">
        <v>0</v>
      </c>
      <c r="AS41" s="106">
        <v>0</v>
      </c>
      <c r="AT41" s="106">
        <v>0</v>
      </c>
    </row>
    <row r="42" spans="2:46">
      <c r="B42" s="260" t="s">
        <v>288</v>
      </c>
      <c r="C42" s="295" t="s">
        <v>0</v>
      </c>
      <c r="D42" s="106" t="s">
        <v>0</v>
      </c>
      <c r="E42" s="106" t="s">
        <v>0</v>
      </c>
      <c r="F42" s="106" t="s">
        <v>0</v>
      </c>
      <c r="G42" s="106" t="s">
        <v>0</v>
      </c>
      <c r="H42" s="106">
        <v>0</v>
      </c>
      <c r="I42" s="106">
        <v>0</v>
      </c>
      <c r="J42" s="106">
        <v>0</v>
      </c>
      <c r="K42" s="106">
        <v>0</v>
      </c>
      <c r="L42" s="106">
        <v>0</v>
      </c>
      <c r="M42" s="106">
        <v>0</v>
      </c>
      <c r="N42" s="106">
        <v>0</v>
      </c>
      <c r="O42" s="106">
        <v>0</v>
      </c>
      <c r="P42" s="106">
        <v>0</v>
      </c>
      <c r="Q42" s="106">
        <v>992</v>
      </c>
      <c r="R42" s="106">
        <v>16312</v>
      </c>
      <c r="S42" s="106">
        <v>0</v>
      </c>
      <c r="T42" s="106">
        <v>0</v>
      </c>
      <c r="U42" s="106">
        <v>0</v>
      </c>
      <c r="V42" s="106">
        <v>0</v>
      </c>
      <c r="W42" s="106">
        <v>562</v>
      </c>
      <c r="X42" s="106">
        <v>0</v>
      </c>
      <c r="Y42" s="106">
        <v>68</v>
      </c>
      <c r="Z42" s="106">
        <v>0</v>
      </c>
      <c r="AA42" s="106">
        <v>0</v>
      </c>
      <c r="AB42" s="106">
        <v>0</v>
      </c>
      <c r="AC42" s="34">
        <v>0</v>
      </c>
      <c r="AD42" s="106">
        <v>0</v>
      </c>
      <c r="AE42" s="106">
        <v>0</v>
      </c>
      <c r="AF42" s="106">
        <v>0</v>
      </c>
      <c r="AG42" s="106">
        <v>0</v>
      </c>
      <c r="AH42" s="106">
        <v>0</v>
      </c>
      <c r="AI42" s="106">
        <v>0</v>
      </c>
      <c r="AJ42" s="106">
        <v>0</v>
      </c>
      <c r="AK42" s="106">
        <v>0</v>
      </c>
      <c r="AL42" s="106">
        <v>0</v>
      </c>
      <c r="AM42" s="106">
        <v>0</v>
      </c>
      <c r="AN42" s="106">
        <v>0</v>
      </c>
      <c r="AO42" s="106">
        <v>2513</v>
      </c>
      <c r="AP42" s="106">
        <v>0</v>
      </c>
      <c r="AQ42" s="106">
        <v>0</v>
      </c>
      <c r="AR42" s="106">
        <v>0</v>
      </c>
      <c r="AS42" s="106">
        <v>0</v>
      </c>
      <c r="AT42" s="106">
        <v>0</v>
      </c>
    </row>
    <row r="43" spans="2:46">
      <c r="B43" s="260" t="s">
        <v>289</v>
      </c>
      <c r="C43" s="295" t="s">
        <v>0</v>
      </c>
      <c r="D43" s="106" t="s">
        <v>0</v>
      </c>
      <c r="E43" s="106" t="s">
        <v>0</v>
      </c>
      <c r="F43" s="106" t="s">
        <v>0</v>
      </c>
      <c r="G43" s="106" t="s">
        <v>0</v>
      </c>
      <c r="H43" s="106">
        <v>0</v>
      </c>
      <c r="I43" s="106">
        <v>3116</v>
      </c>
      <c r="J43" s="106">
        <v>0</v>
      </c>
      <c r="K43" s="106">
        <v>0</v>
      </c>
      <c r="L43" s="106">
        <v>0</v>
      </c>
      <c r="M43" s="106">
        <v>0</v>
      </c>
      <c r="N43" s="106">
        <v>0</v>
      </c>
      <c r="O43" s="106">
        <v>7241</v>
      </c>
      <c r="P43" s="106">
        <v>0</v>
      </c>
      <c r="Q43" s="106">
        <v>0</v>
      </c>
      <c r="R43" s="106">
        <v>0</v>
      </c>
      <c r="S43" s="106">
        <v>34</v>
      </c>
      <c r="T43" s="106">
        <v>0</v>
      </c>
      <c r="U43" s="106">
        <v>0</v>
      </c>
      <c r="V43" s="106">
        <v>0</v>
      </c>
      <c r="W43" s="106">
        <v>0</v>
      </c>
      <c r="X43" s="106">
        <v>24</v>
      </c>
      <c r="Y43" s="106">
        <v>465</v>
      </c>
      <c r="Z43" s="106">
        <v>0</v>
      </c>
      <c r="AA43" s="106">
        <v>0</v>
      </c>
      <c r="AB43" s="106">
        <v>0</v>
      </c>
      <c r="AC43" s="34">
        <v>0</v>
      </c>
      <c r="AD43" s="106">
        <v>0</v>
      </c>
      <c r="AE43" s="106">
        <v>0</v>
      </c>
      <c r="AF43" s="106">
        <v>0</v>
      </c>
      <c r="AG43" s="106">
        <v>0</v>
      </c>
      <c r="AH43" s="106">
        <v>0</v>
      </c>
      <c r="AI43" s="106">
        <v>0</v>
      </c>
      <c r="AJ43" s="106">
        <v>0</v>
      </c>
      <c r="AK43" s="106">
        <v>0</v>
      </c>
      <c r="AL43" s="106">
        <v>0</v>
      </c>
      <c r="AM43" s="106">
        <v>0</v>
      </c>
      <c r="AN43" s="106">
        <v>0</v>
      </c>
      <c r="AO43" s="106">
        <v>100</v>
      </c>
      <c r="AP43" s="106">
        <v>1401</v>
      </c>
      <c r="AQ43" s="106">
        <v>0</v>
      </c>
      <c r="AR43" s="106">
        <v>0</v>
      </c>
      <c r="AS43" s="106">
        <v>0</v>
      </c>
      <c r="AT43" s="106">
        <v>0</v>
      </c>
    </row>
    <row r="44" spans="2:46">
      <c r="B44" s="260" t="s">
        <v>290</v>
      </c>
      <c r="C44" s="295" t="s">
        <v>0</v>
      </c>
      <c r="D44" s="106" t="s">
        <v>0</v>
      </c>
      <c r="E44" s="106" t="s">
        <v>0</v>
      </c>
      <c r="F44" s="106" t="s">
        <v>0</v>
      </c>
      <c r="G44" s="106" t="s">
        <v>0</v>
      </c>
      <c r="H44" s="106">
        <v>1117</v>
      </c>
      <c r="I44" s="106">
        <v>1165</v>
      </c>
      <c r="J44" s="106">
        <v>0</v>
      </c>
      <c r="K44" s="106">
        <v>0</v>
      </c>
      <c r="L44" s="106">
        <v>0</v>
      </c>
      <c r="M44" s="106">
        <v>0</v>
      </c>
      <c r="N44" s="106">
        <v>9611</v>
      </c>
      <c r="O44" s="106">
        <v>0</v>
      </c>
      <c r="P44" s="106">
        <v>0</v>
      </c>
      <c r="Q44" s="106">
        <v>0</v>
      </c>
      <c r="R44" s="106">
        <v>0</v>
      </c>
      <c r="S44" s="106">
        <v>0</v>
      </c>
      <c r="T44" s="106">
        <v>1520</v>
      </c>
      <c r="U44" s="106">
        <v>0</v>
      </c>
      <c r="V44" s="106">
        <v>21382</v>
      </c>
      <c r="W44" s="106">
        <v>0</v>
      </c>
      <c r="X44" s="106">
        <v>12605</v>
      </c>
      <c r="Y44" s="106">
        <v>0</v>
      </c>
      <c r="Z44" s="106">
        <v>0</v>
      </c>
      <c r="AA44" s="106">
        <v>3765</v>
      </c>
      <c r="AB44" s="106">
        <v>0</v>
      </c>
      <c r="AC44" s="34">
        <v>0</v>
      </c>
      <c r="AD44" s="106">
        <v>322</v>
      </c>
      <c r="AE44" s="106">
        <v>0</v>
      </c>
      <c r="AF44" s="106">
        <v>0</v>
      </c>
      <c r="AG44" s="106">
        <v>0</v>
      </c>
      <c r="AH44" s="106">
        <v>0</v>
      </c>
      <c r="AI44" s="106">
        <v>0</v>
      </c>
      <c r="AJ44" s="106">
        <v>8000</v>
      </c>
      <c r="AK44" s="106">
        <v>0</v>
      </c>
      <c r="AL44" s="106">
        <v>0</v>
      </c>
      <c r="AM44" s="106">
        <v>0</v>
      </c>
      <c r="AN44" s="106">
        <v>0</v>
      </c>
      <c r="AO44" s="106">
        <v>19876</v>
      </c>
      <c r="AP44" s="106">
        <v>0</v>
      </c>
      <c r="AQ44" s="106">
        <v>0</v>
      </c>
      <c r="AR44" s="106">
        <v>0</v>
      </c>
      <c r="AS44" s="106">
        <v>0</v>
      </c>
      <c r="AT44" s="106">
        <v>0</v>
      </c>
    </row>
    <row r="45" spans="2:46">
      <c r="B45" s="260" t="s">
        <v>291</v>
      </c>
      <c r="C45" s="295" t="s">
        <v>0</v>
      </c>
      <c r="D45" s="106" t="s">
        <v>0</v>
      </c>
      <c r="E45" s="106" t="s">
        <v>0</v>
      </c>
      <c r="F45" s="106" t="s">
        <v>0</v>
      </c>
      <c r="G45" s="106" t="s">
        <v>0</v>
      </c>
      <c r="H45" s="106" t="s">
        <v>0</v>
      </c>
      <c r="I45" s="106">
        <v>0</v>
      </c>
      <c r="J45" s="106">
        <v>0</v>
      </c>
      <c r="K45" s="106">
        <v>0</v>
      </c>
      <c r="L45" s="106">
        <v>0</v>
      </c>
      <c r="M45" s="106">
        <v>0</v>
      </c>
      <c r="N45" s="106">
        <v>0</v>
      </c>
      <c r="O45" s="106">
        <v>0</v>
      </c>
      <c r="P45" s="106">
        <v>0</v>
      </c>
      <c r="Q45" s="106">
        <v>0</v>
      </c>
      <c r="R45" s="106">
        <v>0</v>
      </c>
      <c r="S45" s="106">
        <v>0</v>
      </c>
      <c r="T45" s="106">
        <v>0</v>
      </c>
      <c r="U45" s="106">
        <v>0</v>
      </c>
      <c r="V45" s="106">
        <v>0</v>
      </c>
      <c r="W45" s="106">
        <v>0</v>
      </c>
      <c r="X45" s="106">
        <v>0</v>
      </c>
      <c r="Y45" s="106">
        <v>0</v>
      </c>
      <c r="Z45" s="106">
        <v>0</v>
      </c>
      <c r="AA45" s="106">
        <v>0</v>
      </c>
      <c r="AB45" s="106">
        <v>0</v>
      </c>
      <c r="AC45" s="34">
        <v>0</v>
      </c>
      <c r="AD45" s="106">
        <v>0</v>
      </c>
      <c r="AE45" s="106">
        <v>0</v>
      </c>
      <c r="AF45" s="106">
        <v>0</v>
      </c>
      <c r="AG45" s="106">
        <v>0</v>
      </c>
      <c r="AH45" s="106">
        <v>0</v>
      </c>
      <c r="AI45" s="106">
        <v>2</v>
      </c>
      <c r="AJ45" s="106">
        <v>132</v>
      </c>
      <c r="AK45" s="106">
        <v>0</v>
      </c>
      <c r="AL45" s="106">
        <v>0</v>
      </c>
      <c r="AM45" s="106">
        <v>0</v>
      </c>
      <c r="AN45" s="106">
        <v>0</v>
      </c>
      <c r="AO45" s="106">
        <v>0</v>
      </c>
      <c r="AP45" s="106">
        <v>0</v>
      </c>
      <c r="AQ45" s="106">
        <v>0</v>
      </c>
      <c r="AR45" s="106">
        <v>0</v>
      </c>
      <c r="AS45" s="106">
        <v>0</v>
      </c>
      <c r="AT45" s="106">
        <v>0</v>
      </c>
    </row>
    <row r="46" spans="2:46">
      <c r="B46" s="260" t="s">
        <v>292</v>
      </c>
      <c r="C46" s="295" t="s">
        <v>0</v>
      </c>
      <c r="D46" s="106" t="s">
        <v>0</v>
      </c>
      <c r="E46" s="106" t="s">
        <v>0</v>
      </c>
      <c r="F46" s="106" t="s">
        <v>0</v>
      </c>
      <c r="G46" s="106" t="s">
        <v>0</v>
      </c>
      <c r="H46" s="106" t="s">
        <v>0</v>
      </c>
      <c r="I46" s="106">
        <v>0</v>
      </c>
      <c r="J46" s="106">
        <v>526</v>
      </c>
      <c r="K46" s="106">
        <v>0</v>
      </c>
      <c r="L46" s="106">
        <v>0</v>
      </c>
      <c r="M46" s="106">
        <v>0</v>
      </c>
      <c r="N46" s="106">
        <v>1345</v>
      </c>
      <c r="O46" s="106">
        <v>8316</v>
      </c>
      <c r="P46" s="106">
        <v>0</v>
      </c>
      <c r="Q46" s="106">
        <v>5464</v>
      </c>
      <c r="R46" s="106">
        <v>13899</v>
      </c>
      <c r="S46" s="106">
        <v>8495</v>
      </c>
      <c r="T46" s="106">
        <v>172</v>
      </c>
      <c r="U46" s="106">
        <v>3940</v>
      </c>
      <c r="V46" s="106">
        <v>21144</v>
      </c>
      <c r="W46" s="106">
        <v>599</v>
      </c>
      <c r="X46" s="106">
        <v>11</v>
      </c>
      <c r="Y46" s="106">
        <v>1212</v>
      </c>
      <c r="Z46" s="106">
        <v>1078</v>
      </c>
      <c r="AA46" s="106">
        <v>6644</v>
      </c>
      <c r="AB46" s="106">
        <v>14649</v>
      </c>
      <c r="AC46" s="34">
        <v>5540</v>
      </c>
      <c r="AD46" s="106">
        <v>55</v>
      </c>
      <c r="AE46" s="106">
        <v>25740</v>
      </c>
      <c r="AF46" s="106">
        <v>34332</v>
      </c>
      <c r="AG46" s="106">
        <v>0</v>
      </c>
      <c r="AH46" s="106">
        <v>24899</v>
      </c>
      <c r="AI46" s="106">
        <v>21891</v>
      </c>
      <c r="AJ46" s="106">
        <v>29811</v>
      </c>
      <c r="AK46" s="106">
        <v>58612</v>
      </c>
      <c r="AL46" s="106">
        <v>0</v>
      </c>
      <c r="AM46" s="106">
        <v>11060</v>
      </c>
      <c r="AN46" s="106">
        <v>1755</v>
      </c>
      <c r="AO46" s="106">
        <v>2558</v>
      </c>
      <c r="AP46" s="106">
        <v>59410</v>
      </c>
      <c r="AQ46" s="106">
        <v>1410</v>
      </c>
      <c r="AR46" s="106">
        <v>0</v>
      </c>
      <c r="AS46" s="106">
        <v>9500</v>
      </c>
      <c r="AT46" s="106">
        <v>11</v>
      </c>
    </row>
    <row r="47" spans="2:46">
      <c r="B47" s="260" t="s">
        <v>293</v>
      </c>
      <c r="C47" s="295" t="s">
        <v>0</v>
      </c>
      <c r="D47" s="106" t="s">
        <v>0</v>
      </c>
      <c r="E47" s="106" t="s">
        <v>0</v>
      </c>
      <c r="F47" s="106" t="s">
        <v>0</v>
      </c>
      <c r="G47" s="106" t="s">
        <v>0</v>
      </c>
      <c r="H47" s="106" t="s">
        <v>0</v>
      </c>
      <c r="I47" s="106">
        <v>0</v>
      </c>
      <c r="J47" s="106">
        <v>0</v>
      </c>
      <c r="K47" s="106">
        <v>0</v>
      </c>
      <c r="L47" s="106">
        <v>0</v>
      </c>
      <c r="M47" s="106">
        <v>0</v>
      </c>
      <c r="N47" s="106">
        <v>0</v>
      </c>
      <c r="O47" s="106">
        <v>0</v>
      </c>
      <c r="P47" s="106">
        <v>0</v>
      </c>
      <c r="Q47" s="106">
        <v>0</v>
      </c>
      <c r="R47" s="106">
        <v>0</v>
      </c>
      <c r="S47" s="106">
        <v>8</v>
      </c>
      <c r="T47" s="106">
        <v>0</v>
      </c>
      <c r="U47" s="106">
        <v>0</v>
      </c>
      <c r="V47" s="106">
        <v>0</v>
      </c>
      <c r="W47" s="106">
        <v>143</v>
      </c>
      <c r="X47" s="106">
        <v>0</v>
      </c>
      <c r="Y47" s="106">
        <v>0</v>
      </c>
      <c r="Z47" s="106">
        <v>0</v>
      </c>
      <c r="AA47" s="106">
        <v>4022</v>
      </c>
      <c r="AB47" s="106">
        <v>0</v>
      </c>
      <c r="AC47" s="34">
        <v>0</v>
      </c>
      <c r="AD47" s="106">
        <v>0</v>
      </c>
      <c r="AE47" s="106">
        <v>0</v>
      </c>
      <c r="AF47" s="106">
        <v>0</v>
      </c>
      <c r="AG47" s="106">
        <v>0</v>
      </c>
      <c r="AH47" s="106">
        <v>0</v>
      </c>
      <c r="AI47" s="106">
        <v>0</v>
      </c>
      <c r="AJ47" s="106">
        <v>0</v>
      </c>
      <c r="AK47" s="106">
        <v>0</v>
      </c>
      <c r="AL47" s="106">
        <v>0</v>
      </c>
      <c r="AM47" s="106">
        <v>0</v>
      </c>
      <c r="AN47" s="106">
        <v>0</v>
      </c>
      <c r="AO47" s="106">
        <v>0</v>
      </c>
      <c r="AP47" s="106">
        <v>0</v>
      </c>
      <c r="AQ47" s="106">
        <v>500</v>
      </c>
      <c r="AR47" s="106">
        <v>0</v>
      </c>
      <c r="AS47" s="106">
        <v>0</v>
      </c>
      <c r="AT47" s="106">
        <v>0</v>
      </c>
    </row>
    <row r="48" spans="2:46">
      <c r="B48" s="260" t="s">
        <v>294</v>
      </c>
      <c r="C48" s="295" t="s">
        <v>0</v>
      </c>
      <c r="D48" s="106" t="s">
        <v>0</v>
      </c>
      <c r="E48" s="106" t="s">
        <v>0</v>
      </c>
      <c r="F48" s="106" t="s">
        <v>0</v>
      </c>
      <c r="G48" s="106" t="s">
        <v>0</v>
      </c>
      <c r="H48" s="106" t="s">
        <v>0</v>
      </c>
      <c r="I48" s="106">
        <v>0</v>
      </c>
      <c r="J48" s="106">
        <v>0</v>
      </c>
      <c r="K48" s="106">
        <v>0</v>
      </c>
      <c r="L48" s="106">
        <v>0</v>
      </c>
      <c r="M48" s="106">
        <v>12770</v>
      </c>
      <c r="N48" s="106">
        <v>0</v>
      </c>
      <c r="O48" s="106">
        <v>0</v>
      </c>
      <c r="P48" s="106">
        <v>0</v>
      </c>
      <c r="Q48" s="106">
        <v>0</v>
      </c>
      <c r="R48" s="106">
        <v>0</v>
      </c>
      <c r="S48" s="106">
        <v>6500</v>
      </c>
      <c r="T48" s="106">
        <v>0</v>
      </c>
      <c r="U48" s="106">
        <v>0</v>
      </c>
      <c r="V48" s="106">
        <v>0</v>
      </c>
      <c r="W48" s="106">
        <v>0</v>
      </c>
      <c r="X48" s="106">
        <v>0</v>
      </c>
      <c r="Y48" s="106">
        <v>0</v>
      </c>
      <c r="Z48" s="106">
        <v>0</v>
      </c>
      <c r="AA48" s="106">
        <v>0</v>
      </c>
      <c r="AB48" s="106">
        <v>0</v>
      </c>
      <c r="AC48" s="34">
        <v>0</v>
      </c>
      <c r="AD48" s="106">
        <v>514</v>
      </c>
      <c r="AE48" s="106">
        <v>0</v>
      </c>
      <c r="AF48" s="106">
        <v>0</v>
      </c>
      <c r="AG48" s="106">
        <v>4073</v>
      </c>
      <c r="AH48" s="106">
        <v>0</v>
      </c>
      <c r="AI48" s="106">
        <v>0</v>
      </c>
      <c r="AJ48" s="106">
        <v>3183</v>
      </c>
      <c r="AK48" s="106">
        <v>0</v>
      </c>
      <c r="AL48" s="106">
        <v>0</v>
      </c>
      <c r="AM48" s="106">
        <v>0</v>
      </c>
      <c r="AN48" s="106">
        <v>0</v>
      </c>
      <c r="AO48" s="106">
        <v>0</v>
      </c>
      <c r="AP48" s="106">
        <v>0</v>
      </c>
      <c r="AQ48" s="106">
        <v>0</v>
      </c>
      <c r="AR48" s="106">
        <v>0</v>
      </c>
      <c r="AS48" s="106">
        <v>0</v>
      </c>
      <c r="AT48" s="106">
        <v>0</v>
      </c>
    </row>
    <row r="49" spans="2:46">
      <c r="B49" s="260" t="s">
        <v>295</v>
      </c>
      <c r="C49" s="295" t="s">
        <v>0</v>
      </c>
      <c r="D49" s="106" t="s">
        <v>0</v>
      </c>
      <c r="E49" s="106" t="s">
        <v>0</v>
      </c>
      <c r="F49" s="106" t="s">
        <v>0</v>
      </c>
      <c r="G49" s="106" t="s">
        <v>0</v>
      </c>
      <c r="H49" s="106" t="s">
        <v>0</v>
      </c>
      <c r="I49" s="106">
        <v>0</v>
      </c>
      <c r="J49" s="106">
        <v>0</v>
      </c>
      <c r="K49" s="106">
        <v>0</v>
      </c>
      <c r="L49" s="106">
        <v>0</v>
      </c>
      <c r="M49" s="106">
        <v>3584</v>
      </c>
      <c r="N49" s="106">
        <v>0</v>
      </c>
      <c r="O49" s="106">
        <v>2930</v>
      </c>
      <c r="P49" s="106">
        <v>0</v>
      </c>
      <c r="Q49" s="106">
        <v>0</v>
      </c>
      <c r="R49" s="106">
        <v>8931</v>
      </c>
      <c r="S49" s="106">
        <v>322</v>
      </c>
      <c r="T49" s="106">
        <v>0</v>
      </c>
      <c r="U49" s="106">
        <v>2258</v>
      </c>
      <c r="V49" s="106">
        <v>0</v>
      </c>
      <c r="W49" s="106">
        <v>0</v>
      </c>
      <c r="X49" s="106">
        <v>0</v>
      </c>
      <c r="Y49" s="106">
        <v>0</v>
      </c>
      <c r="Z49" s="106">
        <v>0</v>
      </c>
      <c r="AA49" s="106">
        <v>0</v>
      </c>
      <c r="AB49" s="106">
        <v>0</v>
      </c>
      <c r="AC49" s="34">
        <v>0</v>
      </c>
      <c r="AD49" s="106">
        <v>0</v>
      </c>
      <c r="AE49" s="106">
        <v>322</v>
      </c>
      <c r="AF49" s="106">
        <v>2930</v>
      </c>
      <c r="AG49" s="106">
        <v>0</v>
      </c>
      <c r="AH49" s="106">
        <v>0</v>
      </c>
      <c r="AI49" s="106">
        <v>0</v>
      </c>
      <c r="AJ49" s="106">
        <v>0</v>
      </c>
      <c r="AK49" s="106">
        <v>0</v>
      </c>
      <c r="AL49" s="106">
        <v>0</v>
      </c>
      <c r="AM49" s="106">
        <v>0</v>
      </c>
      <c r="AN49" s="106">
        <v>0</v>
      </c>
      <c r="AO49" s="106">
        <v>0</v>
      </c>
      <c r="AP49" s="106">
        <v>1433</v>
      </c>
      <c r="AQ49" s="106">
        <v>0</v>
      </c>
      <c r="AR49" s="106">
        <v>-188</v>
      </c>
      <c r="AS49" s="106">
        <v>22648</v>
      </c>
      <c r="AT49" s="106">
        <v>0</v>
      </c>
    </row>
    <row r="50" spans="2:46">
      <c r="B50" s="260" t="s">
        <v>296</v>
      </c>
      <c r="C50" s="295" t="s">
        <v>0</v>
      </c>
      <c r="D50" s="106" t="s">
        <v>0</v>
      </c>
      <c r="E50" s="106" t="s">
        <v>0</v>
      </c>
      <c r="F50" s="106" t="s">
        <v>0</v>
      </c>
      <c r="G50" s="106" t="s">
        <v>0</v>
      </c>
      <c r="H50" s="106" t="s">
        <v>0</v>
      </c>
      <c r="I50" s="106">
        <v>0</v>
      </c>
      <c r="J50" s="106">
        <v>0</v>
      </c>
      <c r="K50" s="106">
        <v>0</v>
      </c>
      <c r="L50" s="106">
        <v>0</v>
      </c>
      <c r="M50" s="106">
        <v>0</v>
      </c>
      <c r="N50" s="106">
        <v>0</v>
      </c>
      <c r="O50" s="106">
        <v>0</v>
      </c>
      <c r="P50" s="106">
        <v>0</v>
      </c>
      <c r="Q50" s="106">
        <v>0</v>
      </c>
      <c r="R50" s="106">
        <v>0</v>
      </c>
      <c r="S50" s="106">
        <v>0</v>
      </c>
      <c r="T50" s="106">
        <v>0</v>
      </c>
      <c r="U50" s="106">
        <v>500</v>
      </c>
      <c r="V50" s="106">
        <v>0</v>
      </c>
      <c r="W50" s="106">
        <v>2167</v>
      </c>
      <c r="X50" s="106">
        <v>13084</v>
      </c>
      <c r="Y50" s="106">
        <v>8964</v>
      </c>
      <c r="Z50" s="106">
        <v>0</v>
      </c>
      <c r="AA50" s="106">
        <v>2380</v>
      </c>
      <c r="AB50" s="106">
        <v>0</v>
      </c>
      <c r="AC50" s="34">
        <v>0</v>
      </c>
      <c r="AD50" s="106">
        <v>0</v>
      </c>
      <c r="AE50" s="106">
        <v>0</v>
      </c>
      <c r="AF50" s="106">
        <v>0</v>
      </c>
      <c r="AG50" s="106">
        <v>0</v>
      </c>
      <c r="AH50" s="106">
        <v>0</v>
      </c>
      <c r="AI50" s="106">
        <v>0</v>
      </c>
      <c r="AJ50" s="106">
        <v>0</v>
      </c>
      <c r="AK50" s="106">
        <v>0</v>
      </c>
      <c r="AL50" s="106">
        <v>0</v>
      </c>
      <c r="AM50" s="106">
        <v>0</v>
      </c>
      <c r="AN50" s="106">
        <v>0</v>
      </c>
      <c r="AO50" s="106">
        <v>0</v>
      </c>
      <c r="AP50" s="106">
        <v>0</v>
      </c>
      <c r="AQ50" s="106">
        <v>0</v>
      </c>
      <c r="AR50" s="106">
        <v>0</v>
      </c>
      <c r="AS50" s="106">
        <v>0</v>
      </c>
      <c r="AT50" s="106">
        <v>0</v>
      </c>
    </row>
    <row r="51" spans="2:46">
      <c r="B51" s="260" t="s">
        <v>297</v>
      </c>
      <c r="C51" s="295" t="s">
        <v>0</v>
      </c>
      <c r="D51" s="106" t="s">
        <v>0</v>
      </c>
      <c r="E51" s="106" t="s">
        <v>0</v>
      </c>
      <c r="F51" s="106" t="s">
        <v>0</v>
      </c>
      <c r="G51" s="106" t="s">
        <v>0</v>
      </c>
      <c r="H51" s="106" t="s">
        <v>0</v>
      </c>
      <c r="I51" s="106">
        <v>0</v>
      </c>
      <c r="J51" s="106">
        <v>0</v>
      </c>
      <c r="K51" s="106">
        <v>831</v>
      </c>
      <c r="L51" s="106">
        <v>0</v>
      </c>
      <c r="M51" s="106">
        <v>0</v>
      </c>
      <c r="N51" s="106">
        <v>0</v>
      </c>
      <c r="O51" s="106">
        <v>259</v>
      </c>
      <c r="P51" s="106">
        <v>0</v>
      </c>
      <c r="Q51" s="106">
        <v>672</v>
      </c>
      <c r="R51" s="106">
        <v>592</v>
      </c>
      <c r="S51" s="106">
        <v>0</v>
      </c>
      <c r="T51" s="106">
        <v>0</v>
      </c>
      <c r="U51" s="106">
        <v>0</v>
      </c>
      <c r="V51" s="106">
        <v>0</v>
      </c>
      <c r="W51" s="106">
        <v>0</v>
      </c>
      <c r="X51" s="106">
        <v>0</v>
      </c>
      <c r="Y51" s="106">
        <v>679</v>
      </c>
      <c r="Z51" s="106">
        <v>0</v>
      </c>
      <c r="AA51" s="106">
        <v>0</v>
      </c>
      <c r="AB51" s="106">
        <v>472</v>
      </c>
      <c r="AC51" s="34">
        <v>0</v>
      </c>
      <c r="AD51" s="106">
        <v>368</v>
      </c>
      <c r="AE51" s="106">
        <v>0</v>
      </c>
      <c r="AF51" s="106">
        <v>325</v>
      </c>
      <c r="AG51" s="106">
        <v>0</v>
      </c>
      <c r="AH51" s="106">
        <v>0</v>
      </c>
      <c r="AI51" s="106">
        <v>0</v>
      </c>
      <c r="AJ51" s="106">
        <v>0</v>
      </c>
      <c r="AK51" s="106">
        <v>0</v>
      </c>
      <c r="AL51" s="106">
        <v>0</v>
      </c>
      <c r="AM51" s="106">
        <v>0</v>
      </c>
      <c r="AN51" s="106">
        <v>0</v>
      </c>
      <c r="AO51" s="106">
        <v>0</v>
      </c>
      <c r="AP51" s="106">
        <v>0</v>
      </c>
      <c r="AQ51" s="106">
        <v>0</v>
      </c>
      <c r="AR51" s="106">
        <v>0</v>
      </c>
      <c r="AS51" s="106">
        <v>0</v>
      </c>
      <c r="AT51" s="106">
        <v>4888</v>
      </c>
    </row>
    <row r="52" spans="2:46">
      <c r="B52" s="260" t="s">
        <v>298</v>
      </c>
      <c r="C52" s="295" t="s">
        <v>0</v>
      </c>
      <c r="D52" s="106" t="s">
        <v>0</v>
      </c>
      <c r="E52" s="106" t="s">
        <v>0</v>
      </c>
      <c r="F52" s="106" t="s">
        <v>0</v>
      </c>
      <c r="G52" s="106" t="s">
        <v>0</v>
      </c>
      <c r="H52" s="106" t="s">
        <v>0</v>
      </c>
      <c r="I52" s="106" t="s">
        <v>0</v>
      </c>
      <c r="J52" s="106">
        <v>0</v>
      </c>
      <c r="K52" s="106">
        <v>0</v>
      </c>
      <c r="L52" s="106">
        <v>0</v>
      </c>
      <c r="M52" s="106">
        <v>0</v>
      </c>
      <c r="N52" s="106">
        <v>0</v>
      </c>
      <c r="O52" s="106">
        <v>0</v>
      </c>
      <c r="P52" s="106">
        <v>0</v>
      </c>
      <c r="Q52" s="106">
        <v>0</v>
      </c>
      <c r="R52" s="106">
        <v>0</v>
      </c>
      <c r="S52" s="106">
        <v>0</v>
      </c>
      <c r="T52" s="106">
        <v>0</v>
      </c>
      <c r="U52" s="106">
        <v>0</v>
      </c>
      <c r="V52" s="106">
        <v>0</v>
      </c>
      <c r="W52" s="106">
        <v>0</v>
      </c>
      <c r="X52" s="106">
        <v>0</v>
      </c>
      <c r="Y52" s="106">
        <v>0</v>
      </c>
      <c r="Z52" s="106">
        <v>0</v>
      </c>
      <c r="AA52" s="106">
        <v>0</v>
      </c>
      <c r="AB52" s="106">
        <v>0</v>
      </c>
      <c r="AC52" s="34">
        <v>0</v>
      </c>
      <c r="AD52" s="106">
        <v>0</v>
      </c>
      <c r="AE52" s="106">
        <v>0</v>
      </c>
      <c r="AF52" s="106">
        <v>0</v>
      </c>
      <c r="AG52" s="106">
        <v>0</v>
      </c>
      <c r="AH52" s="106">
        <v>0</v>
      </c>
      <c r="AI52" s="106">
        <v>0</v>
      </c>
      <c r="AJ52" s="106">
        <v>0</v>
      </c>
      <c r="AK52" s="106">
        <v>0</v>
      </c>
      <c r="AL52" s="106">
        <v>0</v>
      </c>
      <c r="AM52" s="106">
        <v>0</v>
      </c>
      <c r="AN52" s="106">
        <v>0</v>
      </c>
      <c r="AO52" s="106">
        <v>0</v>
      </c>
      <c r="AP52" s="106">
        <v>0</v>
      </c>
      <c r="AQ52" s="106">
        <v>0</v>
      </c>
      <c r="AR52" s="106">
        <v>0</v>
      </c>
      <c r="AS52" s="106">
        <v>0</v>
      </c>
      <c r="AT52" s="106">
        <v>0</v>
      </c>
    </row>
    <row r="53" spans="2:46">
      <c r="B53" s="260" t="s">
        <v>299</v>
      </c>
      <c r="C53" s="295" t="s">
        <v>0</v>
      </c>
      <c r="D53" s="106" t="s">
        <v>0</v>
      </c>
      <c r="E53" s="106" t="s">
        <v>0</v>
      </c>
      <c r="F53" s="106" t="s">
        <v>0</v>
      </c>
      <c r="G53" s="106" t="s">
        <v>0</v>
      </c>
      <c r="H53" s="106" t="s">
        <v>0</v>
      </c>
      <c r="I53" s="106" t="s">
        <v>0</v>
      </c>
      <c r="J53" s="106">
        <v>0</v>
      </c>
      <c r="K53" s="106">
        <v>5900</v>
      </c>
      <c r="L53" s="106">
        <v>7050</v>
      </c>
      <c r="M53" s="106">
        <v>0</v>
      </c>
      <c r="N53" s="106">
        <v>0</v>
      </c>
      <c r="O53" s="106">
        <v>0</v>
      </c>
      <c r="P53" s="106">
        <v>5499</v>
      </c>
      <c r="Q53" s="106">
        <v>1967</v>
      </c>
      <c r="R53" s="106">
        <v>4029</v>
      </c>
      <c r="S53" s="106">
        <v>0</v>
      </c>
      <c r="T53" s="106">
        <v>0</v>
      </c>
      <c r="U53" s="106">
        <v>285</v>
      </c>
      <c r="V53" s="106">
        <v>6878</v>
      </c>
      <c r="W53" s="106">
        <v>0</v>
      </c>
      <c r="X53" s="106">
        <v>0</v>
      </c>
      <c r="Y53" s="106">
        <v>0</v>
      </c>
      <c r="Z53" s="106">
        <v>0</v>
      </c>
      <c r="AA53" s="106">
        <v>0</v>
      </c>
      <c r="AB53" s="106">
        <v>0</v>
      </c>
      <c r="AC53" s="34">
        <v>0</v>
      </c>
      <c r="AD53" s="106">
        <v>0</v>
      </c>
      <c r="AE53" s="106">
        <v>0</v>
      </c>
      <c r="AF53" s="106">
        <v>0</v>
      </c>
      <c r="AG53" s="106">
        <v>0</v>
      </c>
      <c r="AH53" s="106">
        <v>0</v>
      </c>
      <c r="AI53" s="106">
        <v>0</v>
      </c>
      <c r="AJ53" s="106">
        <v>0</v>
      </c>
      <c r="AK53" s="106">
        <v>105</v>
      </c>
      <c r="AL53" s="106">
        <v>2826</v>
      </c>
      <c r="AM53" s="106">
        <v>0</v>
      </c>
      <c r="AN53" s="106">
        <v>0</v>
      </c>
      <c r="AO53" s="106">
        <v>0</v>
      </c>
      <c r="AP53" s="106">
        <v>0</v>
      </c>
      <c r="AQ53" s="106">
        <v>0</v>
      </c>
      <c r="AR53" s="106">
        <v>500</v>
      </c>
      <c r="AS53" s="106">
        <v>0</v>
      </c>
      <c r="AT53" s="106">
        <v>0</v>
      </c>
    </row>
    <row r="54" spans="2:46">
      <c r="B54" s="260" t="s">
        <v>300</v>
      </c>
      <c r="C54" s="295" t="s">
        <v>0</v>
      </c>
      <c r="D54" s="106" t="s">
        <v>0</v>
      </c>
      <c r="E54" s="106" t="s">
        <v>0</v>
      </c>
      <c r="F54" s="106" t="s">
        <v>0</v>
      </c>
      <c r="G54" s="106" t="s">
        <v>0</v>
      </c>
      <c r="H54" s="106" t="s">
        <v>0</v>
      </c>
      <c r="I54" s="106" t="s">
        <v>0</v>
      </c>
      <c r="J54" s="106">
        <v>0</v>
      </c>
      <c r="K54" s="106">
        <v>0</v>
      </c>
      <c r="L54" s="106">
        <v>0</v>
      </c>
      <c r="M54" s="106">
        <v>0</v>
      </c>
      <c r="N54" s="106">
        <v>0</v>
      </c>
      <c r="O54" s="106">
        <v>0</v>
      </c>
      <c r="P54" s="106">
        <v>0</v>
      </c>
      <c r="Q54" s="106">
        <v>0</v>
      </c>
      <c r="R54" s="106">
        <v>0</v>
      </c>
      <c r="S54" s="106">
        <v>0</v>
      </c>
      <c r="T54" s="106">
        <v>0</v>
      </c>
      <c r="U54" s="106">
        <v>0</v>
      </c>
      <c r="V54" s="106">
        <v>0</v>
      </c>
      <c r="W54" s="106">
        <v>0</v>
      </c>
      <c r="X54" s="106">
        <v>0</v>
      </c>
      <c r="Y54" s="106">
        <v>0</v>
      </c>
      <c r="Z54" s="106">
        <v>0</v>
      </c>
      <c r="AA54" s="106">
        <v>0</v>
      </c>
      <c r="AB54" s="106">
        <v>0</v>
      </c>
      <c r="AC54" s="34">
        <v>0</v>
      </c>
      <c r="AD54" s="106">
        <v>0</v>
      </c>
      <c r="AE54" s="106">
        <v>0</v>
      </c>
      <c r="AF54" s="106">
        <v>0</v>
      </c>
      <c r="AG54" s="106">
        <v>0</v>
      </c>
      <c r="AH54" s="106">
        <v>0</v>
      </c>
      <c r="AI54" s="106">
        <v>0</v>
      </c>
      <c r="AJ54" s="106">
        <v>0</v>
      </c>
      <c r="AK54" s="106">
        <v>0</v>
      </c>
      <c r="AL54" s="106">
        <v>0</v>
      </c>
      <c r="AM54" s="106">
        <v>0</v>
      </c>
      <c r="AN54" s="106">
        <v>0</v>
      </c>
      <c r="AO54" s="106">
        <v>0</v>
      </c>
      <c r="AP54" s="106">
        <v>0</v>
      </c>
      <c r="AQ54" s="106">
        <v>0</v>
      </c>
      <c r="AR54" s="106">
        <v>0</v>
      </c>
      <c r="AS54" s="106">
        <v>0</v>
      </c>
      <c r="AT54" s="106">
        <v>0</v>
      </c>
    </row>
    <row r="55" spans="2:46">
      <c r="B55" s="260" t="s">
        <v>301</v>
      </c>
      <c r="C55" s="295" t="s">
        <v>0</v>
      </c>
      <c r="D55" s="106" t="s">
        <v>0</v>
      </c>
      <c r="E55" s="106" t="s">
        <v>0</v>
      </c>
      <c r="F55" s="106" t="s">
        <v>0</v>
      </c>
      <c r="G55" s="106" t="s">
        <v>0</v>
      </c>
      <c r="H55" s="106" t="s">
        <v>0</v>
      </c>
      <c r="I55" s="106" t="s">
        <v>0</v>
      </c>
      <c r="J55" s="106">
        <v>0</v>
      </c>
      <c r="K55" s="106">
        <v>2086</v>
      </c>
      <c r="L55" s="106">
        <v>3295</v>
      </c>
      <c r="M55" s="106">
        <v>2033</v>
      </c>
      <c r="N55" s="106">
        <v>2846</v>
      </c>
      <c r="O55" s="106">
        <v>2216</v>
      </c>
      <c r="P55" s="106">
        <v>1465</v>
      </c>
      <c r="Q55" s="106">
        <v>3527</v>
      </c>
      <c r="R55" s="106">
        <v>1501</v>
      </c>
      <c r="S55" s="106">
        <v>1225</v>
      </c>
      <c r="T55" s="106">
        <v>6251</v>
      </c>
      <c r="U55" s="106">
        <v>52667</v>
      </c>
      <c r="V55" s="106">
        <v>10248</v>
      </c>
      <c r="W55" s="106">
        <v>5088</v>
      </c>
      <c r="X55" s="106">
        <v>8055</v>
      </c>
      <c r="Y55" s="106">
        <v>9587</v>
      </c>
      <c r="Z55" s="106">
        <v>13006</v>
      </c>
      <c r="AA55" s="106">
        <v>6177</v>
      </c>
      <c r="AB55" s="106">
        <v>23296</v>
      </c>
      <c r="AC55" s="34">
        <v>5183</v>
      </c>
      <c r="AD55" s="106">
        <v>8845</v>
      </c>
      <c r="AE55" s="106">
        <v>4870</v>
      </c>
      <c r="AF55" s="106">
        <v>3274</v>
      </c>
      <c r="AG55" s="106">
        <v>4750</v>
      </c>
      <c r="AH55" s="106">
        <v>3069</v>
      </c>
      <c r="AI55" s="106">
        <v>3302</v>
      </c>
      <c r="AJ55" s="106">
        <v>4649</v>
      </c>
      <c r="AK55" s="106">
        <v>16517</v>
      </c>
      <c r="AL55" s="106">
        <v>2967</v>
      </c>
      <c r="AM55" s="106">
        <v>2979</v>
      </c>
      <c r="AN55" s="106">
        <v>6977</v>
      </c>
      <c r="AO55" s="106">
        <v>3324</v>
      </c>
      <c r="AP55" s="106">
        <v>3202</v>
      </c>
      <c r="AQ55" s="106">
        <v>21207</v>
      </c>
      <c r="AR55" s="106">
        <v>4240</v>
      </c>
      <c r="AS55" s="106">
        <v>3468</v>
      </c>
      <c r="AT55" s="106">
        <v>40726</v>
      </c>
    </row>
    <row r="56" spans="2:46">
      <c r="B56" s="260" t="s">
        <v>302</v>
      </c>
      <c r="C56" s="295" t="s">
        <v>0</v>
      </c>
      <c r="D56" s="106" t="s">
        <v>0</v>
      </c>
      <c r="E56" s="106" t="s">
        <v>0</v>
      </c>
      <c r="F56" s="106" t="s">
        <v>0</v>
      </c>
      <c r="G56" s="106" t="s">
        <v>0</v>
      </c>
      <c r="H56" s="106" t="s">
        <v>0</v>
      </c>
      <c r="I56" s="106" t="s">
        <v>0</v>
      </c>
      <c r="J56" s="106" t="s">
        <v>0</v>
      </c>
      <c r="K56" s="106">
        <v>0</v>
      </c>
      <c r="L56" s="106">
        <v>0</v>
      </c>
      <c r="M56" s="106">
        <v>0</v>
      </c>
      <c r="N56" s="106">
        <v>4921</v>
      </c>
      <c r="O56" s="106">
        <v>3678</v>
      </c>
      <c r="P56" s="106">
        <v>579</v>
      </c>
      <c r="Q56" s="106">
        <v>0</v>
      </c>
      <c r="R56" s="106">
        <v>1127</v>
      </c>
      <c r="S56" s="106">
        <v>0</v>
      </c>
      <c r="T56" s="106">
        <v>0</v>
      </c>
      <c r="U56" s="106">
        <v>15660</v>
      </c>
      <c r="V56" s="106">
        <v>9000</v>
      </c>
      <c r="W56" s="106">
        <v>12413</v>
      </c>
      <c r="X56" s="106">
        <v>0</v>
      </c>
      <c r="Y56" s="106">
        <v>0</v>
      </c>
      <c r="Z56" s="106">
        <v>0</v>
      </c>
      <c r="AA56" s="106">
        <v>0</v>
      </c>
      <c r="AB56" s="106">
        <v>0</v>
      </c>
      <c r="AC56" s="34">
        <v>0</v>
      </c>
      <c r="AD56" s="106">
        <v>0</v>
      </c>
      <c r="AE56" s="106">
        <v>0</v>
      </c>
      <c r="AF56" s="106">
        <v>0</v>
      </c>
      <c r="AG56" s="106">
        <v>0</v>
      </c>
      <c r="AH56" s="106">
        <v>0</v>
      </c>
      <c r="AI56" s="106">
        <v>0</v>
      </c>
      <c r="AJ56" s="106">
        <v>0</v>
      </c>
      <c r="AK56" s="106">
        <v>0</v>
      </c>
      <c r="AL56" s="106">
        <v>90</v>
      </c>
      <c r="AM56" s="106">
        <v>0</v>
      </c>
      <c r="AN56" s="106">
        <v>0</v>
      </c>
      <c r="AO56" s="106">
        <v>0</v>
      </c>
      <c r="AP56" s="106">
        <v>0</v>
      </c>
      <c r="AQ56" s="106">
        <v>0</v>
      </c>
      <c r="AR56" s="106">
        <v>0</v>
      </c>
      <c r="AS56" s="106">
        <v>0</v>
      </c>
      <c r="AT56" s="106">
        <v>0</v>
      </c>
    </row>
    <row r="57" spans="2:46">
      <c r="B57" s="260" t="s">
        <v>303</v>
      </c>
      <c r="C57" s="295" t="s">
        <v>0</v>
      </c>
      <c r="D57" s="106" t="s">
        <v>0</v>
      </c>
      <c r="E57" s="106" t="s">
        <v>0</v>
      </c>
      <c r="F57" s="106" t="s">
        <v>0</v>
      </c>
      <c r="G57" s="106" t="s">
        <v>0</v>
      </c>
      <c r="H57" s="106" t="s">
        <v>0</v>
      </c>
      <c r="I57" s="106" t="s">
        <v>0</v>
      </c>
      <c r="J57" s="106" t="s">
        <v>0</v>
      </c>
      <c r="K57" s="106">
        <v>11000</v>
      </c>
      <c r="L57" s="106">
        <v>1474</v>
      </c>
      <c r="M57" s="106">
        <v>10223</v>
      </c>
      <c r="N57" s="106">
        <v>2917</v>
      </c>
      <c r="O57" s="106">
        <v>8726</v>
      </c>
      <c r="P57" s="106">
        <v>3057</v>
      </c>
      <c r="Q57" s="106">
        <v>5886</v>
      </c>
      <c r="R57" s="106">
        <v>5017</v>
      </c>
      <c r="S57" s="106">
        <v>2676</v>
      </c>
      <c r="T57" s="106">
        <v>4099</v>
      </c>
      <c r="U57" s="106">
        <v>1437</v>
      </c>
      <c r="V57" s="106">
        <v>2663</v>
      </c>
      <c r="W57" s="106">
        <v>815</v>
      </c>
      <c r="X57" s="106">
        <v>7505</v>
      </c>
      <c r="Y57" s="106">
        <v>1311</v>
      </c>
      <c r="Z57" s="106">
        <v>6715</v>
      </c>
      <c r="AA57" s="106">
        <v>501</v>
      </c>
      <c r="AB57" s="106">
        <v>2820</v>
      </c>
      <c r="AC57" s="34">
        <v>78323</v>
      </c>
      <c r="AD57" s="106">
        <v>1949</v>
      </c>
      <c r="AE57" s="106">
        <v>9745</v>
      </c>
      <c r="AF57" s="106">
        <v>2554</v>
      </c>
      <c r="AG57" s="106">
        <v>3044</v>
      </c>
      <c r="AH57" s="106">
        <v>3668</v>
      </c>
      <c r="AI57" s="106">
        <v>3504</v>
      </c>
      <c r="AJ57" s="106">
        <v>1996</v>
      </c>
      <c r="AK57" s="106">
        <v>1257</v>
      </c>
      <c r="AL57" s="106">
        <v>768</v>
      </c>
      <c r="AM57" s="106">
        <v>1537</v>
      </c>
      <c r="AN57" s="106">
        <v>2193</v>
      </c>
      <c r="AO57" s="106">
        <v>6889</v>
      </c>
      <c r="AP57" s="106">
        <v>1911</v>
      </c>
      <c r="AQ57" s="106">
        <v>698</v>
      </c>
      <c r="AR57" s="106">
        <v>658</v>
      </c>
      <c r="AS57" s="106">
        <v>211</v>
      </c>
      <c r="AT57" s="106">
        <v>757</v>
      </c>
    </row>
    <row r="58" spans="2:46">
      <c r="B58" s="260" t="s">
        <v>304</v>
      </c>
      <c r="C58" s="295" t="s">
        <v>0</v>
      </c>
      <c r="D58" s="106" t="s">
        <v>0</v>
      </c>
      <c r="E58" s="106" t="s">
        <v>0</v>
      </c>
      <c r="F58" s="106" t="s">
        <v>0</v>
      </c>
      <c r="G58" s="106" t="s">
        <v>0</v>
      </c>
      <c r="H58" s="106" t="s">
        <v>0</v>
      </c>
      <c r="I58" s="106" t="s">
        <v>0</v>
      </c>
      <c r="J58" s="106" t="s">
        <v>0</v>
      </c>
      <c r="K58" s="106" t="s">
        <v>0</v>
      </c>
      <c r="L58" s="106">
        <v>0</v>
      </c>
      <c r="M58" s="106">
        <v>0</v>
      </c>
      <c r="N58" s="106">
        <v>0</v>
      </c>
      <c r="O58" s="106">
        <v>0</v>
      </c>
      <c r="P58" s="106">
        <v>0</v>
      </c>
      <c r="Q58" s="106">
        <v>0</v>
      </c>
      <c r="R58" s="106">
        <v>0</v>
      </c>
      <c r="S58" s="106">
        <v>0</v>
      </c>
      <c r="T58" s="106">
        <v>0</v>
      </c>
      <c r="U58" s="106">
        <v>0</v>
      </c>
      <c r="V58" s="106">
        <v>0</v>
      </c>
      <c r="W58" s="106">
        <v>0</v>
      </c>
      <c r="X58" s="106">
        <v>0</v>
      </c>
      <c r="Y58" s="106">
        <v>0</v>
      </c>
      <c r="Z58" s="106">
        <v>0</v>
      </c>
      <c r="AA58" s="106">
        <v>0</v>
      </c>
      <c r="AB58" s="106">
        <v>0</v>
      </c>
      <c r="AC58" s="34">
        <v>0</v>
      </c>
      <c r="AD58" s="106">
        <v>0</v>
      </c>
      <c r="AE58" s="106">
        <v>0</v>
      </c>
      <c r="AF58" s="106">
        <v>0</v>
      </c>
      <c r="AG58" s="106" t="s">
        <v>0</v>
      </c>
      <c r="AH58" s="106" t="s">
        <v>0</v>
      </c>
      <c r="AI58" s="106" t="s">
        <v>0</v>
      </c>
      <c r="AJ58" s="106" t="s">
        <v>0</v>
      </c>
      <c r="AK58" s="106" t="s">
        <v>0</v>
      </c>
      <c r="AL58" s="106" t="s">
        <v>0</v>
      </c>
      <c r="AM58" s="106" t="s">
        <v>0</v>
      </c>
      <c r="AN58" s="106" t="s">
        <v>0</v>
      </c>
      <c r="AO58" s="106" t="s">
        <v>0</v>
      </c>
      <c r="AP58" s="106" t="s">
        <v>0</v>
      </c>
      <c r="AQ58" s="106" t="s">
        <v>0</v>
      </c>
      <c r="AR58" s="106"/>
      <c r="AS58" s="106"/>
      <c r="AT58" s="106" t="s">
        <v>0</v>
      </c>
    </row>
    <row r="59" spans="2:46">
      <c r="B59" s="260" t="s">
        <v>305</v>
      </c>
      <c r="C59" s="285" t="s">
        <v>0</v>
      </c>
      <c r="D59" s="106" t="s">
        <v>0</v>
      </c>
      <c r="E59" s="106" t="s">
        <v>0</v>
      </c>
      <c r="F59" s="106" t="s">
        <v>0</v>
      </c>
      <c r="G59" s="106" t="s">
        <v>0</v>
      </c>
      <c r="H59" s="106" t="s">
        <v>0</v>
      </c>
      <c r="I59" s="106" t="s">
        <v>0</v>
      </c>
      <c r="J59" s="106" t="s">
        <v>0</v>
      </c>
      <c r="K59" s="106" t="s">
        <v>0</v>
      </c>
      <c r="L59" s="106" t="s">
        <v>0</v>
      </c>
      <c r="M59" s="106">
        <v>1807</v>
      </c>
      <c r="N59" s="106">
        <v>411</v>
      </c>
      <c r="O59" s="106">
        <v>0</v>
      </c>
      <c r="P59" s="106">
        <v>720</v>
      </c>
      <c r="Q59" s="106">
        <v>1306</v>
      </c>
      <c r="R59" s="106">
        <v>2306</v>
      </c>
      <c r="S59" s="106">
        <v>0</v>
      </c>
      <c r="T59" s="106">
        <v>0</v>
      </c>
      <c r="U59" s="106">
        <v>1927</v>
      </c>
      <c r="V59" s="106">
        <v>1129</v>
      </c>
      <c r="W59" s="106">
        <v>1559</v>
      </c>
      <c r="X59" s="106">
        <v>966</v>
      </c>
      <c r="Y59" s="106">
        <v>480</v>
      </c>
      <c r="Z59" s="106">
        <v>14111</v>
      </c>
      <c r="AA59" s="106">
        <v>497</v>
      </c>
      <c r="AB59" s="106">
        <v>775</v>
      </c>
      <c r="AC59" s="34">
        <v>725</v>
      </c>
      <c r="AD59" s="106">
        <v>750</v>
      </c>
      <c r="AE59" s="106">
        <v>345</v>
      </c>
      <c r="AF59" s="106">
        <v>1035</v>
      </c>
      <c r="AG59" s="106">
        <v>0</v>
      </c>
      <c r="AH59" s="106">
        <v>259</v>
      </c>
      <c r="AI59" s="106">
        <v>0</v>
      </c>
      <c r="AJ59" s="106">
        <v>9933</v>
      </c>
      <c r="AK59" s="106">
        <v>2733</v>
      </c>
      <c r="AL59" s="106">
        <v>405</v>
      </c>
      <c r="AM59" s="106">
        <v>0</v>
      </c>
      <c r="AN59" s="106">
        <v>297</v>
      </c>
      <c r="AO59" s="106">
        <v>1076</v>
      </c>
      <c r="AP59" s="106">
        <v>0</v>
      </c>
      <c r="AQ59" s="106">
        <v>0</v>
      </c>
      <c r="AR59" s="106">
        <v>0</v>
      </c>
      <c r="AS59" s="106">
        <v>0</v>
      </c>
      <c r="AT59" s="106">
        <v>432</v>
      </c>
    </row>
    <row r="60" spans="2:46" ht="24">
      <c r="B60" s="260" t="s">
        <v>306</v>
      </c>
      <c r="C60" s="285" t="s">
        <v>0</v>
      </c>
      <c r="D60" s="106" t="s">
        <v>0</v>
      </c>
      <c r="E60" s="106" t="s">
        <v>0</v>
      </c>
      <c r="F60" s="106" t="s">
        <v>0</v>
      </c>
      <c r="G60" s="106" t="s">
        <v>0</v>
      </c>
      <c r="H60" s="106" t="s">
        <v>0</v>
      </c>
      <c r="I60" s="106" t="s">
        <v>0</v>
      </c>
      <c r="J60" s="106" t="s">
        <v>0</v>
      </c>
      <c r="K60" s="106" t="s">
        <v>0</v>
      </c>
      <c r="L60" s="106" t="s">
        <v>0</v>
      </c>
      <c r="M60" s="106">
        <v>0</v>
      </c>
      <c r="N60" s="106">
        <v>0</v>
      </c>
      <c r="O60" s="106">
        <v>0</v>
      </c>
      <c r="P60" s="106">
        <v>0</v>
      </c>
      <c r="Q60" s="106">
        <v>4657</v>
      </c>
      <c r="R60" s="106">
        <v>0</v>
      </c>
      <c r="S60" s="106">
        <v>0</v>
      </c>
      <c r="T60" s="106">
        <v>0</v>
      </c>
      <c r="U60" s="106">
        <v>0</v>
      </c>
      <c r="V60" s="106">
        <v>0</v>
      </c>
      <c r="W60" s="106">
        <v>39803</v>
      </c>
      <c r="X60" s="106">
        <v>0</v>
      </c>
      <c r="Y60" s="106">
        <v>0</v>
      </c>
      <c r="Z60" s="106">
        <v>0</v>
      </c>
      <c r="AA60" s="106">
        <v>0</v>
      </c>
      <c r="AB60" s="106">
        <v>0</v>
      </c>
      <c r="AC60" s="34">
        <v>126</v>
      </c>
      <c r="AD60" s="106">
        <v>0</v>
      </c>
      <c r="AE60" s="106">
        <v>0</v>
      </c>
      <c r="AF60" s="106">
        <v>0</v>
      </c>
      <c r="AG60" s="106">
        <v>0</v>
      </c>
      <c r="AH60" s="106">
        <v>153</v>
      </c>
      <c r="AI60" s="106">
        <v>0</v>
      </c>
      <c r="AJ60" s="106">
        <v>0</v>
      </c>
      <c r="AK60" s="106">
        <v>56</v>
      </c>
      <c r="AL60" s="106">
        <v>567</v>
      </c>
      <c r="AM60" s="106">
        <v>60</v>
      </c>
      <c r="AN60" s="106">
        <v>137</v>
      </c>
      <c r="AO60" s="106">
        <v>24</v>
      </c>
      <c r="AP60" s="106">
        <v>289</v>
      </c>
      <c r="AQ60" s="106">
        <v>2329</v>
      </c>
      <c r="AR60" s="106">
        <v>997</v>
      </c>
      <c r="AS60" s="106">
        <v>534</v>
      </c>
      <c r="AT60" s="106">
        <v>394</v>
      </c>
    </row>
    <row r="61" spans="2:46">
      <c r="B61" s="262" t="s">
        <v>307</v>
      </c>
      <c r="C61" s="286" t="s">
        <v>0</v>
      </c>
      <c r="D61" s="160" t="s">
        <v>0</v>
      </c>
      <c r="E61" s="160" t="s">
        <v>0</v>
      </c>
      <c r="F61" s="160" t="s">
        <v>0</v>
      </c>
      <c r="G61" s="160" t="s">
        <v>0</v>
      </c>
      <c r="H61" s="160" t="s">
        <v>0</v>
      </c>
      <c r="I61" s="160" t="s">
        <v>0</v>
      </c>
      <c r="J61" s="160" t="s">
        <v>0</v>
      </c>
      <c r="K61" s="160" t="s">
        <v>0</v>
      </c>
      <c r="L61" s="160" t="s">
        <v>0</v>
      </c>
      <c r="M61" s="160" t="s">
        <v>0</v>
      </c>
      <c r="N61" s="158">
        <v>0</v>
      </c>
      <c r="O61" s="158">
        <v>80</v>
      </c>
      <c r="P61" s="106">
        <v>0</v>
      </c>
      <c r="Q61" s="106">
        <v>0</v>
      </c>
      <c r="R61" s="106">
        <v>0</v>
      </c>
      <c r="S61" s="106">
        <v>245</v>
      </c>
      <c r="T61" s="106">
        <v>0</v>
      </c>
      <c r="U61" s="106">
        <v>0</v>
      </c>
      <c r="V61" s="106">
        <v>0</v>
      </c>
      <c r="W61" s="106">
        <v>0</v>
      </c>
      <c r="X61" s="106">
        <v>0</v>
      </c>
      <c r="Y61" s="106">
        <v>0</v>
      </c>
      <c r="Z61" s="106">
        <v>0</v>
      </c>
      <c r="AA61" s="106">
        <v>1928</v>
      </c>
      <c r="AB61" s="106">
        <v>17</v>
      </c>
      <c r="AC61" s="34">
        <v>0</v>
      </c>
      <c r="AD61" s="106">
        <v>0</v>
      </c>
      <c r="AE61" s="106">
        <v>18</v>
      </c>
      <c r="AF61" s="106">
        <v>16</v>
      </c>
      <c r="AG61" s="106">
        <v>33</v>
      </c>
      <c r="AH61" s="106">
        <v>0</v>
      </c>
      <c r="AI61" s="106">
        <v>2411</v>
      </c>
      <c r="AJ61" s="106">
        <v>0</v>
      </c>
      <c r="AK61" s="106">
        <v>0</v>
      </c>
      <c r="AL61" s="106">
        <v>66</v>
      </c>
      <c r="AM61" s="106">
        <v>82</v>
      </c>
      <c r="AN61" s="106">
        <v>0</v>
      </c>
      <c r="AO61" s="106">
        <v>1533</v>
      </c>
      <c r="AP61" s="106">
        <v>0</v>
      </c>
      <c r="AQ61" s="106">
        <v>0</v>
      </c>
      <c r="AR61" s="106">
        <v>0</v>
      </c>
      <c r="AS61" s="106">
        <v>0</v>
      </c>
      <c r="AT61" s="106">
        <v>0</v>
      </c>
    </row>
    <row r="62" spans="2:46">
      <c r="B62" s="276" t="s">
        <v>106</v>
      </c>
      <c r="C62" s="295" t="s">
        <v>0</v>
      </c>
      <c r="D62" s="106" t="s">
        <v>0</v>
      </c>
      <c r="E62" s="106" t="s">
        <v>0</v>
      </c>
      <c r="F62" s="106" t="s">
        <v>0</v>
      </c>
      <c r="G62" s="106" t="s">
        <v>0</v>
      </c>
      <c r="H62" s="106" t="s">
        <v>0</v>
      </c>
      <c r="I62" s="106" t="s">
        <v>0</v>
      </c>
      <c r="J62" s="106" t="s">
        <v>0</v>
      </c>
      <c r="K62" s="106" t="s">
        <v>0</v>
      </c>
      <c r="L62" s="106" t="s">
        <v>0</v>
      </c>
      <c r="M62" s="106" t="s">
        <v>0</v>
      </c>
      <c r="N62" s="106" t="s">
        <v>0</v>
      </c>
      <c r="O62" s="106">
        <v>0</v>
      </c>
      <c r="P62" s="106">
        <v>131</v>
      </c>
      <c r="Q62" s="106">
        <v>0</v>
      </c>
      <c r="R62" s="106">
        <v>1781</v>
      </c>
      <c r="S62" s="106">
        <v>87</v>
      </c>
      <c r="T62" s="106">
        <v>39133</v>
      </c>
      <c r="U62" s="106">
        <v>0</v>
      </c>
      <c r="V62" s="106">
        <v>0</v>
      </c>
      <c r="W62" s="106">
        <v>0</v>
      </c>
      <c r="X62" s="106">
        <v>0</v>
      </c>
      <c r="Y62" s="106">
        <v>0</v>
      </c>
      <c r="Z62" s="106">
        <v>0</v>
      </c>
      <c r="AA62" s="106">
        <v>0</v>
      </c>
      <c r="AB62" s="106">
        <v>0</v>
      </c>
      <c r="AC62" s="34">
        <v>0</v>
      </c>
      <c r="AD62" s="106">
        <v>0</v>
      </c>
      <c r="AE62" s="106">
        <v>0</v>
      </c>
      <c r="AF62" s="106">
        <v>0</v>
      </c>
      <c r="AG62" s="106">
        <v>0</v>
      </c>
      <c r="AH62" s="106">
        <v>213</v>
      </c>
      <c r="AI62" s="106">
        <v>26</v>
      </c>
      <c r="AJ62" s="106">
        <v>43</v>
      </c>
      <c r="AK62" s="106">
        <v>4</v>
      </c>
      <c r="AL62" s="106">
        <v>2</v>
      </c>
      <c r="AM62" s="106">
        <v>1287</v>
      </c>
      <c r="AN62" s="106">
        <v>72904</v>
      </c>
      <c r="AO62" s="106">
        <v>1504</v>
      </c>
      <c r="AP62" s="106">
        <v>2</v>
      </c>
      <c r="AQ62" s="106">
        <v>2846</v>
      </c>
      <c r="AR62" s="106">
        <v>2</v>
      </c>
      <c r="AS62" s="106"/>
      <c r="AT62" s="106" t="s">
        <v>0</v>
      </c>
    </row>
    <row r="63" spans="2:46">
      <c r="B63" s="276" t="s">
        <v>308</v>
      </c>
      <c r="C63" s="295" t="s">
        <v>0</v>
      </c>
      <c r="D63" s="106" t="s">
        <v>0</v>
      </c>
      <c r="E63" s="106" t="s">
        <v>0</v>
      </c>
      <c r="F63" s="106" t="s">
        <v>0</v>
      </c>
      <c r="G63" s="106" t="s">
        <v>0</v>
      </c>
      <c r="H63" s="106" t="s">
        <v>0</v>
      </c>
      <c r="I63" s="106" t="s">
        <v>0</v>
      </c>
      <c r="J63" s="106" t="s">
        <v>0</v>
      </c>
      <c r="K63" s="106" t="s">
        <v>0</v>
      </c>
      <c r="L63" s="106" t="s">
        <v>0</v>
      </c>
      <c r="M63" s="106" t="s">
        <v>0</v>
      </c>
      <c r="N63" s="106" t="s">
        <v>0</v>
      </c>
      <c r="O63" s="106">
        <v>0</v>
      </c>
      <c r="P63" s="106">
        <v>0</v>
      </c>
      <c r="Q63" s="106">
        <v>16034</v>
      </c>
      <c r="R63" s="106">
        <v>3563</v>
      </c>
      <c r="S63" s="106">
        <v>0</v>
      </c>
      <c r="T63" s="106">
        <v>18149</v>
      </c>
      <c r="U63" s="106">
        <v>0</v>
      </c>
      <c r="V63" s="106">
        <v>0</v>
      </c>
      <c r="W63" s="106">
        <v>0</v>
      </c>
      <c r="X63" s="106">
        <v>0</v>
      </c>
      <c r="Y63" s="106">
        <v>0</v>
      </c>
      <c r="Z63" s="106">
        <v>0</v>
      </c>
      <c r="AA63" s="106">
        <v>1377</v>
      </c>
      <c r="AB63" s="106">
        <v>0</v>
      </c>
      <c r="AC63" s="34">
        <v>89</v>
      </c>
      <c r="AD63" s="106">
        <v>0</v>
      </c>
      <c r="AE63" s="106">
        <v>0</v>
      </c>
      <c r="AF63" s="106">
        <v>0</v>
      </c>
      <c r="AG63" s="106">
        <v>0</v>
      </c>
      <c r="AH63" s="106">
        <v>20115</v>
      </c>
      <c r="AI63" s="106">
        <v>3898</v>
      </c>
      <c r="AJ63" s="106">
        <v>0</v>
      </c>
      <c r="AK63" s="106">
        <v>0</v>
      </c>
      <c r="AL63" s="106">
        <v>7</v>
      </c>
      <c r="AM63" s="106">
        <v>1267</v>
      </c>
      <c r="AN63" s="106">
        <v>4898</v>
      </c>
      <c r="AO63" s="106">
        <v>19</v>
      </c>
      <c r="AP63" s="106">
        <v>1500</v>
      </c>
      <c r="AQ63" s="106">
        <v>11</v>
      </c>
      <c r="AR63" s="106">
        <v>24</v>
      </c>
      <c r="AS63" s="106">
        <v>13</v>
      </c>
      <c r="AT63" s="106">
        <v>5</v>
      </c>
    </row>
    <row r="64" spans="2:46">
      <c r="B64" s="276" t="s">
        <v>107</v>
      </c>
      <c r="C64" s="295" t="s">
        <v>0</v>
      </c>
      <c r="D64" s="106" t="s">
        <v>0</v>
      </c>
      <c r="E64" s="106" t="s">
        <v>0</v>
      </c>
      <c r="F64" s="106" t="s">
        <v>0</v>
      </c>
      <c r="G64" s="106" t="s">
        <v>0</v>
      </c>
      <c r="H64" s="106" t="s">
        <v>0</v>
      </c>
      <c r="I64" s="106" t="s">
        <v>0</v>
      </c>
      <c r="J64" s="106" t="s">
        <v>0</v>
      </c>
      <c r="K64" s="106" t="s">
        <v>0</v>
      </c>
      <c r="L64" s="106" t="s">
        <v>0</v>
      </c>
      <c r="M64" s="106" t="s">
        <v>0</v>
      </c>
      <c r="N64" s="106" t="s">
        <v>0</v>
      </c>
      <c r="O64" s="106">
        <v>0</v>
      </c>
      <c r="P64" s="106">
        <v>0</v>
      </c>
      <c r="Q64" s="106">
        <v>267</v>
      </c>
      <c r="R64" s="106">
        <v>281</v>
      </c>
      <c r="S64" s="106">
        <v>0</v>
      </c>
      <c r="T64" s="106">
        <v>0</v>
      </c>
      <c r="U64" s="106">
        <v>0</v>
      </c>
      <c r="V64" s="106">
        <v>618</v>
      </c>
      <c r="W64" s="106">
        <v>0</v>
      </c>
      <c r="X64" s="106">
        <v>116</v>
      </c>
      <c r="Y64" s="106">
        <v>0</v>
      </c>
      <c r="Z64" s="106">
        <v>0</v>
      </c>
      <c r="AA64" s="106">
        <v>0</v>
      </c>
      <c r="AB64" s="106">
        <v>218</v>
      </c>
      <c r="AC64" s="34">
        <v>0</v>
      </c>
      <c r="AD64" s="106">
        <v>-143</v>
      </c>
      <c r="AE64" s="106">
        <v>0</v>
      </c>
      <c r="AF64" s="106">
        <v>0</v>
      </c>
      <c r="AG64" s="106">
        <v>0</v>
      </c>
      <c r="AH64" s="106">
        <v>0</v>
      </c>
      <c r="AI64" s="106">
        <v>0</v>
      </c>
      <c r="AJ64" s="106">
        <v>0</v>
      </c>
      <c r="AK64" s="106">
        <v>0</v>
      </c>
      <c r="AL64" s="106">
        <v>0</v>
      </c>
      <c r="AM64" s="106">
        <v>94</v>
      </c>
      <c r="AN64" s="106">
        <v>0</v>
      </c>
      <c r="AO64" s="106">
        <v>0</v>
      </c>
      <c r="AP64" s="106">
        <v>0</v>
      </c>
      <c r="AQ64" s="106">
        <v>0</v>
      </c>
      <c r="AR64" s="106">
        <v>0</v>
      </c>
      <c r="AS64" s="106">
        <v>380</v>
      </c>
      <c r="AT64" s="106">
        <v>0</v>
      </c>
    </row>
    <row r="65" spans="2:46">
      <c r="B65" s="277" t="s">
        <v>309</v>
      </c>
      <c r="C65" s="286" t="s">
        <v>0</v>
      </c>
      <c r="D65" s="160" t="s">
        <v>0</v>
      </c>
      <c r="E65" s="160" t="s">
        <v>0</v>
      </c>
      <c r="F65" s="160" t="s">
        <v>0</v>
      </c>
      <c r="G65" s="160" t="s">
        <v>0</v>
      </c>
      <c r="H65" s="160" t="s">
        <v>0</v>
      </c>
      <c r="I65" s="160" t="s">
        <v>0</v>
      </c>
      <c r="J65" s="160" t="s">
        <v>0</v>
      </c>
      <c r="K65" s="160" t="s">
        <v>0</v>
      </c>
      <c r="L65" s="160" t="s">
        <v>0</v>
      </c>
      <c r="M65" s="160" t="s">
        <v>0</v>
      </c>
      <c r="N65" s="160" t="s">
        <v>0</v>
      </c>
      <c r="O65" s="106" t="s">
        <v>0</v>
      </c>
      <c r="P65" s="106">
        <v>3015</v>
      </c>
      <c r="Q65" s="106">
        <v>4941</v>
      </c>
      <c r="R65" s="106">
        <v>365</v>
      </c>
      <c r="S65" s="106">
        <v>205</v>
      </c>
      <c r="T65" s="106">
        <v>481</v>
      </c>
      <c r="U65" s="106">
        <v>675</v>
      </c>
      <c r="V65" s="106">
        <v>3583</v>
      </c>
      <c r="W65" s="106">
        <v>1205</v>
      </c>
      <c r="X65" s="106">
        <v>155</v>
      </c>
      <c r="Y65" s="106">
        <v>753</v>
      </c>
      <c r="Z65" s="106">
        <v>109</v>
      </c>
      <c r="AA65" s="106">
        <v>123</v>
      </c>
      <c r="AB65" s="106">
        <v>120</v>
      </c>
      <c r="AC65" s="34">
        <v>219</v>
      </c>
      <c r="AD65" s="106">
        <v>287</v>
      </c>
      <c r="AE65" s="106">
        <v>425</v>
      </c>
      <c r="AF65" s="106">
        <v>1800</v>
      </c>
      <c r="AG65" s="106">
        <v>3409</v>
      </c>
      <c r="AH65" s="106">
        <v>4306</v>
      </c>
      <c r="AI65" s="106">
        <v>210</v>
      </c>
      <c r="AJ65" s="106">
        <v>415</v>
      </c>
      <c r="AK65" s="106">
        <v>379</v>
      </c>
      <c r="AL65" s="106">
        <v>258</v>
      </c>
      <c r="AM65" s="106">
        <v>299</v>
      </c>
      <c r="AN65" s="106">
        <v>220</v>
      </c>
      <c r="AO65" s="106">
        <v>199</v>
      </c>
      <c r="AP65" s="106">
        <v>356</v>
      </c>
      <c r="AQ65" s="106">
        <v>272</v>
      </c>
      <c r="AR65" s="106">
        <v>30608</v>
      </c>
      <c r="AS65" s="106">
        <v>2010</v>
      </c>
      <c r="AT65" s="106">
        <v>249</v>
      </c>
    </row>
    <row r="66" spans="2:46">
      <c r="B66" s="278" t="s">
        <v>310</v>
      </c>
      <c r="C66" s="287" t="s">
        <v>0</v>
      </c>
      <c r="D66" s="161" t="s">
        <v>0</v>
      </c>
      <c r="E66" s="161" t="s">
        <v>0</v>
      </c>
      <c r="F66" s="161" t="s">
        <v>0</v>
      </c>
      <c r="G66" s="161" t="s">
        <v>0</v>
      </c>
      <c r="H66" s="161" t="s">
        <v>0</v>
      </c>
      <c r="I66" s="161" t="s">
        <v>0</v>
      </c>
      <c r="J66" s="161" t="s">
        <v>0</v>
      </c>
      <c r="K66" s="161" t="s">
        <v>0</v>
      </c>
      <c r="L66" s="161" t="s">
        <v>0</v>
      </c>
      <c r="M66" s="161" t="s">
        <v>0</v>
      </c>
      <c r="N66" s="161" t="s">
        <v>0</v>
      </c>
      <c r="O66" s="106" t="s">
        <v>0</v>
      </c>
      <c r="P66" s="106" t="s">
        <v>0</v>
      </c>
      <c r="Q66" s="106">
        <v>369</v>
      </c>
      <c r="R66" s="106">
        <v>768</v>
      </c>
      <c r="S66" s="106">
        <v>2986</v>
      </c>
      <c r="T66" s="106">
        <v>4555</v>
      </c>
      <c r="U66" s="106">
        <v>38222</v>
      </c>
      <c r="V66" s="106">
        <v>3044</v>
      </c>
      <c r="W66" s="106">
        <v>3006</v>
      </c>
      <c r="X66" s="106">
        <v>4113</v>
      </c>
      <c r="Y66" s="106">
        <v>159018</v>
      </c>
      <c r="Z66" s="106">
        <v>3226</v>
      </c>
      <c r="AA66" s="106">
        <v>3147</v>
      </c>
      <c r="AB66" s="106">
        <v>5125</v>
      </c>
      <c r="AC66" s="34">
        <v>3656</v>
      </c>
      <c r="AD66" s="106">
        <v>4313</v>
      </c>
      <c r="AE66" s="106">
        <v>5383</v>
      </c>
      <c r="AF66" s="106">
        <v>7286</v>
      </c>
      <c r="AG66" s="106">
        <v>3540</v>
      </c>
      <c r="AH66" s="106">
        <v>10885</v>
      </c>
      <c r="AI66" s="106">
        <v>9712</v>
      </c>
      <c r="AJ66" s="106">
        <v>7939</v>
      </c>
      <c r="AK66" s="106">
        <v>4326</v>
      </c>
      <c r="AL66" s="106">
        <v>4182</v>
      </c>
      <c r="AM66" s="106">
        <v>12972</v>
      </c>
      <c r="AN66" s="106">
        <v>8069</v>
      </c>
      <c r="AO66" s="106">
        <v>8358</v>
      </c>
      <c r="AP66" s="106">
        <v>3281</v>
      </c>
      <c r="AQ66" s="106">
        <v>33693</v>
      </c>
      <c r="AR66" s="106">
        <v>3060</v>
      </c>
      <c r="AS66" s="106">
        <v>21684</v>
      </c>
      <c r="AT66" s="106">
        <v>3629</v>
      </c>
    </row>
    <row r="67" spans="2:46">
      <c r="B67" s="276" t="s">
        <v>143</v>
      </c>
      <c r="C67" s="285" t="s">
        <v>0</v>
      </c>
      <c r="D67" s="106" t="s">
        <v>0</v>
      </c>
      <c r="E67" s="106" t="s">
        <v>0</v>
      </c>
      <c r="F67" s="106" t="s">
        <v>0</v>
      </c>
      <c r="G67" s="106" t="s">
        <v>0</v>
      </c>
      <c r="H67" s="106" t="s">
        <v>0</v>
      </c>
      <c r="I67" s="106" t="s">
        <v>0</v>
      </c>
      <c r="J67" s="106" t="s">
        <v>0</v>
      </c>
      <c r="K67" s="106" t="s">
        <v>0</v>
      </c>
      <c r="L67" s="106" t="s">
        <v>0</v>
      </c>
      <c r="M67" s="106" t="s">
        <v>0</v>
      </c>
      <c r="N67" s="106" t="s">
        <v>0</v>
      </c>
      <c r="O67" s="158" t="s">
        <v>0</v>
      </c>
      <c r="P67" s="158" t="s">
        <v>0</v>
      </c>
      <c r="Q67" s="106" t="s">
        <v>0</v>
      </c>
      <c r="R67" s="106" t="s">
        <v>0</v>
      </c>
      <c r="S67" s="106" t="s">
        <v>0</v>
      </c>
      <c r="T67" s="106" t="s">
        <v>0</v>
      </c>
      <c r="U67" s="106">
        <v>0</v>
      </c>
      <c r="V67" s="106">
        <v>0</v>
      </c>
      <c r="W67" s="106">
        <v>0</v>
      </c>
      <c r="X67" s="106">
        <v>0</v>
      </c>
      <c r="Y67" s="106">
        <v>82669</v>
      </c>
      <c r="Z67" s="106">
        <v>0</v>
      </c>
      <c r="AA67" s="106">
        <v>0</v>
      </c>
      <c r="AB67" s="106">
        <v>0</v>
      </c>
      <c r="AC67" s="34">
        <v>0</v>
      </c>
      <c r="AD67" s="106">
        <v>0</v>
      </c>
      <c r="AE67" s="106">
        <v>0</v>
      </c>
      <c r="AF67" s="106">
        <v>0</v>
      </c>
      <c r="AG67" s="106">
        <v>0</v>
      </c>
      <c r="AH67" s="106">
        <v>0</v>
      </c>
      <c r="AI67" s="106">
        <v>0</v>
      </c>
      <c r="AJ67" s="106">
        <v>0</v>
      </c>
      <c r="AK67" s="106">
        <v>0</v>
      </c>
      <c r="AL67" s="106">
        <v>0</v>
      </c>
      <c r="AM67" s="106">
        <v>0</v>
      </c>
      <c r="AN67" s="106">
        <v>0</v>
      </c>
      <c r="AO67" s="106">
        <v>0</v>
      </c>
      <c r="AP67" s="106">
        <v>0</v>
      </c>
      <c r="AQ67" s="106">
        <v>0</v>
      </c>
      <c r="AR67" s="106">
        <v>0</v>
      </c>
      <c r="AS67" s="106">
        <v>0</v>
      </c>
      <c r="AT67" s="106">
        <v>0</v>
      </c>
    </row>
    <row r="68" spans="2:46">
      <c r="B68" s="276" t="s">
        <v>144</v>
      </c>
      <c r="C68" s="285" t="s">
        <v>0</v>
      </c>
      <c r="D68" s="106" t="s">
        <v>0</v>
      </c>
      <c r="E68" s="106" t="s">
        <v>0</v>
      </c>
      <c r="F68" s="106" t="s">
        <v>0</v>
      </c>
      <c r="G68" s="106" t="s">
        <v>0</v>
      </c>
      <c r="H68" s="106" t="s">
        <v>0</v>
      </c>
      <c r="I68" s="106" t="s">
        <v>0</v>
      </c>
      <c r="J68" s="106" t="s">
        <v>0</v>
      </c>
      <c r="K68" s="106" t="s">
        <v>0</v>
      </c>
      <c r="L68" s="106" t="s">
        <v>0</v>
      </c>
      <c r="M68" s="106" t="s">
        <v>0</v>
      </c>
      <c r="N68" s="106" t="s">
        <v>0</v>
      </c>
      <c r="O68" s="106" t="s">
        <v>0</v>
      </c>
      <c r="P68" s="106" t="s">
        <v>0</v>
      </c>
      <c r="Q68" s="106" t="s">
        <v>0</v>
      </c>
      <c r="R68" s="106" t="s">
        <v>0</v>
      </c>
      <c r="S68" s="106" t="s">
        <v>0</v>
      </c>
      <c r="T68" s="106" t="s">
        <v>0</v>
      </c>
      <c r="U68" s="106">
        <v>0</v>
      </c>
      <c r="V68" s="106">
        <v>0</v>
      </c>
      <c r="W68" s="106">
        <v>0</v>
      </c>
      <c r="X68" s="106">
        <v>0</v>
      </c>
      <c r="Y68" s="106">
        <v>0</v>
      </c>
      <c r="Z68" s="106">
        <v>0</v>
      </c>
      <c r="AA68" s="106">
        <v>0</v>
      </c>
      <c r="AB68" s="106">
        <v>0</v>
      </c>
      <c r="AC68" s="34">
        <v>0</v>
      </c>
      <c r="AD68" s="106">
        <v>0</v>
      </c>
      <c r="AE68" s="106">
        <v>0</v>
      </c>
      <c r="AF68" s="106">
        <v>1588</v>
      </c>
      <c r="AG68" s="106">
        <v>0</v>
      </c>
      <c r="AH68" s="106">
        <v>0</v>
      </c>
      <c r="AI68" s="106">
        <v>0</v>
      </c>
      <c r="AJ68" s="106">
        <v>0</v>
      </c>
      <c r="AK68" s="106">
        <v>0</v>
      </c>
      <c r="AL68" s="106">
        <v>0</v>
      </c>
      <c r="AM68" s="106">
        <v>0</v>
      </c>
      <c r="AN68" s="106">
        <v>0</v>
      </c>
      <c r="AO68" s="106">
        <v>0</v>
      </c>
      <c r="AP68" s="106">
        <v>0</v>
      </c>
      <c r="AQ68" s="106">
        <v>0</v>
      </c>
      <c r="AR68" s="106">
        <v>0</v>
      </c>
      <c r="AS68" s="106">
        <v>0</v>
      </c>
      <c r="AT68" s="106">
        <v>0</v>
      </c>
    </row>
    <row r="69" spans="2:46">
      <c r="B69" s="276" t="s">
        <v>226</v>
      </c>
      <c r="C69" s="285" t="s">
        <v>0</v>
      </c>
      <c r="D69" s="106" t="s">
        <v>0</v>
      </c>
      <c r="E69" s="106" t="s">
        <v>0</v>
      </c>
      <c r="F69" s="106" t="s">
        <v>0</v>
      </c>
      <c r="G69" s="106" t="s">
        <v>0</v>
      </c>
      <c r="H69" s="106" t="s">
        <v>0</v>
      </c>
      <c r="I69" s="106" t="s">
        <v>0</v>
      </c>
      <c r="J69" s="106" t="s">
        <v>0</v>
      </c>
      <c r="K69" s="106" t="s">
        <v>0</v>
      </c>
      <c r="L69" s="106" t="s">
        <v>0</v>
      </c>
      <c r="M69" s="106" t="s">
        <v>0</v>
      </c>
      <c r="N69" s="106" t="s">
        <v>0</v>
      </c>
      <c r="O69" s="106" t="s">
        <v>0</v>
      </c>
      <c r="P69" s="106" t="s">
        <v>0</v>
      </c>
      <c r="Q69" s="106" t="s">
        <v>0</v>
      </c>
      <c r="R69" s="106" t="s">
        <v>0</v>
      </c>
      <c r="S69" s="106" t="s">
        <v>0</v>
      </c>
      <c r="T69" s="106" t="s">
        <v>0</v>
      </c>
      <c r="U69" s="106" t="s">
        <v>0</v>
      </c>
      <c r="V69" s="106" t="s">
        <v>0</v>
      </c>
      <c r="W69" s="106">
        <v>198768</v>
      </c>
      <c r="X69" s="106">
        <v>4761</v>
      </c>
      <c r="Y69" s="106">
        <v>760</v>
      </c>
      <c r="Z69" s="106">
        <v>46026</v>
      </c>
      <c r="AA69" s="106">
        <v>5784</v>
      </c>
      <c r="AB69" s="106">
        <v>15815</v>
      </c>
      <c r="AC69" s="34">
        <v>2101</v>
      </c>
      <c r="AD69" s="106">
        <v>897</v>
      </c>
      <c r="AE69" s="106">
        <v>209</v>
      </c>
      <c r="AF69" s="106">
        <v>271</v>
      </c>
      <c r="AG69" s="106">
        <v>11844</v>
      </c>
      <c r="AH69" s="106">
        <v>5</v>
      </c>
      <c r="AI69" s="106">
        <v>3010</v>
      </c>
      <c r="AJ69" s="106">
        <v>5</v>
      </c>
      <c r="AK69" s="106">
        <v>96695</v>
      </c>
      <c r="AL69" s="106">
        <v>11</v>
      </c>
      <c r="AM69" s="106">
        <v>6167</v>
      </c>
      <c r="AN69" s="106">
        <v>24612</v>
      </c>
      <c r="AO69" s="106">
        <v>966</v>
      </c>
      <c r="AP69" s="106">
        <v>1215</v>
      </c>
      <c r="AQ69" s="106">
        <v>0</v>
      </c>
      <c r="AR69" s="106">
        <v>400</v>
      </c>
      <c r="AS69" s="106">
        <v>0</v>
      </c>
      <c r="AT69" s="106">
        <v>0</v>
      </c>
    </row>
    <row r="70" spans="2:46">
      <c r="B70" s="277" t="s">
        <v>311</v>
      </c>
      <c r="C70" s="286" t="s">
        <v>0</v>
      </c>
      <c r="D70" s="160" t="s">
        <v>0</v>
      </c>
      <c r="E70" s="160" t="s">
        <v>0</v>
      </c>
      <c r="F70" s="160" t="s">
        <v>0</v>
      </c>
      <c r="G70" s="160" t="s">
        <v>0</v>
      </c>
      <c r="H70" s="160" t="s">
        <v>0</v>
      </c>
      <c r="I70" s="160" t="s">
        <v>0</v>
      </c>
      <c r="J70" s="160" t="s">
        <v>0</v>
      </c>
      <c r="K70" s="160" t="s">
        <v>0</v>
      </c>
      <c r="L70" s="160" t="s">
        <v>0</v>
      </c>
      <c r="M70" s="160" t="s">
        <v>0</v>
      </c>
      <c r="N70" s="160" t="s">
        <v>0</v>
      </c>
      <c r="O70" s="160" t="s">
        <v>0</v>
      </c>
      <c r="P70" s="160" t="s">
        <v>0</v>
      </c>
      <c r="Q70" s="160" t="s">
        <v>0</v>
      </c>
      <c r="R70" s="160" t="s">
        <v>0</v>
      </c>
      <c r="S70" s="160" t="s">
        <v>0</v>
      </c>
      <c r="T70" s="160" t="s">
        <v>0</v>
      </c>
      <c r="U70" s="160" t="s">
        <v>0</v>
      </c>
      <c r="V70" s="160" t="s">
        <v>0</v>
      </c>
      <c r="W70" s="160" t="s">
        <v>0</v>
      </c>
      <c r="X70" s="160">
        <v>0</v>
      </c>
      <c r="Y70" s="160">
        <v>0</v>
      </c>
      <c r="Z70" s="160">
        <v>0</v>
      </c>
      <c r="AA70" s="160">
        <v>19721</v>
      </c>
      <c r="AB70" s="160">
        <v>0</v>
      </c>
      <c r="AC70" s="34">
        <v>0</v>
      </c>
      <c r="AD70" s="106">
        <v>0</v>
      </c>
      <c r="AE70" s="106">
        <v>0</v>
      </c>
      <c r="AF70" s="106">
        <v>0</v>
      </c>
      <c r="AG70" s="106">
        <v>0</v>
      </c>
      <c r="AH70" s="106">
        <v>5</v>
      </c>
      <c r="AI70" s="106">
        <v>0</v>
      </c>
      <c r="AJ70" s="106">
        <v>0</v>
      </c>
      <c r="AK70" s="106">
        <v>0</v>
      </c>
      <c r="AL70" s="106">
        <v>0</v>
      </c>
      <c r="AM70" s="106">
        <v>0</v>
      </c>
      <c r="AN70" s="106">
        <v>0</v>
      </c>
      <c r="AO70" s="106">
        <v>0</v>
      </c>
      <c r="AP70" s="106">
        <v>3627</v>
      </c>
      <c r="AQ70" s="106">
        <v>0</v>
      </c>
      <c r="AR70" s="106">
        <v>0</v>
      </c>
      <c r="AS70" s="106">
        <v>0</v>
      </c>
      <c r="AT70" s="106">
        <v>0</v>
      </c>
    </row>
    <row r="71" spans="2:46">
      <c r="B71" s="276" t="s">
        <v>312</v>
      </c>
      <c r="C71" s="285" t="s">
        <v>0</v>
      </c>
      <c r="D71" s="106" t="s">
        <v>0</v>
      </c>
      <c r="E71" s="106" t="s">
        <v>0</v>
      </c>
      <c r="F71" s="106" t="s">
        <v>0</v>
      </c>
      <c r="G71" s="106" t="s">
        <v>0</v>
      </c>
      <c r="H71" s="106" t="s">
        <v>0</v>
      </c>
      <c r="I71" s="106" t="s">
        <v>0</v>
      </c>
      <c r="J71" s="106" t="s">
        <v>0</v>
      </c>
      <c r="K71" s="106" t="s">
        <v>0</v>
      </c>
      <c r="L71" s="106" t="s">
        <v>0</v>
      </c>
      <c r="M71" s="106" t="s">
        <v>0</v>
      </c>
      <c r="N71" s="106" t="s">
        <v>0</v>
      </c>
      <c r="O71" s="106" t="s">
        <v>0</v>
      </c>
      <c r="P71" s="106" t="s">
        <v>0</v>
      </c>
      <c r="Q71" s="106" t="s">
        <v>0</v>
      </c>
      <c r="R71" s="106" t="s">
        <v>0</v>
      </c>
      <c r="S71" s="106" t="s">
        <v>0</v>
      </c>
      <c r="T71" s="106" t="s">
        <v>0</v>
      </c>
      <c r="U71" s="106" t="s">
        <v>0</v>
      </c>
      <c r="V71" s="106" t="s">
        <v>0</v>
      </c>
      <c r="W71" s="106" t="s">
        <v>0</v>
      </c>
      <c r="X71" s="106" t="s">
        <v>0</v>
      </c>
      <c r="Y71" s="106">
        <v>81</v>
      </c>
      <c r="Z71" s="106">
        <v>378</v>
      </c>
      <c r="AA71" s="106">
        <v>353</v>
      </c>
      <c r="AB71" s="106">
        <v>390</v>
      </c>
      <c r="AC71" s="34">
        <v>358</v>
      </c>
      <c r="AD71" s="106">
        <v>364</v>
      </c>
      <c r="AE71" s="106">
        <v>331</v>
      </c>
      <c r="AF71" s="106">
        <v>377</v>
      </c>
      <c r="AG71" s="106">
        <v>372</v>
      </c>
      <c r="AH71" s="106">
        <v>390</v>
      </c>
      <c r="AI71" s="106">
        <v>378</v>
      </c>
      <c r="AJ71" s="106">
        <v>409</v>
      </c>
      <c r="AK71" s="106">
        <v>397</v>
      </c>
      <c r="AL71" s="106">
        <v>383</v>
      </c>
      <c r="AM71" s="106">
        <v>406</v>
      </c>
      <c r="AN71" s="106">
        <v>233</v>
      </c>
      <c r="AO71" s="106">
        <v>1638</v>
      </c>
      <c r="AP71" s="106">
        <v>138</v>
      </c>
      <c r="AQ71" s="106">
        <v>100</v>
      </c>
      <c r="AR71" s="106">
        <v>10702</v>
      </c>
      <c r="AS71" s="106">
        <v>2441</v>
      </c>
      <c r="AT71" s="106">
        <v>170675</v>
      </c>
    </row>
    <row r="72" spans="2:46">
      <c r="B72" s="277" t="s">
        <v>313</v>
      </c>
      <c r="C72" s="286" t="s">
        <v>0</v>
      </c>
      <c r="D72" s="160" t="s">
        <v>0</v>
      </c>
      <c r="E72" s="160" t="s">
        <v>0</v>
      </c>
      <c r="F72" s="160" t="s">
        <v>0</v>
      </c>
      <c r="G72" s="160" t="s">
        <v>0</v>
      </c>
      <c r="H72" s="160" t="s">
        <v>0</v>
      </c>
      <c r="I72" s="160" t="s">
        <v>0</v>
      </c>
      <c r="J72" s="160" t="s">
        <v>0</v>
      </c>
      <c r="K72" s="160" t="s">
        <v>0</v>
      </c>
      <c r="L72" s="160" t="s">
        <v>0</v>
      </c>
      <c r="M72" s="160" t="s">
        <v>0</v>
      </c>
      <c r="N72" s="160" t="s">
        <v>0</v>
      </c>
      <c r="O72" s="160" t="s">
        <v>0</v>
      </c>
      <c r="P72" s="160" t="s">
        <v>0</v>
      </c>
      <c r="Q72" s="160" t="s">
        <v>0</v>
      </c>
      <c r="R72" s="160" t="s">
        <v>0</v>
      </c>
      <c r="S72" s="160" t="s">
        <v>0</v>
      </c>
      <c r="T72" s="160" t="s">
        <v>0</v>
      </c>
      <c r="U72" s="160" t="s">
        <v>0</v>
      </c>
      <c r="V72" s="160" t="s">
        <v>0</v>
      </c>
      <c r="W72" s="160" t="s">
        <v>0</v>
      </c>
      <c r="X72" s="160" t="s">
        <v>0</v>
      </c>
      <c r="Y72" s="160">
        <v>0</v>
      </c>
      <c r="Z72" s="160">
        <v>0</v>
      </c>
      <c r="AA72" s="160">
        <v>163</v>
      </c>
      <c r="AB72" s="160">
        <v>0</v>
      </c>
      <c r="AC72" s="34">
        <v>0</v>
      </c>
      <c r="AD72" s="106">
        <v>0</v>
      </c>
      <c r="AE72" s="106">
        <v>3787</v>
      </c>
      <c r="AF72" s="106">
        <v>0</v>
      </c>
      <c r="AG72" s="106">
        <v>0</v>
      </c>
      <c r="AH72" s="106">
        <v>0</v>
      </c>
      <c r="AI72" s="106">
        <v>29530</v>
      </c>
      <c r="AJ72" s="106">
        <v>0</v>
      </c>
      <c r="AK72" s="106">
        <v>0</v>
      </c>
      <c r="AL72" s="106">
        <v>0</v>
      </c>
      <c r="AM72" s="106">
        <v>0</v>
      </c>
      <c r="AN72" s="106">
        <v>0</v>
      </c>
      <c r="AO72" s="106">
        <v>0</v>
      </c>
      <c r="AP72" s="106">
        <v>400</v>
      </c>
      <c r="AQ72" s="106">
        <v>0</v>
      </c>
      <c r="AR72" s="106">
        <v>0</v>
      </c>
      <c r="AS72" s="106">
        <v>0</v>
      </c>
      <c r="AT72" s="106">
        <v>0</v>
      </c>
    </row>
    <row r="73" spans="2:46">
      <c r="B73" s="276" t="s">
        <v>314</v>
      </c>
      <c r="C73" s="285" t="s">
        <v>0</v>
      </c>
      <c r="D73" s="106" t="s">
        <v>0</v>
      </c>
      <c r="E73" s="106" t="s">
        <v>0</v>
      </c>
      <c r="F73" s="106" t="s">
        <v>0</v>
      </c>
      <c r="G73" s="106" t="s">
        <v>0</v>
      </c>
      <c r="H73" s="106" t="s">
        <v>0</v>
      </c>
      <c r="I73" s="106" t="s">
        <v>0</v>
      </c>
      <c r="J73" s="106" t="s">
        <v>0</v>
      </c>
      <c r="K73" s="106" t="s">
        <v>0</v>
      </c>
      <c r="L73" s="106" t="s">
        <v>0</v>
      </c>
      <c r="M73" s="106" t="s">
        <v>0</v>
      </c>
      <c r="N73" s="106" t="s">
        <v>0</v>
      </c>
      <c r="O73" s="106" t="s">
        <v>0</v>
      </c>
      <c r="P73" s="106" t="s">
        <v>0</v>
      </c>
      <c r="Q73" s="106" t="s">
        <v>0</v>
      </c>
      <c r="R73" s="106" t="s">
        <v>0</v>
      </c>
      <c r="S73" s="106" t="s">
        <v>0</v>
      </c>
      <c r="T73" s="106" t="s">
        <v>0</v>
      </c>
      <c r="U73" s="106" t="s">
        <v>0</v>
      </c>
      <c r="V73" s="106" t="s">
        <v>0</v>
      </c>
      <c r="W73" s="106" t="s">
        <v>0</v>
      </c>
      <c r="X73" s="106" t="s">
        <v>0</v>
      </c>
      <c r="Y73" s="106" t="s">
        <v>0</v>
      </c>
      <c r="Z73" s="106">
        <v>0</v>
      </c>
      <c r="AA73" s="106">
        <v>271</v>
      </c>
      <c r="AB73" s="106">
        <v>0</v>
      </c>
      <c r="AC73" s="34">
        <v>111</v>
      </c>
      <c r="AD73" s="106">
        <v>3303</v>
      </c>
      <c r="AE73" s="106">
        <v>0</v>
      </c>
      <c r="AF73" s="106">
        <v>10</v>
      </c>
      <c r="AG73" s="106">
        <v>2</v>
      </c>
      <c r="AH73" s="106">
        <v>12</v>
      </c>
      <c r="AI73" s="106">
        <v>33877</v>
      </c>
      <c r="AJ73" s="106">
        <v>22</v>
      </c>
      <c r="AK73" s="106">
        <v>1019</v>
      </c>
      <c r="AL73" s="106">
        <v>206</v>
      </c>
      <c r="AM73" s="106">
        <v>5</v>
      </c>
      <c r="AN73" s="106">
        <v>96</v>
      </c>
      <c r="AO73" s="106">
        <v>594</v>
      </c>
      <c r="AP73" s="106">
        <v>281</v>
      </c>
      <c r="AQ73" s="106">
        <v>114</v>
      </c>
      <c r="AR73" s="106">
        <v>45724</v>
      </c>
      <c r="AS73" s="106">
        <v>71</v>
      </c>
      <c r="AT73" s="106">
        <v>243</v>
      </c>
    </row>
    <row r="74" spans="2:46">
      <c r="B74" s="277" t="s">
        <v>315</v>
      </c>
      <c r="C74" s="286" t="s">
        <v>0</v>
      </c>
      <c r="D74" s="160" t="s">
        <v>0</v>
      </c>
      <c r="E74" s="160" t="s">
        <v>0</v>
      </c>
      <c r="F74" s="160" t="s">
        <v>0</v>
      </c>
      <c r="G74" s="160" t="s">
        <v>0</v>
      </c>
      <c r="H74" s="160" t="s">
        <v>0</v>
      </c>
      <c r="I74" s="160" t="s">
        <v>0</v>
      </c>
      <c r="J74" s="160" t="s">
        <v>0</v>
      </c>
      <c r="K74" s="160" t="s">
        <v>0</v>
      </c>
      <c r="L74" s="160" t="s">
        <v>0</v>
      </c>
      <c r="M74" s="160" t="s">
        <v>0</v>
      </c>
      <c r="N74" s="160" t="s">
        <v>0</v>
      </c>
      <c r="O74" s="160" t="s">
        <v>0</v>
      </c>
      <c r="P74" s="160" t="s">
        <v>0</v>
      </c>
      <c r="Q74" s="160" t="s">
        <v>0</v>
      </c>
      <c r="R74" s="160" t="s">
        <v>0</v>
      </c>
      <c r="S74" s="160" t="s">
        <v>0</v>
      </c>
      <c r="T74" s="160" t="s">
        <v>0</v>
      </c>
      <c r="U74" s="160" t="s">
        <v>0</v>
      </c>
      <c r="V74" s="160" t="s">
        <v>0</v>
      </c>
      <c r="W74" s="160" t="s">
        <v>0</v>
      </c>
      <c r="X74" s="160" t="s">
        <v>0</v>
      </c>
      <c r="Y74" s="160" t="s">
        <v>0</v>
      </c>
      <c r="Z74" s="160">
        <v>0</v>
      </c>
      <c r="AA74" s="160">
        <v>0</v>
      </c>
      <c r="AB74" s="160">
        <v>0</v>
      </c>
      <c r="AC74" s="34">
        <v>0</v>
      </c>
      <c r="AD74" s="106">
        <v>0</v>
      </c>
      <c r="AE74" s="106">
        <v>0</v>
      </c>
      <c r="AF74" s="106">
        <v>673</v>
      </c>
      <c r="AG74" s="106">
        <v>15</v>
      </c>
      <c r="AH74" s="106">
        <v>0</v>
      </c>
      <c r="AI74" s="106">
        <v>0</v>
      </c>
      <c r="AJ74" s="106">
        <v>1780</v>
      </c>
      <c r="AK74" s="106">
        <v>580</v>
      </c>
      <c r="AL74" s="106">
        <v>0</v>
      </c>
      <c r="AM74" s="106">
        <v>0</v>
      </c>
      <c r="AN74" s="106">
        <v>0</v>
      </c>
      <c r="AO74" s="106">
        <v>0</v>
      </c>
      <c r="AP74" s="106">
        <v>21621</v>
      </c>
      <c r="AQ74" s="106">
        <v>0</v>
      </c>
      <c r="AR74" s="106">
        <v>0</v>
      </c>
      <c r="AS74" s="106">
        <v>33</v>
      </c>
      <c r="AT74" s="106">
        <v>0</v>
      </c>
    </row>
    <row r="75" spans="2:46">
      <c r="B75" s="276" t="s">
        <v>316</v>
      </c>
      <c r="C75" s="285" t="s">
        <v>0</v>
      </c>
      <c r="D75" s="106" t="s">
        <v>0</v>
      </c>
      <c r="E75" s="106" t="s">
        <v>0</v>
      </c>
      <c r="F75" s="106" t="s">
        <v>0</v>
      </c>
      <c r="G75" s="106" t="s">
        <v>0</v>
      </c>
      <c r="H75" s="106" t="s">
        <v>0</v>
      </c>
      <c r="I75" s="106" t="s">
        <v>0</v>
      </c>
      <c r="J75" s="106" t="s">
        <v>0</v>
      </c>
      <c r="K75" s="106" t="s">
        <v>0</v>
      </c>
      <c r="L75" s="106" t="s">
        <v>0</v>
      </c>
      <c r="M75" s="106" t="s">
        <v>0</v>
      </c>
      <c r="N75" s="106" t="s">
        <v>0</v>
      </c>
      <c r="O75" s="106" t="s">
        <v>0</v>
      </c>
      <c r="P75" s="106" t="s">
        <v>0</v>
      </c>
      <c r="Q75" s="106" t="s">
        <v>0</v>
      </c>
      <c r="R75" s="106" t="s">
        <v>0</v>
      </c>
      <c r="S75" s="106" t="s">
        <v>0</v>
      </c>
      <c r="T75" s="106" t="s">
        <v>0</v>
      </c>
      <c r="U75" s="106" t="s">
        <v>0</v>
      </c>
      <c r="V75" s="106" t="s">
        <v>0</v>
      </c>
      <c r="W75" s="106" t="s">
        <v>0</v>
      </c>
      <c r="X75" s="106" t="s">
        <v>0</v>
      </c>
      <c r="Y75" s="106" t="s">
        <v>0</v>
      </c>
      <c r="Z75" s="106" t="s">
        <v>0</v>
      </c>
      <c r="AA75" s="106">
        <v>92023</v>
      </c>
      <c r="AB75" s="106">
        <v>2735</v>
      </c>
      <c r="AC75" s="34">
        <v>8112</v>
      </c>
      <c r="AD75" s="106">
        <v>-5444</v>
      </c>
      <c r="AE75" s="106">
        <v>21755</v>
      </c>
      <c r="AF75" s="106">
        <v>3193</v>
      </c>
      <c r="AG75" s="106">
        <v>1453</v>
      </c>
      <c r="AH75" s="106">
        <v>1275</v>
      </c>
      <c r="AI75" s="106">
        <v>7097</v>
      </c>
      <c r="AJ75" s="106">
        <v>24883</v>
      </c>
      <c r="AK75" s="106">
        <v>4214</v>
      </c>
      <c r="AL75" s="106">
        <v>8490</v>
      </c>
      <c r="AM75" s="106">
        <v>965</v>
      </c>
      <c r="AN75" s="106">
        <v>5560</v>
      </c>
      <c r="AO75" s="106">
        <v>1004</v>
      </c>
      <c r="AP75" s="106">
        <v>27973</v>
      </c>
      <c r="AQ75" s="106">
        <v>9317</v>
      </c>
      <c r="AR75" s="106">
        <v>3792</v>
      </c>
      <c r="AS75" s="106">
        <v>10244</v>
      </c>
      <c r="AT75" s="106">
        <v>5060</v>
      </c>
    </row>
    <row r="76" spans="2:46">
      <c r="B76" s="277" t="s">
        <v>317</v>
      </c>
      <c r="C76" s="286" t="s">
        <v>0</v>
      </c>
      <c r="D76" s="160" t="s">
        <v>0</v>
      </c>
      <c r="E76" s="160" t="s">
        <v>0</v>
      </c>
      <c r="F76" s="160" t="s">
        <v>0</v>
      </c>
      <c r="G76" s="160" t="s">
        <v>0</v>
      </c>
      <c r="H76" s="160" t="s">
        <v>0</v>
      </c>
      <c r="I76" s="160" t="s">
        <v>0</v>
      </c>
      <c r="J76" s="160" t="s">
        <v>0</v>
      </c>
      <c r="K76" s="160" t="s">
        <v>0</v>
      </c>
      <c r="L76" s="160" t="s">
        <v>0</v>
      </c>
      <c r="M76" s="160" t="s">
        <v>0</v>
      </c>
      <c r="N76" s="160" t="s">
        <v>0</v>
      </c>
      <c r="O76" s="160" t="s">
        <v>0</v>
      </c>
      <c r="P76" s="160" t="s">
        <v>0</v>
      </c>
      <c r="Q76" s="160" t="s">
        <v>0</v>
      </c>
      <c r="R76" s="160" t="s">
        <v>0</v>
      </c>
      <c r="S76" s="160" t="s">
        <v>0</v>
      </c>
      <c r="T76" s="160" t="s">
        <v>0</v>
      </c>
      <c r="U76" s="160" t="s">
        <v>0</v>
      </c>
      <c r="V76" s="160" t="s">
        <v>0</v>
      </c>
      <c r="W76" s="160" t="s">
        <v>0</v>
      </c>
      <c r="X76" s="160" t="s">
        <v>0</v>
      </c>
      <c r="Y76" s="160" t="s">
        <v>0</v>
      </c>
      <c r="Z76" s="160" t="s">
        <v>0</v>
      </c>
      <c r="AA76" s="160">
        <v>0</v>
      </c>
      <c r="AB76" s="160">
        <v>33</v>
      </c>
      <c r="AC76" s="37">
        <v>2962</v>
      </c>
      <c r="AD76" s="106">
        <v>9243</v>
      </c>
      <c r="AE76" s="106">
        <v>0</v>
      </c>
      <c r="AF76" s="106">
        <v>1</v>
      </c>
      <c r="AG76" s="106">
        <v>0</v>
      </c>
      <c r="AH76" s="106">
        <v>6</v>
      </c>
      <c r="AI76" s="106">
        <v>0</v>
      </c>
      <c r="AJ76" s="106">
        <v>2</v>
      </c>
      <c r="AK76" s="106">
        <v>0</v>
      </c>
      <c r="AL76" s="106">
        <v>40</v>
      </c>
      <c r="AM76" s="106">
        <v>0</v>
      </c>
      <c r="AN76" s="106">
        <v>10</v>
      </c>
      <c r="AO76" s="106">
        <v>0</v>
      </c>
      <c r="AP76" s="106">
        <v>0</v>
      </c>
      <c r="AQ76" s="106">
        <v>0</v>
      </c>
      <c r="AR76" s="106">
        <v>0</v>
      </c>
      <c r="AS76" s="106">
        <v>2</v>
      </c>
      <c r="AT76" s="106">
        <v>0</v>
      </c>
    </row>
    <row r="77" spans="2:46">
      <c r="B77" s="276" t="s">
        <v>318</v>
      </c>
      <c r="C77" s="285" t="s">
        <v>0</v>
      </c>
      <c r="D77" s="106" t="s">
        <v>0</v>
      </c>
      <c r="E77" s="106" t="s">
        <v>0</v>
      </c>
      <c r="F77" s="106" t="s">
        <v>0</v>
      </c>
      <c r="G77" s="106" t="s">
        <v>0</v>
      </c>
      <c r="H77" s="106" t="s">
        <v>0</v>
      </c>
      <c r="I77" s="106" t="s">
        <v>0</v>
      </c>
      <c r="J77" s="106" t="s">
        <v>0</v>
      </c>
      <c r="K77" s="106" t="s">
        <v>0</v>
      </c>
      <c r="L77" s="106" t="s">
        <v>0</v>
      </c>
      <c r="M77" s="106" t="s">
        <v>0</v>
      </c>
      <c r="N77" s="106" t="s">
        <v>0</v>
      </c>
      <c r="O77" s="106" t="s">
        <v>0</v>
      </c>
      <c r="P77" s="106" t="s">
        <v>0</v>
      </c>
      <c r="Q77" s="106" t="s">
        <v>0</v>
      </c>
      <c r="R77" s="106" t="s">
        <v>0</v>
      </c>
      <c r="S77" s="106" t="s">
        <v>0</v>
      </c>
      <c r="T77" s="106" t="s">
        <v>0</v>
      </c>
      <c r="U77" s="106" t="s">
        <v>0</v>
      </c>
      <c r="V77" s="106" t="s">
        <v>0</v>
      </c>
      <c r="W77" s="106" t="s">
        <v>0</v>
      </c>
      <c r="X77" s="106" t="s">
        <v>0</v>
      </c>
      <c r="Y77" s="106" t="s">
        <v>0</v>
      </c>
      <c r="Z77" s="106" t="s">
        <v>0</v>
      </c>
      <c r="AA77" s="106" t="s">
        <v>0</v>
      </c>
      <c r="AB77" s="106" t="s">
        <v>0</v>
      </c>
      <c r="AC77" s="34">
        <v>96971</v>
      </c>
      <c r="AD77" s="106">
        <v>271</v>
      </c>
      <c r="AE77" s="106">
        <v>258</v>
      </c>
      <c r="AF77" s="106">
        <v>1495</v>
      </c>
      <c r="AG77" s="106">
        <v>351</v>
      </c>
      <c r="AH77" s="106">
        <v>54931</v>
      </c>
      <c r="AI77" s="106">
        <v>6779</v>
      </c>
      <c r="AJ77" s="106">
        <v>8016</v>
      </c>
      <c r="AK77" s="106">
        <v>28600</v>
      </c>
      <c r="AL77" s="106">
        <v>25441</v>
      </c>
      <c r="AM77" s="106">
        <v>2701</v>
      </c>
      <c r="AN77" s="106">
        <v>5714</v>
      </c>
      <c r="AO77" s="106">
        <v>872</v>
      </c>
      <c r="AP77" s="106">
        <v>10356</v>
      </c>
      <c r="AQ77" s="106">
        <v>52267</v>
      </c>
      <c r="AR77" s="106">
        <v>2358</v>
      </c>
      <c r="AS77" s="106">
        <v>693</v>
      </c>
      <c r="AT77" s="106">
        <v>2448</v>
      </c>
    </row>
    <row r="78" spans="2:46">
      <c r="B78" s="276" t="s">
        <v>319</v>
      </c>
      <c r="C78" s="285" t="s">
        <v>0</v>
      </c>
      <c r="D78" s="106" t="s">
        <v>0</v>
      </c>
      <c r="E78" s="106" t="s">
        <v>0</v>
      </c>
      <c r="F78" s="106" t="s">
        <v>0</v>
      </c>
      <c r="G78" s="106" t="s">
        <v>0</v>
      </c>
      <c r="H78" s="106" t="s">
        <v>0</v>
      </c>
      <c r="I78" s="106" t="s">
        <v>0</v>
      </c>
      <c r="J78" s="106" t="s">
        <v>0</v>
      </c>
      <c r="K78" s="106" t="s">
        <v>0</v>
      </c>
      <c r="L78" s="106" t="s">
        <v>0</v>
      </c>
      <c r="M78" s="106" t="s">
        <v>0</v>
      </c>
      <c r="N78" s="106" t="s">
        <v>0</v>
      </c>
      <c r="O78" s="106" t="s">
        <v>0</v>
      </c>
      <c r="P78" s="106" t="s">
        <v>0</v>
      </c>
      <c r="Q78" s="106" t="s">
        <v>0</v>
      </c>
      <c r="R78" s="106" t="s">
        <v>0</v>
      </c>
      <c r="S78" s="106" t="s">
        <v>0</v>
      </c>
      <c r="T78" s="106" t="s">
        <v>0</v>
      </c>
      <c r="U78" s="106" t="s">
        <v>0</v>
      </c>
      <c r="V78" s="106" t="s">
        <v>0</v>
      </c>
      <c r="W78" s="106" t="s">
        <v>0</v>
      </c>
      <c r="X78" s="106" t="s">
        <v>0</v>
      </c>
      <c r="Y78" s="106" t="s">
        <v>0</v>
      </c>
      <c r="Z78" s="106" t="s">
        <v>0</v>
      </c>
      <c r="AA78" s="106" t="s">
        <v>0</v>
      </c>
      <c r="AB78" s="106" t="s">
        <v>0</v>
      </c>
      <c r="AC78" s="34">
        <v>0</v>
      </c>
      <c r="AD78" s="106">
        <v>0</v>
      </c>
      <c r="AE78" s="106">
        <v>0</v>
      </c>
      <c r="AF78" s="106">
        <v>0</v>
      </c>
      <c r="AG78" s="106">
        <v>0</v>
      </c>
      <c r="AH78" s="106">
        <v>0</v>
      </c>
      <c r="AI78" s="106">
        <v>0</v>
      </c>
      <c r="AJ78" s="106">
        <v>0</v>
      </c>
      <c r="AK78" s="106">
        <v>0</v>
      </c>
      <c r="AL78" s="106">
        <v>0</v>
      </c>
      <c r="AM78" s="106">
        <v>0</v>
      </c>
      <c r="AN78" s="106">
        <v>0</v>
      </c>
      <c r="AO78" s="106">
        <v>0</v>
      </c>
      <c r="AP78" s="106">
        <v>0</v>
      </c>
      <c r="AQ78" s="106">
        <v>0</v>
      </c>
      <c r="AR78" s="106">
        <v>0</v>
      </c>
      <c r="AS78" s="106">
        <v>0</v>
      </c>
      <c r="AT78" s="106">
        <v>0</v>
      </c>
    </row>
    <row r="79" spans="2:46">
      <c r="B79" s="276" t="s">
        <v>320</v>
      </c>
      <c r="C79" s="285" t="s">
        <v>0</v>
      </c>
      <c r="D79" s="106" t="s">
        <v>0</v>
      </c>
      <c r="E79" s="106" t="s">
        <v>0</v>
      </c>
      <c r="F79" s="106" t="s">
        <v>0</v>
      </c>
      <c r="G79" s="106" t="s">
        <v>0</v>
      </c>
      <c r="H79" s="106" t="s">
        <v>0</v>
      </c>
      <c r="I79" s="106" t="s">
        <v>0</v>
      </c>
      <c r="J79" s="106" t="s">
        <v>0</v>
      </c>
      <c r="K79" s="106" t="s">
        <v>0</v>
      </c>
      <c r="L79" s="106" t="s">
        <v>0</v>
      </c>
      <c r="M79" s="106" t="s">
        <v>0</v>
      </c>
      <c r="N79" s="106" t="s">
        <v>0</v>
      </c>
      <c r="O79" s="106" t="s">
        <v>0</v>
      </c>
      <c r="P79" s="106" t="s">
        <v>0</v>
      </c>
      <c r="Q79" s="106" t="s">
        <v>0</v>
      </c>
      <c r="R79" s="106" t="s">
        <v>0</v>
      </c>
      <c r="S79" s="106" t="s">
        <v>0</v>
      </c>
      <c r="T79" s="106" t="s">
        <v>0</v>
      </c>
      <c r="U79" s="106" t="s">
        <v>0</v>
      </c>
      <c r="V79" s="106" t="s">
        <v>0</v>
      </c>
      <c r="W79" s="106" t="s">
        <v>0</v>
      </c>
      <c r="X79" s="106" t="s">
        <v>0</v>
      </c>
      <c r="Y79" s="106" t="s">
        <v>0</v>
      </c>
      <c r="Z79" s="106" t="s">
        <v>0</v>
      </c>
      <c r="AA79" s="106" t="s">
        <v>0</v>
      </c>
      <c r="AB79" s="106" t="s">
        <v>0</v>
      </c>
      <c r="AC79" s="34">
        <v>0</v>
      </c>
      <c r="AD79" s="106">
        <v>97</v>
      </c>
      <c r="AE79" s="106">
        <v>1360</v>
      </c>
      <c r="AF79" s="106">
        <v>0</v>
      </c>
      <c r="AG79" s="106">
        <v>0</v>
      </c>
      <c r="AH79" s="106">
        <v>0</v>
      </c>
      <c r="AI79" s="106">
        <v>0</v>
      </c>
      <c r="AJ79" s="106">
        <v>0</v>
      </c>
      <c r="AK79" s="106">
        <v>0</v>
      </c>
      <c r="AL79" s="106">
        <v>0</v>
      </c>
      <c r="AM79" s="106">
        <v>0</v>
      </c>
      <c r="AN79" s="106">
        <v>1189</v>
      </c>
      <c r="AO79" s="106">
        <v>0</v>
      </c>
      <c r="AP79" s="106">
        <v>0</v>
      </c>
      <c r="AQ79" s="106">
        <v>0</v>
      </c>
      <c r="AR79" s="106">
        <v>0</v>
      </c>
      <c r="AS79" s="106">
        <v>16053</v>
      </c>
      <c r="AT79" s="106">
        <v>0</v>
      </c>
    </row>
    <row r="80" spans="2:46">
      <c r="B80" s="278" t="s">
        <v>321</v>
      </c>
      <c r="C80" s="287" t="s">
        <v>0</v>
      </c>
      <c r="D80" s="161" t="s">
        <v>0</v>
      </c>
      <c r="E80" s="161" t="s">
        <v>0</v>
      </c>
      <c r="F80" s="161" t="s">
        <v>0</v>
      </c>
      <c r="G80" s="161" t="s">
        <v>0</v>
      </c>
      <c r="H80" s="161" t="s">
        <v>0</v>
      </c>
      <c r="I80" s="161" t="s">
        <v>0</v>
      </c>
      <c r="J80" s="161" t="s">
        <v>0</v>
      </c>
      <c r="K80" s="161" t="s">
        <v>0</v>
      </c>
      <c r="L80" s="161" t="s">
        <v>0</v>
      </c>
      <c r="M80" s="161" t="s">
        <v>0</v>
      </c>
      <c r="N80" s="161" t="s">
        <v>0</v>
      </c>
      <c r="O80" s="161" t="s">
        <v>0</v>
      </c>
      <c r="P80" s="161" t="s">
        <v>0</v>
      </c>
      <c r="Q80" s="161" t="s">
        <v>0</v>
      </c>
      <c r="R80" s="161" t="s">
        <v>0</v>
      </c>
      <c r="S80" s="161" t="s">
        <v>0</v>
      </c>
      <c r="T80" s="161" t="s">
        <v>0</v>
      </c>
      <c r="U80" s="161" t="s">
        <v>0</v>
      </c>
      <c r="V80" s="161" t="s">
        <v>0</v>
      </c>
      <c r="W80" s="161" t="s">
        <v>0</v>
      </c>
      <c r="X80" s="161" t="s">
        <v>0</v>
      </c>
      <c r="Y80" s="161" t="s">
        <v>0</v>
      </c>
      <c r="Z80" s="161" t="s">
        <v>0</v>
      </c>
      <c r="AA80" s="161" t="s">
        <v>0</v>
      </c>
      <c r="AB80" s="161" t="s">
        <v>0</v>
      </c>
      <c r="AC80" s="37">
        <v>0</v>
      </c>
      <c r="AD80" s="106">
        <v>0</v>
      </c>
      <c r="AE80" s="106">
        <v>2788</v>
      </c>
      <c r="AF80" s="106">
        <v>27</v>
      </c>
      <c r="AG80" s="106">
        <v>22</v>
      </c>
      <c r="AH80" s="106">
        <v>33</v>
      </c>
      <c r="AI80" s="106">
        <v>24</v>
      </c>
      <c r="AJ80" s="106">
        <v>13</v>
      </c>
      <c r="AK80" s="106">
        <v>12087</v>
      </c>
      <c r="AL80" s="106">
        <v>19</v>
      </c>
      <c r="AM80" s="106">
        <v>11</v>
      </c>
      <c r="AN80" s="106">
        <v>0</v>
      </c>
      <c r="AO80" s="106">
        <v>115996</v>
      </c>
      <c r="AP80" s="106">
        <v>13</v>
      </c>
      <c r="AQ80" s="106">
        <v>137</v>
      </c>
      <c r="AR80" s="106">
        <v>173</v>
      </c>
      <c r="AS80" s="106">
        <v>30</v>
      </c>
      <c r="AT80" s="106">
        <v>0</v>
      </c>
    </row>
    <row r="81" spans="2:46">
      <c r="B81" s="276" t="s">
        <v>322</v>
      </c>
      <c r="C81" s="285" t="s">
        <v>0</v>
      </c>
      <c r="D81" s="106" t="s">
        <v>0</v>
      </c>
      <c r="E81" s="106" t="s">
        <v>0</v>
      </c>
      <c r="F81" s="106" t="s">
        <v>0</v>
      </c>
      <c r="G81" s="106" t="s">
        <v>0</v>
      </c>
      <c r="H81" s="106" t="s">
        <v>0</v>
      </c>
      <c r="I81" s="106" t="s">
        <v>0</v>
      </c>
      <c r="J81" s="106" t="s">
        <v>0</v>
      </c>
      <c r="K81" s="106" t="s">
        <v>0</v>
      </c>
      <c r="L81" s="106" t="s">
        <v>0</v>
      </c>
      <c r="M81" s="106" t="s">
        <v>0</v>
      </c>
      <c r="N81" s="106" t="s">
        <v>0</v>
      </c>
      <c r="O81" s="106" t="s">
        <v>0</v>
      </c>
      <c r="P81" s="106" t="s">
        <v>0</v>
      </c>
      <c r="Q81" s="106" t="s">
        <v>0</v>
      </c>
      <c r="R81" s="106" t="s">
        <v>0</v>
      </c>
      <c r="S81" s="106" t="s">
        <v>0</v>
      </c>
      <c r="T81" s="106" t="s">
        <v>0</v>
      </c>
      <c r="U81" s="106" t="s">
        <v>0</v>
      </c>
      <c r="V81" s="106" t="s">
        <v>0</v>
      </c>
      <c r="W81" s="106" t="s">
        <v>0</v>
      </c>
      <c r="X81" s="106" t="s">
        <v>0</v>
      </c>
      <c r="Y81" s="106" t="s">
        <v>0</v>
      </c>
      <c r="Z81" s="106" t="s">
        <v>0</v>
      </c>
      <c r="AA81" s="106" t="s">
        <v>0</v>
      </c>
      <c r="AB81" s="106" t="s">
        <v>0</v>
      </c>
      <c r="AC81" s="34" t="s">
        <v>0</v>
      </c>
      <c r="AD81" s="106">
        <v>154</v>
      </c>
      <c r="AE81" s="106">
        <v>123</v>
      </c>
      <c r="AF81" s="106">
        <v>143</v>
      </c>
      <c r="AG81" s="106">
        <v>145</v>
      </c>
      <c r="AH81" s="106">
        <v>129</v>
      </c>
      <c r="AI81" s="106">
        <v>369</v>
      </c>
      <c r="AJ81" s="106">
        <v>10409</v>
      </c>
      <c r="AK81" s="106">
        <v>247</v>
      </c>
      <c r="AL81" s="106">
        <v>458</v>
      </c>
      <c r="AM81" s="106">
        <v>228</v>
      </c>
      <c r="AN81" s="106">
        <v>109</v>
      </c>
      <c r="AO81" s="106">
        <v>4346</v>
      </c>
      <c r="AP81" s="106">
        <v>13</v>
      </c>
      <c r="AQ81" s="106">
        <v>2</v>
      </c>
      <c r="AR81" s="106">
        <v>1</v>
      </c>
      <c r="AS81" s="106">
        <v>34</v>
      </c>
      <c r="AT81" s="106">
        <v>10</v>
      </c>
    </row>
    <row r="82" spans="2:46">
      <c r="B82" s="278" t="s">
        <v>323</v>
      </c>
      <c r="C82" s="287" t="s">
        <v>0</v>
      </c>
      <c r="D82" s="161" t="s">
        <v>0</v>
      </c>
      <c r="E82" s="161" t="s">
        <v>0</v>
      </c>
      <c r="F82" s="161" t="s">
        <v>0</v>
      </c>
      <c r="G82" s="161" t="s">
        <v>0</v>
      </c>
      <c r="H82" s="161" t="s">
        <v>0</v>
      </c>
      <c r="I82" s="161" t="s">
        <v>0</v>
      </c>
      <c r="J82" s="161" t="s">
        <v>0</v>
      </c>
      <c r="K82" s="161" t="s">
        <v>0</v>
      </c>
      <c r="L82" s="161" t="s">
        <v>0</v>
      </c>
      <c r="M82" s="161" t="s">
        <v>0</v>
      </c>
      <c r="N82" s="161" t="s">
        <v>0</v>
      </c>
      <c r="O82" s="161" t="s">
        <v>0</v>
      </c>
      <c r="P82" s="161" t="s">
        <v>0</v>
      </c>
      <c r="Q82" s="161" t="s">
        <v>0</v>
      </c>
      <c r="R82" s="161" t="s">
        <v>0</v>
      </c>
      <c r="S82" s="161" t="s">
        <v>0</v>
      </c>
      <c r="T82" s="161" t="s">
        <v>0</v>
      </c>
      <c r="U82" s="161" t="s">
        <v>0</v>
      </c>
      <c r="V82" s="161" t="s">
        <v>0</v>
      </c>
      <c r="W82" s="161" t="s">
        <v>0</v>
      </c>
      <c r="X82" s="161" t="s">
        <v>0</v>
      </c>
      <c r="Y82" s="161" t="s">
        <v>0</v>
      </c>
      <c r="Z82" s="161" t="s">
        <v>0</v>
      </c>
      <c r="AA82" s="161" t="s">
        <v>0</v>
      </c>
      <c r="AB82" s="161" t="s">
        <v>0</v>
      </c>
      <c r="AC82" s="37" t="s">
        <v>0</v>
      </c>
      <c r="AD82" s="106">
        <v>0</v>
      </c>
      <c r="AE82" s="106">
        <v>0</v>
      </c>
      <c r="AF82" s="106">
        <v>0</v>
      </c>
      <c r="AG82" s="106">
        <v>0</v>
      </c>
      <c r="AH82" s="106">
        <v>1172</v>
      </c>
      <c r="AI82" s="106">
        <v>0</v>
      </c>
      <c r="AJ82" s="106">
        <v>0</v>
      </c>
      <c r="AK82" s="106">
        <v>0</v>
      </c>
      <c r="AL82" s="106">
        <v>0</v>
      </c>
      <c r="AM82" s="106">
        <v>10329</v>
      </c>
      <c r="AN82" s="106">
        <v>0</v>
      </c>
      <c r="AO82" s="106">
        <v>0</v>
      </c>
      <c r="AP82" s="106">
        <v>0</v>
      </c>
      <c r="AQ82" s="106">
        <v>0</v>
      </c>
      <c r="AR82" s="106">
        <v>429</v>
      </c>
      <c r="AS82" s="106">
        <v>0</v>
      </c>
      <c r="AT82" s="106">
        <v>0</v>
      </c>
    </row>
    <row r="83" spans="2:46">
      <c r="B83" s="276" t="s">
        <v>329</v>
      </c>
      <c r="C83" s="285" t="s">
        <v>0</v>
      </c>
      <c r="D83" s="106" t="s">
        <v>0</v>
      </c>
      <c r="E83" s="106" t="s">
        <v>0</v>
      </c>
      <c r="F83" s="106" t="s">
        <v>0</v>
      </c>
      <c r="G83" s="106" t="s">
        <v>0</v>
      </c>
      <c r="H83" s="106" t="s">
        <v>0</v>
      </c>
      <c r="I83" s="106" t="s">
        <v>0</v>
      </c>
      <c r="J83" s="106" t="s">
        <v>0</v>
      </c>
      <c r="K83" s="106" t="s">
        <v>0</v>
      </c>
      <c r="L83" s="106" t="s">
        <v>0</v>
      </c>
      <c r="M83" s="106" t="s">
        <v>0</v>
      </c>
      <c r="N83" s="106" t="s">
        <v>0</v>
      </c>
      <c r="O83" s="106" t="s">
        <v>0</v>
      </c>
      <c r="P83" s="106" t="s">
        <v>0</v>
      </c>
      <c r="Q83" s="106" t="s">
        <v>0</v>
      </c>
      <c r="R83" s="106" t="s">
        <v>0</v>
      </c>
      <c r="S83" s="106" t="s">
        <v>0</v>
      </c>
      <c r="T83" s="106" t="s">
        <v>0</v>
      </c>
      <c r="U83" s="106" t="s">
        <v>0</v>
      </c>
      <c r="V83" s="106" t="s">
        <v>0</v>
      </c>
      <c r="W83" s="106" t="s">
        <v>0</v>
      </c>
      <c r="X83" s="106" t="s">
        <v>0</v>
      </c>
      <c r="Y83" s="106" t="s">
        <v>0</v>
      </c>
      <c r="Z83" s="106" t="s">
        <v>0</v>
      </c>
      <c r="AA83" s="106" t="s">
        <v>0</v>
      </c>
      <c r="AB83" s="106" t="s">
        <v>0</v>
      </c>
      <c r="AC83" s="34" t="s">
        <v>0</v>
      </c>
      <c r="AD83" s="106" t="s">
        <v>0</v>
      </c>
      <c r="AE83" s="106" t="s">
        <v>0</v>
      </c>
      <c r="AF83" s="106" t="s">
        <v>0</v>
      </c>
      <c r="AG83" s="106">
        <v>0</v>
      </c>
      <c r="AH83" s="106">
        <v>17</v>
      </c>
      <c r="AI83" s="106">
        <v>1007</v>
      </c>
      <c r="AJ83" s="106">
        <v>13</v>
      </c>
      <c r="AK83" s="106">
        <v>3</v>
      </c>
      <c r="AL83" s="106">
        <v>12</v>
      </c>
      <c r="AM83" s="106">
        <v>4</v>
      </c>
      <c r="AN83" s="106">
        <v>13</v>
      </c>
      <c r="AO83" s="106">
        <v>500</v>
      </c>
      <c r="AP83" s="106">
        <v>1</v>
      </c>
      <c r="AQ83" s="106">
        <v>0</v>
      </c>
      <c r="AR83" s="106">
        <v>15</v>
      </c>
      <c r="AS83" s="106">
        <v>0</v>
      </c>
      <c r="AT83" s="106">
        <v>0</v>
      </c>
    </row>
    <row r="84" spans="2:46">
      <c r="B84" s="278" t="s">
        <v>330</v>
      </c>
      <c r="C84" s="287" t="s">
        <v>0</v>
      </c>
      <c r="D84" s="161" t="s">
        <v>0</v>
      </c>
      <c r="E84" s="161" t="s">
        <v>0</v>
      </c>
      <c r="F84" s="161" t="s">
        <v>0</v>
      </c>
      <c r="G84" s="161" t="s">
        <v>0</v>
      </c>
      <c r="H84" s="161" t="s">
        <v>0</v>
      </c>
      <c r="I84" s="161" t="s">
        <v>0</v>
      </c>
      <c r="J84" s="161" t="s">
        <v>0</v>
      </c>
      <c r="K84" s="161" t="s">
        <v>0</v>
      </c>
      <c r="L84" s="161" t="s">
        <v>0</v>
      </c>
      <c r="M84" s="161" t="s">
        <v>0</v>
      </c>
      <c r="N84" s="161" t="s">
        <v>0</v>
      </c>
      <c r="O84" s="161" t="s">
        <v>0</v>
      </c>
      <c r="P84" s="161" t="s">
        <v>0</v>
      </c>
      <c r="Q84" s="161" t="s">
        <v>0</v>
      </c>
      <c r="R84" s="161" t="s">
        <v>0</v>
      </c>
      <c r="S84" s="161" t="s">
        <v>0</v>
      </c>
      <c r="T84" s="161" t="s">
        <v>0</v>
      </c>
      <c r="U84" s="161" t="s">
        <v>0</v>
      </c>
      <c r="V84" s="161" t="s">
        <v>0</v>
      </c>
      <c r="W84" s="161" t="s">
        <v>0</v>
      </c>
      <c r="X84" s="161" t="s">
        <v>0</v>
      </c>
      <c r="Y84" s="161" t="s">
        <v>0</v>
      </c>
      <c r="Z84" s="161" t="s">
        <v>0</v>
      </c>
      <c r="AA84" s="161" t="s">
        <v>0</v>
      </c>
      <c r="AB84" s="161" t="s">
        <v>0</v>
      </c>
      <c r="AC84" s="37" t="s">
        <v>0</v>
      </c>
      <c r="AD84" s="106" t="s">
        <v>0</v>
      </c>
      <c r="AE84" s="106" t="s">
        <v>0</v>
      </c>
      <c r="AF84" s="106" t="s">
        <v>0</v>
      </c>
      <c r="AG84" s="106">
        <v>0</v>
      </c>
      <c r="AH84" s="106">
        <v>26</v>
      </c>
      <c r="AI84" s="106">
        <v>79</v>
      </c>
      <c r="AJ84" s="106">
        <v>106</v>
      </c>
      <c r="AK84" s="106">
        <v>0</v>
      </c>
      <c r="AL84" s="106">
        <v>58</v>
      </c>
      <c r="AM84" s="106">
        <v>0</v>
      </c>
      <c r="AN84" s="106">
        <v>53</v>
      </c>
      <c r="AO84" s="106">
        <v>1000</v>
      </c>
      <c r="AP84" s="106">
        <v>0</v>
      </c>
      <c r="AQ84" s="106">
        <v>0</v>
      </c>
      <c r="AR84" s="106">
        <v>79</v>
      </c>
      <c r="AS84" s="106">
        <v>0</v>
      </c>
      <c r="AT84" s="106">
        <v>0</v>
      </c>
    </row>
    <row r="85" spans="2:46">
      <c r="B85" s="278" t="s">
        <v>353</v>
      </c>
      <c r="C85" s="287"/>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37"/>
      <c r="AD85" s="106"/>
      <c r="AE85" s="106"/>
      <c r="AF85" s="106"/>
      <c r="AG85" s="106"/>
      <c r="AH85" s="106"/>
      <c r="AI85" s="106">
        <v>0</v>
      </c>
      <c r="AJ85" s="106">
        <v>413</v>
      </c>
      <c r="AK85" s="106">
        <v>0</v>
      </c>
      <c r="AL85" s="106">
        <v>0</v>
      </c>
      <c r="AM85" s="106">
        <v>0</v>
      </c>
      <c r="AN85" s="106">
        <v>150</v>
      </c>
      <c r="AO85" s="106">
        <v>1557</v>
      </c>
      <c r="AP85" s="106">
        <v>1463</v>
      </c>
      <c r="AQ85" s="106">
        <v>-323</v>
      </c>
      <c r="AR85" s="106">
        <v>180</v>
      </c>
      <c r="AS85" s="106">
        <v>159</v>
      </c>
      <c r="AT85" s="106">
        <v>0</v>
      </c>
    </row>
    <row r="86" spans="2:46">
      <c r="B86" s="278" t="s">
        <v>436</v>
      </c>
      <c r="C86" s="287"/>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37"/>
      <c r="AD86" s="106"/>
      <c r="AE86" s="106"/>
      <c r="AF86" s="106"/>
      <c r="AG86" s="106"/>
      <c r="AH86" s="106"/>
      <c r="AI86" s="106" t="s">
        <v>0</v>
      </c>
      <c r="AJ86" s="106">
        <v>6804</v>
      </c>
      <c r="AK86" s="106">
        <v>4390</v>
      </c>
      <c r="AL86" s="106">
        <v>4096</v>
      </c>
      <c r="AM86" s="106">
        <v>5828</v>
      </c>
      <c r="AN86" s="106">
        <v>7358</v>
      </c>
      <c r="AO86" s="106">
        <v>6804</v>
      </c>
      <c r="AP86" s="106">
        <v>7638</v>
      </c>
      <c r="AQ86" s="106">
        <v>181031</v>
      </c>
      <c r="AR86" s="106">
        <v>6297</v>
      </c>
      <c r="AS86" s="106">
        <v>6461</v>
      </c>
      <c r="AT86" s="106">
        <v>77082</v>
      </c>
    </row>
    <row r="87" spans="2:46">
      <c r="B87" s="278" t="str">
        <f>+'Basic data'!B87</f>
        <v>Front Place Minami-Shinjuku</v>
      </c>
      <c r="C87" s="287"/>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37"/>
      <c r="AD87" s="106"/>
      <c r="AE87" s="106"/>
      <c r="AF87" s="106"/>
      <c r="AG87" s="106"/>
      <c r="AH87" s="106"/>
      <c r="AI87" s="106"/>
      <c r="AJ87" s="106"/>
      <c r="AK87" s="106">
        <v>0</v>
      </c>
      <c r="AL87" s="106">
        <v>0</v>
      </c>
      <c r="AM87" s="106">
        <v>0</v>
      </c>
      <c r="AN87" s="106">
        <v>0</v>
      </c>
      <c r="AO87" s="106">
        <v>328</v>
      </c>
      <c r="AP87" s="106">
        <v>984</v>
      </c>
      <c r="AQ87" s="106">
        <v>984</v>
      </c>
      <c r="AR87" s="106">
        <v>996</v>
      </c>
      <c r="AS87" s="106">
        <v>984</v>
      </c>
      <c r="AT87" s="106">
        <v>984</v>
      </c>
    </row>
    <row r="88" spans="2:46">
      <c r="B88" s="278" t="str">
        <f>+'Basic data'!B88</f>
        <v>Daido Seimei Niigata Building</v>
      </c>
      <c r="C88" s="287"/>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37"/>
      <c r="AD88" s="106"/>
      <c r="AE88" s="106"/>
      <c r="AF88" s="106"/>
      <c r="AG88" s="106"/>
      <c r="AH88" s="106"/>
      <c r="AI88" s="106"/>
      <c r="AJ88" s="106"/>
      <c r="AK88" s="106">
        <v>0</v>
      </c>
      <c r="AL88" s="106">
        <v>0</v>
      </c>
      <c r="AM88" s="106">
        <v>0</v>
      </c>
      <c r="AN88" s="106">
        <v>0</v>
      </c>
      <c r="AO88" s="106">
        <v>0</v>
      </c>
      <c r="AP88" s="106">
        <v>0</v>
      </c>
      <c r="AQ88" s="106">
        <v>0</v>
      </c>
      <c r="AR88" s="106">
        <v>0</v>
      </c>
      <c r="AS88" s="106">
        <v>0</v>
      </c>
      <c r="AT88" s="106">
        <v>0</v>
      </c>
    </row>
    <row r="89" spans="2:46">
      <c r="B89" s="276" t="str">
        <f>+'Basic data'!B89</f>
        <v>Seavans S Building</v>
      </c>
      <c r="C89" s="285"/>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34"/>
      <c r="AD89" s="106"/>
      <c r="AE89" s="106"/>
      <c r="AF89" s="106"/>
      <c r="AG89" s="106"/>
      <c r="AH89" s="106"/>
      <c r="AI89" s="106"/>
      <c r="AJ89" s="106"/>
      <c r="AK89" s="106"/>
      <c r="AL89" s="106"/>
      <c r="AM89" s="106">
        <v>0</v>
      </c>
      <c r="AN89" s="106">
        <v>188</v>
      </c>
      <c r="AO89" s="106">
        <v>40</v>
      </c>
      <c r="AP89" s="106">
        <v>193</v>
      </c>
      <c r="AQ89" s="106">
        <v>50</v>
      </c>
      <c r="AR89" s="106">
        <v>207</v>
      </c>
      <c r="AS89" s="106">
        <v>200</v>
      </c>
      <c r="AT89" s="106">
        <v>501</v>
      </c>
    </row>
    <row r="90" spans="2:46">
      <c r="B90" s="276" t="str">
        <f>+'Basic data'!B90</f>
        <v>Otemachi Park Building</v>
      </c>
      <c r="C90" s="285"/>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34"/>
      <c r="AD90" s="106"/>
      <c r="AE90" s="106"/>
      <c r="AF90" s="106"/>
      <c r="AG90" s="106"/>
      <c r="AH90" s="106"/>
      <c r="AI90" s="106"/>
      <c r="AJ90" s="106"/>
      <c r="AK90" s="106"/>
      <c r="AL90" s="106"/>
      <c r="AM90" s="106">
        <v>0</v>
      </c>
      <c r="AN90" s="106">
        <v>8</v>
      </c>
      <c r="AO90" s="106">
        <v>0</v>
      </c>
      <c r="AP90" s="106">
        <v>108</v>
      </c>
      <c r="AQ90" s="106">
        <v>0</v>
      </c>
      <c r="AR90" s="106">
        <v>14</v>
      </c>
      <c r="AS90" s="106">
        <v>0</v>
      </c>
      <c r="AT90" s="106">
        <v>223</v>
      </c>
    </row>
    <row r="91" spans="2:46">
      <c r="B91" s="278" t="str">
        <f>+'Basic data'!B91</f>
        <v>GRAND FRONT OSAKA (North Building)</v>
      </c>
      <c r="C91" s="287"/>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37"/>
      <c r="AD91" s="106"/>
      <c r="AE91" s="106"/>
      <c r="AF91" s="106"/>
      <c r="AG91" s="106"/>
      <c r="AH91" s="37"/>
      <c r="AI91" s="37"/>
      <c r="AJ91" s="37"/>
      <c r="AK91" s="37"/>
      <c r="AL91" s="37"/>
      <c r="AM91" s="37"/>
      <c r="AN91" s="37"/>
      <c r="AO91" s="37"/>
      <c r="AP91" s="37"/>
      <c r="AQ91" s="161" t="s">
        <v>324</v>
      </c>
      <c r="AR91" s="161" t="s">
        <v>324</v>
      </c>
      <c r="AS91" s="161" t="s">
        <v>324</v>
      </c>
      <c r="AT91" s="161" t="s">
        <v>324</v>
      </c>
    </row>
    <row r="92" spans="2:46">
      <c r="B92" s="278" t="str">
        <f>+'Basic data'!B92</f>
        <v>GRAND FRONT OSAKA (Umekita Plaza and South Building)</v>
      </c>
      <c r="C92" s="287"/>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37"/>
      <c r="AD92" s="106"/>
      <c r="AE92" s="106"/>
      <c r="AF92" s="106"/>
      <c r="AG92" s="106"/>
      <c r="AH92" s="37"/>
      <c r="AI92" s="37"/>
      <c r="AJ92" s="37"/>
      <c r="AK92" s="37"/>
      <c r="AL92" s="37"/>
      <c r="AM92" s="37"/>
      <c r="AN92" s="37"/>
      <c r="AO92" s="37"/>
      <c r="AP92" s="37"/>
      <c r="AQ92" s="161" t="s">
        <v>324</v>
      </c>
      <c r="AR92" s="161" t="s">
        <v>324</v>
      </c>
      <c r="AS92" s="161" t="s">
        <v>324</v>
      </c>
      <c r="AT92" s="161" t="s">
        <v>324</v>
      </c>
    </row>
    <row r="93" spans="2:46">
      <c r="B93" s="278" t="str">
        <f>+'Basic data'!B93</f>
        <v>Toyosu Front</v>
      </c>
      <c r="C93" s="287"/>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37"/>
      <c r="AD93" s="106"/>
      <c r="AE93" s="106"/>
      <c r="AF93" s="106"/>
      <c r="AG93" s="106"/>
      <c r="AH93" s="37"/>
      <c r="AI93" s="37"/>
      <c r="AJ93" s="37"/>
      <c r="AK93" s="37"/>
      <c r="AL93" s="37"/>
      <c r="AM93" s="37"/>
      <c r="AN93" s="37"/>
      <c r="AO93" s="37"/>
      <c r="AP93" s="37"/>
      <c r="AQ93" s="37">
        <v>1</v>
      </c>
      <c r="AR93" s="37">
        <v>2</v>
      </c>
      <c r="AS93" s="37">
        <v>14</v>
      </c>
      <c r="AT93" s="37">
        <v>10</v>
      </c>
    </row>
    <row r="94" spans="2:46">
      <c r="B94" s="278" t="str">
        <f>+'Basic data'!B94</f>
        <v>the ARGYLE aoyama</v>
      </c>
      <c r="C94" s="287"/>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37"/>
      <c r="AD94" s="106"/>
      <c r="AE94" s="106"/>
      <c r="AF94" s="106"/>
      <c r="AG94" s="106"/>
      <c r="AH94" s="37"/>
      <c r="AI94" s="37"/>
      <c r="AJ94" s="37"/>
      <c r="AK94" s="37"/>
      <c r="AL94" s="37"/>
      <c r="AM94" s="37"/>
      <c r="AN94" s="37"/>
      <c r="AO94" s="37"/>
      <c r="AP94" s="37"/>
      <c r="AQ94" s="37"/>
      <c r="AR94" s="37"/>
      <c r="AS94" s="37">
        <v>801</v>
      </c>
      <c r="AT94" s="37">
        <v>5787</v>
      </c>
    </row>
    <row r="95" spans="2:46">
      <c r="B95" s="278" t="str">
        <f>+'Basic data'!B95</f>
        <v>Toyosu Foresia</v>
      </c>
      <c r="C95" s="287"/>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37"/>
      <c r="AD95" s="106"/>
      <c r="AE95" s="106"/>
      <c r="AF95" s="106"/>
      <c r="AG95" s="106"/>
      <c r="AH95" s="37"/>
      <c r="AI95" s="37"/>
      <c r="AJ95" s="37"/>
      <c r="AK95" s="37"/>
      <c r="AL95" s="37"/>
      <c r="AM95" s="37"/>
      <c r="AN95" s="37"/>
      <c r="AO95" s="37"/>
      <c r="AP95" s="37"/>
      <c r="AQ95" s="37"/>
      <c r="AR95" s="37"/>
      <c r="AS95" s="37">
        <v>0</v>
      </c>
      <c r="AT95" s="37">
        <v>25</v>
      </c>
    </row>
    <row r="96" spans="2:46">
      <c r="B96" s="278" t="str">
        <f>+'Basic data'!B96</f>
        <v>CIRCLES Hirakawacho</v>
      </c>
      <c r="C96" s="287"/>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37"/>
      <c r="AD96" s="106"/>
      <c r="AE96" s="106"/>
      <c r="AF96" s="106"/>
      <c r="AG96" s="106"/>
      <c r="AH96" s="37"/>
      <c r="AI96" s="37"/>
      <c r="AJ96" s="37"/>
      <c r="AK96" s="37"/>
      <c r="AL96" s="37"/>
      <c r="AM96" s="37"/>
      <c r="AN96" s="37"/>
      <c r="AO96" s="37"/>
      <c r="AP96" s="37"/>
      <c r="AQ96" s="37"/>
      <c r="AR96" s="37"/>
      <c r="AS96" s="37">
        <v>0</v>
      </c>
      <c r="AT96" s="37">
        <v>380</v>
      </c>
    </row>
    <row r="97" spans="2:46" ht="12.5" thickBot="1">
      <c r="B97" s="278" t="str">
        <f>+'Basic data'!B97</f>
        <v>Forecast Sakaisujihonmachi</v>
      </c>
      <c r="C97" s="287"/>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37"/>
      <c r="AD97" s="106"/>
      <c r="AE97" s="106"/>
      <c r="AF97" s="106"/>
      <c r="AG97" s="106"/>
      <c r="AH97" s="37"/>
      <c r="AI97" s="37"/>
      <c r="AJ97" s="37"/>
      <c r="AK97" s="37"/>
      <c r="AL97" s="37"/>
      <c r="AM97" s="37"/>
      <c r="AN97" s="37"/>
      <c r="AO97" s="37"/>
      <c r="AP97" s="37"/>
      <c r="AQ97" s="37"/>
      <c r="AR97" s="37"/>
      <c r="AS97" s="37"/>
      <c r="AT97" s="37">
        <v>0</v>
      </c>
    </row>
    <row r="98" spans="2:46" ht="12.5" thickTop="1">
      <c r="B98" s="264" t="s">
        <v>1</v>
      </c>
      <c r="C98" s="288">
        <v>65384</v>
      </c>
      <c r="D98" s="279">
        <v>21117</v>
      </c>
      <c r="E98" s="279">
        <v>51473</v>
      </c>
      <c r="F98" s="279">
        <v>14217</v>
      </c>
      <c r="G98" s="279">
        <v>98920</v>
      </c>
      <c r="H98" s="279">
        <v>47033</v>
      </c>
      <c r="I98" s="279">
        <v>39522</v>
      </c>
      <c r="J98" s="279">
        <v>43354</v>
      </c>
      <c r="K98" s="279">
        <v>63749</v>
      </c>
      <c r="L98" s="279">
        <v>102638</v>
      </c>
      <c r="M98" s="279">
        <v>103116</v>
      </c>
      <c r="N98" s="279">
        <v>53172</v>
      </c>
      <c r="O98" s="279">
        <v>45727</v>
      </c>
      <c r="P98" s="279">
        <v>89147</v>
      </c>
      <c r="Q98" s="279">
        <v>107266</v>
      </c>
      <c r="R98" s="279">
        <v>112220</v>
      </c>
      <c r="S98" s="279">
        <v>123901</v>
      </c>
      <c r="T98" s="279">
        <v>166508</v>
      </c>
      <c r="U98" s="279">
        <v>163849</v>
      </c>
      <c r="V98" s="279">
        <v>95818</v>
      </c>
      <c r="W98" s="279">
        <v>284260</v>
      </c>
      <c r="X98" s="279">
        <v>91747</v>
      </c>
      <c r="Y98" s="279">
        <v>287222</v>
      </c>
      <c r="Z98" s="279">
        <v>90739</v>
      </c>
      <c r="AA98" s="279">
        <v>225489</v>
      </c>
      <c r="AB98" s="279">
        <v>155847</v>
      </c>
      <c r="AC98" s="280">
        <v>266377</v>
      </c>
      <c r="AD98" s="279">
        <v>94314</v>
      </c>
      <c r="AE98" s="279">
        <v>138195</v>
      </c>
      <c r="AF98" s="279">
        <v>208084</v>
      </c>
      <c r="AG98" s="279">
        <v>58753</v>
      </c>
      <c r="AH98" s="279">
        <v>144189</v>
      </c>
      <c r="AI98" s="279">
        <v>311111</v>
      </c>
      <c r="AJ98" s="279">
        <v>119158</v>
      </c>
      <c r="AK98" s="279">
        <v>238662</v>
      </c>
      <c r="AL98" s="279">
        <v>58189</v>
      </c>
      <c r="AM98" s="279">
        <v>64352</v>
      </c>
      <c r="AN98" s="279">
        <v>187969</v>
      </c>
      <c r="AO98" s="279">
        <v>277319</v>
      </c>
      <c r="AP98" s="279">
        <v>145110</v>
      </c>
      <c r="AQ98" s="279">
        <v>396245</v>
      </c>
      <c r="AR98" s="279">
        <v>193855</v>
      </c>
      <c r="AS98" s="279">
        <v>119726</v>
      </c>
      <c r="AT98" s="279">
        <v>365999</v>
      </c>
    </row>
  </sheetData>
  <mergeCells count="1">
    <mergeCell ref="B4:B5"/>
  </mergeCells>
  <phoneticPr fontId="2"/>
  <pageMargins left="0.74803149606299213" right="0.74803149606299213" top="0.98425196850393704" bottom="0.98425196850393704" header="0.51181102362204722" footer="0.51181102362204722"/>
  <pageSetup paperSize="8" scale="59" fitToWidth="0" orientation="landscape" horizontalDpi="300" verticalDpi="300" r:id="rId1"/>
  <headerFooter alignWithMargins="0">
    <oddHeader>&amp;L&amp;A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B3:AT98"/>
  <sheetViews>
    <sheetView showGridLines="0" view="pageBreakPreview" zoomScale="80" zoomScaleNormal="85" zoomScaleSheetLayoutView="80" workbookViewId="0">
      <pane xSplit="2" ySplit="5" topLeftCell="C6" activePane="bottomRight" state="frozen"/>
      <selection activeCell="A155" sqref="A98:XFD155"/>
      <selection pane="topRight" activeCell="A155" sqref="A98:XFD155"/>
      <selection pane="bottomLeft" activeCell="A155" sqref="A98:XFD155"/>
      <selection pane="bottomRight"/>
    </sheetView>
  </sheetViews>
  <sheetFormatPr defaultColWidth="9" defaultRowHeight="12"/>
  <cols>
    <col min="1" max="1" width="9" style="2"/>
    <col min="2" max="2" width="35.6328125" style="2" bestFit="1" customWidth="1"/>
    <col min="3" max="5" width="12.26953125" style="2" customWidth="1"/>
    <col min="6" max="7" width="12.26953125" style="70" customWidth="1"/>
    <col min="8" max="12" width="12.26953125" style="2" customWidth="1"/>
    <col min="13" max="15" width="12.36328125" style="2" customWidth="1"/>
    <col min="16" max="28" width="12.26953125" style="2" customWidth="1"/>
    <col min="29" max="46" width="12.36328125" style="2" customWidth="1"/>
    <col min="47" max="16384" width="9" style="2"/>
  </cols>
  <sheetData>
    <row r="3" spans="2:46">
      <c r="B3" s="2" t="s">
        <v>439</v>
      </c>
    </row>
    <row r="4" spans="2:46" ht="13.5" customHeight="1">
      <c r="B4" s="385" t="s">
        <v>2</v>
      </c>
      <c r="C4" s="282" t="s">
        <v>362</v>
      </c>
      <c r="D4" s="210" t="s">
        <v>363</v>
      </c>
      <c r="E4" s="210" t="s">
        <v>364</v>
      </c>
      <c r="F4" s="210" t="s">
        <v>365</v>
      </c>
      <c r="G4" s="210" t="s">
        <v>366</v>
      </c>
      <c r="H4" s="210" t="s">
        <v>367</v>
      </c>
      <c r="I4" s="210" t="s">
        <v>368</v>
      </c>
      <c r="J4" s="210" t="s">
        <v>369</v>
      </c>
      <c r="K4" s="210" t="s">
        <v>370</v>
      </c>
      <c r="L4" s="210" t="s">
        <v>371</v>
      </c>
      <c r="M4" s="210" t="s">
        <v>372</v>
      </c>
      <c r="N4" s="210" t="s">
        <v>373</v>
      </c>
      <c r="O4" s="210" t="s">
        <v>374</v>
      </c>
      <c r="P4" s="210" t="s">
        <v>375</v>
      </c>
      <c r="Q4" s="210" t="s">
        <v>376</v>
      </c>
      <c r="R4" s="210" t="s">
        <v>377</v>
      </c>
      <c r="S4" s="210" t="s">
        <v>378</v>
      </c>
      <c r="T4" s="210" t="s">
        <v>379</v>
      </c>
      <c r="U4" s="210" t="s">
        <v>380</v>
      </c>
      <c r="V4" s="210" t="s">
        <v>381</v>
      </c>
      <c r="W4" s="210" t="s">
        <v>382</v>
      </c>
      <c r="X4" s="210" t="s">
        <v>383</v>
      </c>
      <c r="Y4" s="210" t="s">
        <v>384</v>
      </c>
      <c r="Z4" s="210" t="s">
        <v>385</v>
      </c>
      <c r="AA4" s="210" t="s">
        <v>386</v>
      </c>
      <c r="AB4" s="210" t="s">
        <v>387</v>
      </c>
      <c r="AC4" s="275" t="s">
        <v>388</v>
      </c>
      <c r="AD4" s="275" t="s">
        <v>389</v>
      </c>
      <c r="AE4" s="275" t="s">
        <v>390</v>
      </c>
      <c r="AF4" s="275" t="s">
        <v>391</v>
      </c>
      <c r="AG4" s="275" t="s">
        <v>392</v>
      </c>
      <c r="AH4" s="275" t="s">
        <v>393</v>
      </c>
      <c r="AI4" s="275" t="s">
        <v>394</v>
      </c>
      <c r="AJ4" s="275" t="s">
        <v>395</v>
      </c>
      <c r="AK4" s="275" t="s">
        <v>396</v>
      </c>
      <c r="AL4" s="275" t="s">
        <v>397</v>
      </c>
      <c r="AM4" s="275" t="s">
        <v>398</v>
      </c>
      <c r="AN4" s="275" t="s">
        <v>399</v>
      </c>
      <c r="AO4" s="275" t="s">
        <v>400</v>
      </c>
      <c r="AP4" s="275" t="s">
        <v>401</v>
      </c>
      <c r="AQ4" s="275" t="s">
        <v>402</v>
      </c>
      <c r="AR4" s="275" t="s">
        <v>403</v>
      </c>
      <c r="AS4" s="275" t="s">
        <v>404</v>
      </c>
      <c r="AT4" s="275" t="s">
        <v>405</v>
      </c>
    </row>
    <row r="5" spans="2:46" s="109" customFormat="1" ht="14.25" customHeight="1" thickBot="1">
      <c r="B5" s="386"/>
      <c r="C5" s="283" t="s">
        <v>3</v>
      </c>
      <c r="D5" s="157" t="s">
        <v>4</v>
      </c>
      <c r="E5" s="157" t="s">
        <v>5</v>
      </c>
      <c r="F5" s="157" t="s">
        <v>6</v>
      </c>
      <c r="G5" s="157" t="s">
        <v>7</v>
      </c>
      <c r="H5" s="157" t="s">
        <v>8</v>
      </c>
      <c r="I5" s="157" t="s">
        <v>9</v>
      </c>
      <c r="J5" s="157" t="s">
        <v>10</v>
      </c>
      <c r="K5" s="157" t="s">
        <v>11</v>
      </c>
      <c r="L5" s="157" t="s">
        <v>12</v>
      </c>
      <c r="M5" s="157" t="s">
        <v>18</v>
      </c>
      <c r="N5" s="157" t="s">
        <v>19</v>
      </c>
      <c r="O5" s="157" t="s">
        <v>115</v>
      </c>
      <c r="P5" s="157" t="s">
        <v>108</v>
      </c>
      <c r="Q5" s="157" t="s">
        <v>131</v>
      </c>
      <c r="R5" s="157" t="s">
        <v>132</v>
      </c>
      <c r="S5" s="157" t="s">
        <v>140</v>
      </c>
      <c r="T5" s="157" t="s">
        <v>141</v>
      </c>
      <c r="U5" s="157" t="s">
        <v>145</v>
      </c>
      <c r="V5" s="157" t="s">
        <v>149</v>
      </c>
      <c r="W5" s="157" t="s">
        <v>152</v>
      </c>
      <c r="X5" s="157" t="s">
        <v>155</v>
      </c>
      <c r="Y5" s="157" t="s">
        <v>156</v>
      </c>
      <c r="Z5" s="157" t="s">
        <v>177</v>
      </c>
      <c r="AA5" s="157" t="s">
        <v>166</v>
      </c>
      <c r="AB5" s="157" t="s">
        <v>186</v>
      </c>
      <c r="AC5" s="193" t="s">
        <v>188</v>
      </c>
      <c r="AD5" s="193" t="s">
        <v>190</v>
      </c>
      <c r="AE5" s="193" t="s">
        <v>196</v>
      </c>
      <c r="AF5" s="193" t="s">
        <v>326</v>
      </c>
      <c r="AG5" s="193" t="s">
        <v>244</v>
      </c>
      <c r="AH5" s="193" t="s">
        <v>245</v>
      </c>
      <c r="AI5" s="193" t="s">
        <v>246</v>
      </c>
      <c r="AJ5" s="193" t="s">
        <v>247</v>
      </c>
      <c r="AK5" s="193" t="s">
        <v>248</v>
      </c>
      <c r="AL5" s="193" t="s">
        <v>249</v>
      </c>
      <c r="AM5" s="193" t="s">
        <v>250</v>
      </c>
      <c r="AN5" s="193" t="s">
        <v>251</v>
      </c>
      <c r="AO5" s="193" t="s">
        <v>252</v>
      </c>
      <c r="AP5" s="193" t="s">
        <v>253</v>
      </c>
      <c r="AQ5" s="193" t="s">
        <v>254</v>
      </c>
      <c r="AR5" s="193" t="s">
        <v>255</v>
      </c>
      <c r="AS5" s="193" t="s">
        <v>256</v>
      </c>
      <c r="AT5" s="193" t="s">
        <v>257</v>
      </c>
    </row>
    <row r="6" spans="2:46">
      <c r="B6" s="258" t="s">
        <v>227</v>
      </c>
      <c r="C6" s="294">
        <v>321692</v>
      </c>
      <c r="D6" s="158">
        <v>364642</v>
      </c>
      <c r="E6" s="158">
        <v>415531</v>
      </c>
      <c r="F6" s="158">
        <v>355039</v>
      </c>
      <c r="G6" s="158">
        <v>350560</v>
      </c>
      <c r="H6" s="158">
        <v>340633</v>
      </c>
      <c r="I6" s="158">
        <v>342325</v>
      </c>
      <c r="J6" s="158">
        <v>335187</v>
      </c>
      <c r="K6" s="158">
        <v>331813</v>
      </c>
      <c r="L6" s="158">
        <v>326250</v>
      </c>
      <c r="M6" s="158">
        <v>339331</v>
      </c>
      <c r="N6" s="158" t="s">
        <v>0</v>
      </c>
      <c r="O6" s="158" t="s">
        <v>0</v>
      </c>
      <c r="P6" s="158" t="s">
        <v>0</v>
      </c>
      <c r="Q6" s="158" t="s">
        <v>0</v>
      </c>
      <c r="R6" s="158" t="s">
        <v>0</v>
      </c>
      <c r="S6" s="158" t="s">
        <v>0</v>
      </c>
      <c r="T6" s="158" t="s">
        <v>0</v>
      </c>
      <c r="U6" s="158" t="s">
        <v>0</v>
      </c>
      <c r="V6" s="158" t="s">
        <v>0</v>
      </c>
      <c r="W6" s="158" t="s">
        <v>0</v>
      </c>
      <c r="X6" s="158" t="s">
        <v>0</v>
      </c>
      <c r="Y6" s="158" t="s">
        <v>0</v>
      </c>
      <c r="Z6" s="158" t="s">
        <v>0</v>
      </c>
      <c r="AA6" s="158" t="s">
        <v>0</v>
      </c>
      <c r="AB6" s="158" t="s">
        <v>0</v>
      </c>
      <c r="AC6" s="31" t="s">
        <v>0</v>
      </c>
      <c r="AD6" s="158" t="s">
        <v>0</v>
      </c>
      <c r="AE6" s="158" t="s">
        <v>0</v>
      </c>
      <c r="AF6" s="158" t="s">
        <v>0</v>
      </c>
      <c r="AG6" s="158" t="s">
        <v>0</v>
      </c>
      <c r="AH6" s="158" t="s">
        <v>0</v>
      </c>
      <c r="AI6" s="158" t="s">
        <v>0</v>
      </c>
      <c r="AJ6" s="158" t="s">
        <v>0</v>
      </c>
      <c r="AK6" s="158" t="s">
        <v>0</v>
      </c>
      <c r="AL6" s="158" t="s">
        <v>0</v>
      </c>
      <c r="AM6" s="158" t="s">
        <v>0</v>
      </c>
      <c r="AN6" s="158" t="s">
        <v>0</v>
      </c>
      <c r="AO6" s="158" t="s">
        <v>0</v>
      </c>
      <c r="AP6" s="158" t="s">
        <v>0</v>
      </c>
      <c r="AQ6" s="158" t="s">
        <v>0</v>
      </c>
      <c r="AR6" s="158"/>
      <c r="AS6" s="158"/>
      <c r="AT6" s="158" t="s">
        <v>0</v>
      </c>
    </row>
    <row r="7" spans="2:46">
      <c r="B7" s="260" t="s">
        <v>258</v>
      </c>
      <c r="C7" s="295">
        <v>94773</v>
      </c>
      <c r="D7" s="106">
        <v>109010</v>
      </c>
      <c r="E7" s="106">
        <v>114845</v>
      </c>
      <c r="F7" s="106">
        <v>105345</v>
      </c>
      <c r="G7" s="106">
        <v>98094</v>
      </c>
      <c r="H7" s="106">
        <v>94823</v>
      </c>
      <c r="I7" s="106">
        <v>72472</v>
      </c>
      <c r="J7" s="106">
        <v>71527</v>
      </c>
      <c r="K7" s="106">
        <v>75430</v>
      </c>
      <c r="L7" s="106">
        <v>72026</v>
      </c>
      <c r="M7" s="106">
        <v>77638</v>
      </c>
      <c r="N7" s="106">
        <v>80590</v>
      </c>
      <c r="O7" s="106">
        <v>80801</v>
      </c>
      <c r="P7" s="106">
        <v>85849</v>
      </c>
      <c r="Q7" s="106">
        <v>85778</v>
      </c>
      <c r="R7" s="106">
        <v>90809</v>
      </c>
      <c r="S7" s="106">
        <v>86994</v>
      </c>
      <c r="T7" s="106">
        <v>93511</v>
      </c>
      <c r="U7" s="106">
        <v>114752</v>
      </c>
      <c r="V7" s="106">
        <v>110470</v>
      </c>
      <c r="W7" s="106">
        <v>103929</v>
      </c>
      <c r="X7" s="106">
        <v>97837</v>
      </c>
      <c r="Y7" s="106">
        <v>93780</v>
      </c>
      <c r="Z7" s="106">
        <v>99718</v>
      </c>
      <c r="AA7" s="106">
        <v>103570</v>
      </c>
      <c r="AB7" s="106">
        <v>102393</v>
      </c>
      <c r="AC7" s="34">
        <v>102776</v>
      </c>
      <c r="AD7" s="106">
        <v>97360</v>
      </c>
      <c r="AE7" s="106">
        <v>98987</v>
      </c>
      <c r="AF7" s="106">
        <v>94395</v>
      </c>
      <c r="AG7" s="106">
        <v>97842</v>
      </c>
      <c r="AH7" s="106">
        <v>97530</v>
      </c>
      <c r="AI7" s="106">
        <v>97936</v>
      </c>
      <c r="AJ7" s="106">
        <v>106110</v>
      </c>
      <c r="AK7" s="106">
        <v>113101</v>
      </c>
      <c r="AL7" s="106">
        <v>109333</v>
      </c>
      <c r="AM7" s="106">
        <v>102976</v>
      </c>
      <c r="AN7" s="106">
        <v>98492</v>
      </c>
      <c r="AO7" s="106">
        <v>98405</v>
      </c>
      <c r="AP7" s="106">
        <v>79739</v>
      </c>
      <c r="AQ7" s="106">
        <v>4</v>
      </c>
      <c r="AR7" s="106"/>
      <c r="AS7" s="106"/>
      <c r="AT7" s="106" t="s">
        <v>0</v>
      </c>
    </row>
    <row r="8" spans="2:46">
      <c r="B8" s="260" t="s">
        <v>259</v>
      </c>
      <c r="C8" s="295">
        <v>33907</v>
      </c>
      <c r="D8" s="106">
        <v>44693</v>
      </c>
      <c r="E8" s="106">
        <v>41598</v>
      </c>
      <c r="F8" s="106">
        <v>41052</v>
      </c>
      <c r="G8" s="106">
        <v>38110</v>
      </c>
      <c r="H8" s="106">
        <v>38693</v>
      </c>
      <c r="I8" s="106">
        <v>34137</v>
      </c>
      <c r="J8" s="106">
        <v>35697</v>
      </c>
      <c r="K8" s="106">
        <v>34791</v>
      </c>
      <c r="L8" s="106">
        <v>33317</v>
      </c>
      <c r="M8" s="106">
        <v>27015</v>
      </c>
      <c r="N8" s="106">
        <v>27854</v>
      </c>
      <c r="O8" s="106">
        <v>29491</v>
      </c>
      <c r="P8" s="106">
        <v>29815</v>
      </c>
      <c r="Q8" s="106">
        <v>30000</v>
      </c>
      <c r="R8" s="106">
        <v>34226</v>
      </c>
      <c r="S8" s="106">
        <v>27684</v>
      </c>
      <c r="T8" s="106">
        <v>29369</v>
      </c>
      <c r="U8" s="106">
        <v>47969</v>
      </c>
      <c r="V8" s="106">
        <v>27561</v>
      </c>
      <c r="W8" s="106">
        <v>28390</v>
      </c>
      <c r="X8" s="106">
        <v>27269</v>
      </c>
      <c r="Y8" s="106">
        <v>28090</v>
      </c>
      <c r="Z8" s="106">
        <v>32134</v>
      </c>
      <c r="AA8" s="106">
        <v>32204</v>
      </c>
      <c r="AB8" s="106">
        <v>29458</v>
      </c>
      <c r="AC8" s="34">
        <v>34320</v>
      </c>
      <c r="AD8" s="106">
        <v>30740</v>
      </c>
      <c r="AE8" s="106">
        <v>31480</v>
      </c>
      <c r="AF8" s="106">
        <v>29394</v>
      </c>
      <c r="AG8" s="106">
        <v>29917</v>
      </c>
      <c r="AH8" s="106">
        <v>28437</v>
      </c>
      <c r="AI8" s="106">
        <v>33332</v>
      </c>
      <c r="AJ8" s="106">
        <v>34842</v>
      </c>
      <c r="AK8" s="106">
        <v>35677</v>
      </c>
      <c r="AL8" s="106">
        <v>34096</v>
      </c>
      <c r="AM8" s="106">
        <v>31885</v>
      </c>
      <c r="AN8" s="106">
        <v>29429</v>
      </c>
      <c r="AO8" s="106">
        <v>39177</v>
      </c>
      <c r="AP8" s="106">
        <v>29454</v>
      </c>
      <c r="AQ8" s="106">
        <v>32813</v>
      </c>
      <c r="AR8" s="106">
        <v>30511</v>
      </c>
      <c r="AS8" s="106">
        <v>32604</v>
      </c>
      <c r="AT8" s="106">
        <v>32417</v>
      </c>
    </row>
    <row r="9" spans="2:46">
      <c r="B9" s="260" t="s">
        <v>260</v>
      </c>
      <c r="C9" s="295">
        <v>59297</v>
      </c>
      <c r="D9" s="106">
        <v>80588</v>
      </c>
      <c r="E9" s="106">
        <v>89115</v>
      </c>
      <c r="F9" s="106">
        <v>73706</v>
      </c>
      <c r="G9" s="106">
        <v>67708</v>
      </c>
      <c r="H9" s="106">
        <v>65728</v>
      </c>
      <c r="I9" s="106">
        <v>91732</v>
      </c>
      <c r="J9" s="106">
        <v>67486</v>
      </c>
      <c r="K9" s="106">
        <v>63965</v>
      </c>
      <c r="L9" s="106">
        <v>60728</v>
      </c>
      <c r="M9" s="106">
        <v>60696</v>
      </c>
      <c r="N9" s="106">
        <v>62394</v>
      </c>
      <c r="O9" s="106">
        <v>62522</v>
      </c>
      <c r="P9" s="106">
        <v>54196</v>
      </c>
      <c r="Q9" s="106">
        <v>58107</v>
      </c>
      <c r="R9" s="106">
        <v>61530</v>
      </c>
      <c r="S9" s="106">
        <v>57585</v>
      </c>
      <c r="T9" s="106">
        <v>44262</v>
      </c>
      <c r="U9" s="106">
        <v>43622</v>
      </c>
      <c r="V9" s="106">
        <v>7575</v>
      </c>
      <c r="W9" s="106" t="s">
        <v>0</v>
      </c>
      <c r="X9" s="106" t="s">
        <v>0</v>
      </c>
      <c r="Y9" s="106" t="s">
        <v>0</v>
      </c>
      <c r="Z9" s="106" t="s">
        <v>0</v>
      </c>
      <c r="AA9" s="106" t="s">
        <v>0</v>
      </c>
      <c r="AB9" s="106" t="s">
        <v>0</v>
      </c>
      <c r="AC9" s="34" t="s">
        <v>0</v>
      </c>
      <c r="AD9" s="106" t="s">
        <v>0</v>
      </c>
      <c r="AE9" s="106" t="s">
        <v>0</v>
      </c>
      <c r="AF9" s="106" t="s">
        <v>0</v>
      </c>
      <c r="AG9" s="106" t="s">
        <v>0</v>
      </c>
      <c r="AH9" s="106" t="s">
        <v>0</v>
      </c>
      <c r="AI9" s="106" t="s">
        <v>0</v>
      </c>
      <c r="AJ9" s="106" t="s">
        <v>0</v>
      </c>
      <c r="AK9" s="106" t="s">
        <v>0</v>
      </c>
      <c r="AL9" s="106" t="s">
        <v>0</v>
      </c>
      <c r="AM9" s="106" t="s">
        <v>0</v>
      </c>
      <c r="AN9" s="106" t="s">
        <v>0</v>
      </c>
      <c r="AO9" s="106" t="s">
        <v>0</v>
      </c>
      <c r="AP9" s="106" t="s">
        <v>0</v>
      </c>
      <c r="AQ9" s="106" t="s">
        <v>0</v>
      </c>
      <c r="AR9" s="106"/>
      <c r="AS9" s="106"/>
      <c r="AT9" s="106" t="s">
        <v>0</v>
      </c>
    </row>
    <row r="10" spans="2:46">
      <c r="B10" s="260" t="s">
        <v>261</v>
      </c>
      <c r="C10" s="295">
        <v>111632</v>
      </c>
      <c r="D10" s="106">
        <v>117924</v>
      </c>
      <c r="E10" s="106">
        <v>117054</v>
      </c>
      <c r="F10" s="106">
        <v>119910</v>
      </c>
      <c r="G10" s="106">
        <v>111189</v>
      </c>
      <c r="H10" s="106">
        <v>108268</v>
      </c>
      <c r="I10" s="106">
        <v>115441</v>
      </c>
      <c r="J10" s="106">
        <v>105755</v>
      </c>
      <c r="K10" s="106">
        <v>98973</v>
      </c>
      <c r="L10" s="106">
        <v>101770</v>
      </c>
      <c r="M10" s="106">
        <v>90972</v>
      </c>
      <c r="N10" s="106">
        <v>103163</v>
      </c>
      <c r="O10" s="106">
        <v>74746</v>
      </c>
      <c r="P10" s="106">
        <v>94723</v>
      </c>
      <c r="Q10" s="106">
        <v>76200</v>
      </c>
      <c r="R10" s="106">
        <v>81867</v>
      </c>
      <c r="S10" s="106">
        <v>72346</v>
      </c>
      <c r="T10" s="106">
        <v>82887</v>
      </c>
      <c r="U10" s="106">
        <v>83676</v>
      </c>
      <c r="V10" s="106">
        <v>77410</v>
      </c>
      <c r="W10" s="106">
        <v>81120</v>
      </c>
      <c r="X10" s="106">
        <v>72549</v>
      </c>
      <c r="Y10" s="106">
        <v>75957</v>
      </c>
      <c r="Z10" s="106">
        <v>81547</v>
      </c>
      <c r="AA10" s="106">
        <v>79445</v>
      </c>
      <c r="AB10" s="106">
        <v>81168</v>
      </c>
      <c r="AC10" s="34">
        <v>84811</v>
      </c>
      <c r="AD10" s="106">
        <v>90695</v>
      </c>
      <c r="AE10" s="106">
        <v>79312</v>
      </c>
      <c r="AF10" s="106">
        <v>76243</v>
      </c>
      <c r="AG10" s="106">
        <v>76819</v>
      </c>
      <c r="AH10" s="106">
        <v>92280</v>
      </c>
      <c r="AI10" s="106">
        <v>124328</v>
      </c>
      <c r="AJ10" s="106">
        <v>81415</v>
      </c>
      <c r="AK10" s="106">
        <v>80810</v>
      </c>
      <c r="AL10" s="106">
        <v>83821</v>
      </c>
      <c r="AM10" s="106">
        <v>24477</v>
      </c>
      <c r="AN10" s="106" t="s">
        <v>0</v>
      </c>
      <c r="AO10" s="106" t="s">
        <v>0</v>
      </c>
      <c r="AP10" s="106" t="s">
        <v>0</v>
      </c>
      <c r="AQ10" s="106" t="s">
        <v>0</v>
      </c>
      <c r="AR10" s="106"/>
      <c r="AS10" s="106"/>
      <c r="AT10" s="106" t="s">
        <v>0</v>
      </c>
    </row>
    <row r="11" spans="2:46" ht="24">
      <c r="B11" s="260" t="s">
        <v>262</v>
      </c>
      <c r="C11" s="295">
        <v>73851</v>
      </c>
      <c r="D11" s="106">
        <v>50276</v>
      </c>
      <c r="E11" s="106">
        <v>46879</v>
      </c>
      <c r="F11" s="106">
        <v>50074</v>
      </c>
      <c r="G11" s="106">
        <v>49902</v>
      </c>
      <c r="H11" s="106">
        <v>45559</v>
      </c>
      <c r="I11" s="106">
        <v>45674</v>
      </c>
      <c r="J11" s="106">
        <v>43465</v>
      </c>
      <c r="K11" s="106">
        <v>44909</v>
      </c>
      <c r="L11" s="106">
        <v>24715</v>
      </c>
      <c r="M11" s="106" t="s">
        <v>0</v>
      </c>
      <c r="N11" s="106" t="s">
        <v>0</v>
      </c>
      <c r="O11" s="106" t="s">
        <v>0</v>
      </c>
      <c r="P11" s="106" t="s">
        <v>0</v>
      </c>
      <c r="Q11" s="106" t="s">
        <v>0</v>
      </c>
      <c r="R11" s="106" t="s">
        <v>0</v>
      </c>
      <c r="S11" s="106" t="s">
        <v>0</v>
      </c>
      <c r="T11" s="106" t="s">
        <v>0</v>
      </c>
      <c r="U11" s="106" t="s">
        <v>0</v>
      </c>
      <c r="V11" s="106" t="s">
        <v>0</v>
      </c>
      <c r="W11" s="106" t="s">
        <v>0</v>
      </c>
      <c r="X11" s="106" t="s">
        <v>0</v>
      </c>
      <c r="Y11" s="106" t="s">
        <v>0</v>
      </c>
      <c r="Z11" s="106" t="s">
        <v>0</v>
      </c>
      <c r="AA11" s="106" t="s">
        <v>0</v>
      </c>
      <c r="AB11" s="106" t="s">
        <v>0</v>
      </c>
      <c r="AC11" s="34" t="s">
        <v>0</v>
      </c>
      <c r="AD11" s="106" t="s">
        <v>0</v>
      </c>
      <c r="AE11" s="106" t="s">
        <v>0</v>
      </c>
      <c r="AF11" s="106" t="s">
        <v>0</v>
      </c>
      <c r="AG11" s="106" t="s">
        <v>0</v>
      </c>
      <c r="AH11" s="106" t="s">
        <v>0</v>
      </c>
      <c r="AI11" s="106" t="s">
        <v>0</v>
      </c>
      <c r="AJ11" s="106" t="s">
        <v>0</v>
      </c>
      <c r="AK11" s="106" t="s">
        <v>0</v>
      </c>
      <c r="AL11" s="106" t="s">
        <v>0</v>
      </c>
      <c r="AM11" s="106" t="s">
        <v>0</v>
      </c>
      <c r="AN11" s="106" t="s">
        <v>0</v>
      </c>
      <c r="AO11" s="106" t="s">
        <v>0</v>
      </c>
      <c r="AP11" s="106" t="s">
        <v>0</v>
      </c>
      <c r="AQ11" s="106" t="s">
        <v>0</v>
      </c>
      <c r="AR11" s="106"/>
      <c r="AS11" s="106"/>
      <c r="AT11" s="106" t="s">
        <v>0</v>
      </c>
    </row>
    <row r="12" spans="2:46">
      <c r="B12" s="260" t="s">
        <v>263</v>
      </c>
      <c r="C12" s="295">
        <v>43490</v>
      </c>
      <c r="D12" s="106">
        <v>51616</v>
      </c>
      <c r="E12" s="106">
        <v>46535</v>
      </c>
      <c r="F12" s="106">
        <v>51398</v>
      </c>
      <c r="G12" s="106">
        <v>42860</v>
      </c>
      <c r="H12" s="106">
        <v>40580</v>
      </c>
      <c r="I12" s="106">
        <v>36140</v>
      </c>
      <c r="J12" s="106">
        <v>39588</v>
      </c>
      <c r="K12" s="106">
        <v>54331</v>
      </c>
      <c r="L12" s="106">
        <v>20596</v>
      </c>
      <c r="M12" s="106" t="s">
        <v>0</v>
      </c>
      <c r="N12" s="106" t="s">
        <v>0</v>
      </c>
      <c r="O12" s="106" t="s">
        <v>0</v>
      </c>
      <c r="P12" s="106" t="s">
        <v>0</v>
      </c>
      <c r="Q12" s="106" t="s">
        <v>0</v>
      </c>
      <c r="R12" s="106" t="s">
        <v>0</v>
      </c>
      <c r="S12" s="106" t="s">
        <v>0</v>
      </c>
      <c r="T12" s="106" t="s">
        <v>0</v>
      </c>
      <c r="U12" s="106" t="s">
        <v>0</v>
      </c>
      <c r="V12" s="106" t="s">
        <v>0</v>
      </c>
      <c r="W12" s="106" t="s">
        <v>0</v>
      </c>
      <c r="X12" s="106" t="s">
        <v>0</v>
      </c>
      <c r="Y12" s="106" t="s">
        <v>0</v>
      </c>
      <c r="Z12" s="106" t="s">
        <v>0</v>
      </c>
      <c r="AA12" s="106" t="s">
        <v>0</v>
      </c>
      <c r="AB12" s="106" t="s">
        <v>0</v>
      </c>
      <c r="AC12" s="34" t="s">
        <v>0</v>
      </c>
      <c r="AD12" s="106" t="s">
        <v>0</v>
      </c>
      <c r="AE12" s="106" t="s">
        <v>0</v>
      </c>
      <c r="AF12" s="106" t="s">
        <v>0</v>
      </c>
      <c r="AG12" s="106" t="s">
        <v>0</v>
      </c>
      <c r="AH12" s="106" t="s">
        <v>0</v>
      </c>
      <c r="AI12" s="106" t="s">
        <v>0</v>
      </c>
      <c r="AJ12" s="106" t="s">
        <v>0</v>
      </c>
      <c r="AK12" s="106" t="s">
        <v>0</v>
      </c>
      <c r="AL12" s="106" t="s">
        <v>0</v>
      </c>
      <c r="AM12" s="106" t="s">
        <v>0</v>
      </c>
      <c r="AN12" s="106" t="s">
        <v>0</v>
      </c>
      <c r="AO12" s="106" t="s">
        <v>0</v>
      </c>
      <c r="AP12" s="106" t="s">
        <v>0</v>
      </c>
      <c r="AQ12" s="106" t="s">
        <v>0</v>
      </c>
      <c r="AR12" s="106"/>
      <c r="AS12" s="106"/>
      <c r="AT12" s="106" t="s">
        <v>0</v>
      </c>
    </row>
    <row r="13" spans="2:46">
      <c r="B13" s="260" t="s">
        <v>264</v>
      </c>
      <c r="C13" s="295">
        <v>43454</v>
      </c>
      <c r="D13" s="106">
        <v>49832</v>
      </c>
      <c r="E13" s="106">
        <v>53797</v>
      </c>
      <c r="F13" s="106">
        <v>50230</v>
      </c>
      <c r="G13" s="106">
        <v>46270</v>
      </c>
      <c r="H13" s="106">
        <v>44341</v>
      </c>
      <c r="I13" s="106">
        <v>42487</v>
      </c>
      <c r="J13" s="106">
        <v>48107</v>
      </c>
      <c r="K13" s="106">
        <v>42210</v>
      </c>
      <c r="L13" s="106">
        <v>45168</v>
      </c>
      <c r="M13" s="106">
        <v>78580</v>
      </c>
      <c r="N13" s="106">
        <v>38789</v>
      </c>
      <c r="O13" s="106" t="s">
        <v>0</v>
      </c>
      <c r="P13" s="106" t="s">
        <v>0</v>
      </c>
      <c r="Q13" s="106" t="s">
        <v>0</v>
      </c>
      <c r="R13" s="106" t="s">
        <v>0</v>
      </c>
      <c r="S13" s="106" t="s">
        <v>0</v>
      </c>
      <c r="T13" s="106" t="s">
        <v>0</v>
      </c>
      <c r="U13" s="106" t="s">
        <v>0</v>
      </c>
      <c r="V13" s="106" t="s">
        <v>0</v>
      </c>
      <c r="W13" s="106" t="s">
        <v>0</v>
      </c>
      <c r="X13" s="106" t="s">
        <v>0</v>
      </c>
      <c r="Y13" s="106" t="s">
        <v>0</v>
      </c>
      <c r="Z13" s="106" t="s">
        <v>0</v>
      </c>
      <c r="AA13" s="106" t="s">
        <v>0</v>
      </c>
      <c r="AB13" s="106" t="s">
        <v>0</v>
      </c>
      <c r="AC13" s="34" t="s">
        <v>0</v>
      </c>
      <c r="AD13" s="106" t="s">
        <v>0</v>
      </c>
      <c r="AE13" s="106" t="s">
        <v>0</v>
      </c>
      <c r="AF13" s="106" t="s">
        <v>0</v>
      </c>
      <c r="AG13" s="106" t="s">
        <v>0</v>
      </c>
      <c r="AH13" s="106" t="s">
        <v>0</v>
      </c>
      <c r="AI13" s="106" t="s">
        <v>0</v>
      </c>
      <c r="AJ13" s="106" t="s">
        <v>0</v>
      </c>
      <c r="AK13" s="106" t="s">
        <v>0</v>
      </c>
      <c r="AL13" s="106" t="s">
        <v>0</v>
      </c>
      <c r="AM13" s="106" t="s">
        <v>0</v>
      </c>
      <c r="AN13" s="106" t="s">
        <v>0</v>
      </c>
      <c r="AO13" s="106" t="s">
        <v>0</v>
      </c>
      <c r="AP13" s="106" t="s">
        <v>0</v>
      </c>
      <c r="AQ13" s="106" t="s">
        <v>0</v>
      </c>
      <c r="AR13" s="106"/>
      <c r="AS13" s="106"/>
      <c r="AT13" s="106" t="s">
        <v>0</v>
      </c>
    </row>
    <row r="14" spans="2:46">
      <c r="B14" s="260" t="s">
        <v>16</v>
      </c>
      <c r="C14" s="295">
        <v>69345</v>
      </c>
      <c r="D14" s="106">
        <v>90776</v>
      </c>
      <c r="E14" s="106">
        <v>83978</v>
      </c>
      <c r="F14" s="106">
        <v>84875</v>
      </c>
      <c r="G14" s="106">
        <v>79771</v>
      </c>
      <c r="H14" s="106">
        <v>75665</v>
      </c>
      <c r="I14" s="106">
        <v>82136</v>
      </c>
      <c r="J14" s="106">
        <v>75178</v>
      </c>
      <c r="K14" s="106">
        <v>75072</v>
      </c>
      <c r="L14" s="106">
        <v>67098</v>
      </c>
      <c r="M14" s="106">
        <v>71007</v>
      </c>
      <c r="N14" s="106">
        <v>80845</v>
      </c>
      <c r="O14" s="106">
        <v>108233</v>
      </c>
      <c r="P14" s="106">
        <v>71714</v>
      </c>
      <c r="Q14" s="106">
        <v>63924</v>
      </c>
      <c r="R14" s="106">
        <v>58320</v>
      </c>
      <c r="S14" s="106">
        <v>63062</v>
      </c>
      <c r="T14" s="106">
        <v>59410</v>
      </c>
      <c r="U14" s="106">
        <v>61081</v>
      </c>
      <c r="V14" s="106">
        <v>56286</v>
      </c>
      <c r="W14" s="106">
        <v>61202</v>
      </c>
      <c r="X14" s="106">
        <v>48187</v>
      </c>
      <c r="Y14" s="106">
        <v>61417</v>
      </c>
      <c r="Z14" s="106">
        <v>54951</v>
      </c>
      <c r="AA14" s="106">
        <v>55147</v>
      </c>
      <c r="AB14" s="106">
        <v>55720</v>
      </c>
      <c r="AC14" s="34">
        <v>54679</v>
      </c>
      <c r="AD14" s="106">
        <v>69255</v>
      </c>
      <c r="AE14" s="106">
        <v>54549</v>
      </c>
      <c r="AF14" s="106">
        <v>58886</v>
      </c>
      <c r="AG14" s="106">
        <v>53273</v>
      </c>
      <c r="AH14" s="106">
        <v>53620</v>
      </c>
      <c r="AI14" s="106">
        <v>56635</v>
      </c>
      <c r="AJ14" s="106">
        <v>55550</v>
      </c>
      <c r="AK14" s="106">
        <v>56072</v>
      </c>
      <c r="AL14" s="106">
        <v>56373</v>
      </c>
      <c r="AM14" s="106">
        <v>37457</v>
      </c>
      <c r="AN14" s="106" t="s">
        <v>0</v>
      </c>
      <c r="AO14" s="106" t="s">
        <v>0</v>
      </c>
      <c r="AP14" s="106" t="s">
        <v>0</v>
      </c>
      <c r="AQ14" s="106" t="s">
        <v>0</v>
      </c>
      <c r="AR14" s="106"/>
      <c r="AS14" s="106"/>
      <c r="AT14" s="106" t="s">
        <v>0</v>
      </c>
    </row>
    <row r="15" spans="2:46">
      <c r="B15" s="260" t="s">
        <v>265</v>
      </c>
      <c r="C15" s="295">
        <v>75950</v>
      </c>
      <c r="D15" s="106">
        <v>77275</v>
      </c>
      <c r="E15" s="106">
        <v>76436</v>
      </c>
      <c r="F15" s="106">
        <v>78994</v>
      </c>
      <c r="G15" s="106">
        <v>68168</v>
      </c>
      <c r="H15" s="106">
        <v>70704</v>
      </c>
      <c r="I15" s="106">
        <v>73964</v>
      </c>
      <c r="J15" s="106">
        <v>68016</v>
      </c>
      <c r="K15" s="106">
        <v>65982</v>
      </c>
      <c r="L15" s="106">
        <v>76853</v>
      </c>
      <c r="M15" s="106">
        <v>76232</v>
      </c>
      <c r="N15" s="106">
        <v>81693</v>
      </c>
      <c r="O15" s="106">
        <v>90263</v>
      </c>
      <c r="P15" s="106">
        <v>85134</v>
      </c>
      <c r="Q15" s="106">
        <v>68610</v>
      </c>
      <c r="R15" s="106">
        <v>75189</v>
      </c>
      <c r="S15" s="106">
        <v>69414</v>
      </c>
      <c r="T15" s="106">
        <v>65118</v>
      </c>
      <c r="U15" s="106">
        <v>63196</v>
      </c>
      <c r="V15" s="106">
        <v>62189</v>
      </c>
      <c r="W15" s="106">
        <v>64740</v>
      </c>
      <c r="X15" s="106">
        <v>65500</v>
      </c>
      <c r="Y15" s="106">
        <v>59953</v>
      </c>
      <c r="Z15" s="106">
        <v>62274</v>
      </c>
      <c r="AA15" s="106">
        <v>100909</v>
      </c>
      <c r="AB15" s="106">
        <v>68749</v>
      </c>
      <c r="AC15" s="34">
        <v>67893</v>
      </c>
      <c r="AD15" s="106">
        <v>66459</v>
      </c>
      <c r="AE15" s="106">
        <v>63692</v>
      </c>
      <c r="AF15" s="106">
        <v>65770</v>
      </c>
      <c r="AG15" s="106">
        <v>69823</v>
      </c>
      <c r="AH15" s="106">
        <v>69479</v>
      </c>
      <c r="AI15" s="106">
        <v>68378</v>
      </c>
      <c r="AJ15" s="106">
        <v>76237</v>
      </c>
      <c r="AK15" s="106">
        <v>80312</v>
      </c>
      <c r="AL15" s="106">
        <v>66619</v>
      </c>
      <c r="AM15" s="106">
        <v>66246</v>
      </c>
      <c r="AN15" s="106">
        <v>65521</v>
      </c>
      <c r="AO15" s="106">
        <v>67857</v>
      </c>
      <c r="AP15" s="106">
        <v>66570</v>
      </c>
      <c r="AQ15" s="106">
        <v>73711</v>
      </c>
      <c r="AR15" s="106">
        <v>68735</v>
      </c>
      <c r="AS15" s="106">
        <v>102456</v>
      </c>
      <c r="AT15" s="106">
        <v>79970</v>
      </c>
    </row>
    <row r="16" spans="2:46">
      <c r="B16" s="260" t="s">
        <v>266</v>
      </c>
      <c r="C16" s="295">
        <v>167617</v>
      </c>
      <c r="D16" s="106">
        <v>289357</v>
      </c>
      <c r="E16" s="106">
        <v>297781</v>
      </c>
      <c r="F16" s="106">
        <v>324473</v>
      </c>
      <c r="G16" s="106">
        <v>344992</v>
      </c>
      <c r="H16" s="106">
        <v>320102</v>
      </c>
      <c r="I16" s="106">
        <v>327159</v>
      </c>
      <c r="J16" s="106">
        <v>317996</v>
      </c>
      <c r="K16" s="106">
        <v>314961</v>
      </c>
      <c r="L16" s="106">
        <v>324504</v>
      </c>
      <c r="M16" s="106">
        <v>293427</v>
      </c>
      <c r="N16" s="106">
        <v>314431</v>
      </c>
      <c r="O16" s="106">
        <v>308099</v>
      </c>
      <c r="P16" s="106">
        <v>301631</v>
      </c>
      <c r="Q16" s="106">
        <v>254186</v>
      </c>
      <c r="R16" s="106">
        <v>269394</v>
      </c>
      <c r="S16" s="106">
        <v>252031</v>
      </c>
      <c r="T16" s="106">
        <v>263185</v>
      </c>
      <c r="U16" s="106">
        <v>289317</v>
      </c>
      <c r="V16" s="106">
        <v>252509</v>
      </c>
      <c r="W16" s="106">
        <v>251894</v>
      </c>
      <c r="X16" s="106">
        <v>264812</v>
      </c>
      <c r="Y16" s="106">
        <v>250009</v>
      </c>
      <c r="Z16" s="106">
        <v>266787</v>
      </c>
      <c r="AA16" s="106">
        <v>287524</v>
      </c>
      <c r="AB16" s="106">
        <v>247196</v>
      </c>
      <c r="AC16" s="34">
        <v>245029</v>
      </c>
      <c r="AD16" s="106">
        <v>288273</v>
      </c>
      <c r="AE16" s="106">
        <v>279501</v>
      </c>
      <c r="AF16" s="106">
        <v>246283</v>
      </c>
      <c r="AG16" s="106">
        <v>272050</v>
      </c>
      <c r="AH16" s="106">
        <v>268991</v>
      </c>
      <c r="AI16" s="106">
        <v>287672</v>
      </c>
      <c r="AJ16" s="106">
        <v>277175</v>
      </c>
      <c r="AK16" s="106">
        <v>294421</v>
      </c>
      <c r="AL16" s="106">
        <v>291373</v>
      </c>
      <c r="AM16" s="106">
        <v>287323</v>
      </c>
      <c r="AN16" s="106">
        <v>285863</v>
      </c>
      <c r="AO16" s="106">
        <v>286193</v>
      </c>
      <c r="AP16" s="106">
        <v>291832</v>
      </c>
      <c r="AQ16" s="106">
        <v>282797</v>
      </c>
      <c r="AR16" s="106">
        <v>306559</v>
      </c>
      <c r="AS16" s="106">
        <v>321483</v>
      </c>
      <c r="AT16" s="106">
        <v>303872</v>
      </c>
    </row>
    <row r="17" spans="2:46">
      <c r="B17" s="260" t="s">
        <v>267</v>
      </c>
      <c r="C17" s="295">
        <v>70867</v>
      </c>
      <c r="D17" s="106">
        <v>88587</v>
      </c>
      <c r="E17" s="106">
        <v>89827</v>
      </c>
      <c r="F17" s="106">
        <v>83950</v>
      </c>
      <c r="G17" s="106">
        <v>119273</v>
      </c>
      <c r="H17" s="106">
        <v>176864</v>
      </c>
      <c r="I17" s="106">
        <v>184901</v>
      </c>
      <c r="J17" s="106">
        <v>161715</v>
      </c>
      <c r="K17" s="106">
        <v>170300</v>
      </c>
      <c r="L17" s="106">
        <v>165481</v>
      </c>
      <c r="M17" s="106">
        <v>162694</v>
      </c>
      <c r="N17" s="106">
        <v>162590</v>
      </c>
      <c r="O17" s="106">
        <v>177187</v>
      </c>
      <c r="P17" s="106">
        <v>169012</v>
      </c>
      <c r="Q17" s="106">
        <v>149959</v>
      </c>
      <c r="R17" s="106">
        <v>146718</v>
      </c>
      <c r="S17" s="106">
        <v>148236</v>
      </c>
      <c r="T17" s="106">
        <v>142007</v>
      </c>
      <c r="U17" s="106">
        <v>142432</v>
      </c>
      <c r="V17" s="106">
        <v>138203</v>
      </c>
      <c r="W17" s="106">
        <v>138686</v>
      </c>
      <c r="X17" s="106">
        <v>134183</v>
      </c>
      <c r="Y17" s="106">
        <v>131396</v>
      </c>
      <c r="Z17" s="106">
        <v>145484</v>
      </c>
      <c r="AA17" s="106">
        <v>137886</v>
      </c>
      <c r="AB17" s="106">
        <v>143076</v>
      </c>
      <c r="AC17" s="34">
        <v>142992</v>
      </c>
      <c r="AD17" s="106">
        <v>145132</v>
      </c>
      <c r="AE17" s="106">
        <v>136013</v>
      </c>
      <c r="AF17" s="106">
        <v>131148</v>
      </c>
      <c r="AG17" s="106">
        <v>164531</v>
      </c>
      <c r="AH17" s="106">
        <v>199722</v>
      </c>
      <c r="AI17" s="106">
        <v>140981</v>
      </c>
      <c r="AJ17" s="106">
        <v>140876</v>
      </c>
      <c r="AK17" s="106">
        <v>134545</v>
      </c>
      <c r="AL17" s="106">
        <v>149143</v>
      </c>
      <c r="AM17" s="106">
        <v>136786</v>
      </c>
      <c r="AN17" s="106">
        <v>139500</v>
      </c>
      <c r="AO17" s="106">
        <v>139163</v>
      </c>
      <c r="AP17" s="106">
        <v>140692</v>
      </c>
      <c r="AQ17" s="106">
        <v>144103</v>
      </c>
      <c r="AR17" s="106">
        <v>144456</v>
      </c>
      <c r="AS17" s="106">
        <v>138091</v>
      </c>
      <c r="AT17" s="106">
        <v>149258</v>
      </c>
    </row>
    <row r="18" spans="2:46">
      <c r="B18" s="260" t="s">
        <v>268</v>
      </c>
      <c r="C18" s="295">
        <v>59976</v>
      </c>
      <c r="D18" s="106">
        <v>71087</v>
      </c>
      <c r="E18" s="106">
        <v>84595</v>
      </c>
      <c r="F18" s="106">
        <v>63840</v>
      </c>
      <c r="G18" s="106">
        <v>66355</v>
      </c>
      <c r="H18" s="106">
        <v>60869</v>
      </c>
      <c r="I18" s="106">
        <v>56954</v>
      </c>
      <c r="J18" s="106">
        <v>91276</v>
      </c>
      <c r="K18" s="106">
        <v>84427</v>
      </c>
      <c r="L18" s="106">
        <v>60557</v>
      </c>
      <c r="M18" s="106">
        <v>53948</v>
      </c>
      <c r="N18" s="106">
        <v>58042</v>
      </c>
      <c r="O18" s="106">
        <v>58673</v>
      </c>
      <c r="P18" s="106">
        <v>58000</v>
      </c>
      <c r="Q18" s="106">
        <v>44763</v>
      </c>
      <c r="R18" s="106">
        <v>48159</v>
      </c>
      <c r="S18" s="106">
        <v>44398</v>
      </c>
      <c r="T18" s="106">
        <v>45222</v>
      </c>
      <c r="U18" s="106">
        <v>46886</v>
      </c>
      <c r="V18" s="106">
        <v>43707</v>
      </c>
      <c r="W18" s="106">
        <v>48105</v>
      </c>
      <c r="X18" s="106">
        <v>44452</v>
      </c>
      <c r="Y18" s="106">
        <v>49882</v>
      </c>
      <c r="Z18" s="106">
        <v>48126</v>
      </c>
      <c r="AA18" s="106">
        <v>47331</v>
      </c>
      <c r="AB18" s="106">
        <v>45532</v>
      </c>
      <c r="AC18" s="34">
        <v>50841</v>
      </c>
      <c r="AD18" s="106">
        <v>46339</v>
      </c>
      <c r="AE18" s="106">
        <v>46402</v>
      </c>
      <c r="AF18" s="106">
        <v>47076</v>
      </c>
      <c r="AG18" s="106">
        <v>46551</v>
      </c>
      <c r="AH18" s="106">
        <v>46212</v>
      </c>
      <c r="AI18" s="106">
        <v>46938</v>
      </c>
      <c r="AJ18" s="106">
        <v>93121</v>
      </c>
      <c r="AK18" s="106">
        <v>49773</v>
      </c>
      <c r="AL18" s="106">
        <v>52408</v>
      </c>
      <c r="AM18" s="106">
        <v>55794</v>
      </c>
      <c r="AN18" s="106">
        <v>49701</v>
      </c>
      <c r="AO18" s="106">
        <v>48479</v>
      </c>
      <c r="AP18" s="106">
        <v>47993</v>
      </c>
      <c r="AQ18" s="106">
        <v>91344</v>
      </c>
      <c r="AR18" s="106">
        <v>51571</v>
      </c>
      <c r="AS18" s="106">
        <v>51866</v>
      </c>
      <c r="AT18" s="106">
        <v>49947</v>
      </c>
    </row>
    <row r="19" spans="2:46">
      <c r="B19" s="260" t="s">
        <v>269</v>
      </c>
      <c r="C19" s="295">
        <v>446077</v>
      </c>
      <c r="D19" s="106">
        <v>453116</v>
      </c>
      <c r="E19" s="106">
        <v>448333</v>
      </c>
      <c r="F19" s="106">
        <v>430538</v>
      </c>
      <c r="G19" s="106">
        <v>408411</v>
      </c>
      <c r="H19" s="106">
        <v>434027</v>
      </c>
      <c r="I19" s="106">
        <v>383926</v>
      </c>
      <c r="J19" s="106">
        <v>395470</v>
      </c>
      <c r="K19" s="106">
        <v>333919</v>
      </c>
      <c r="L19" s="106">
        <v>313203</v>
      </c>
      <c r="M19" s="106">
        <v>302277</v>
      </c>
      <c r="N19" s="106">
        <v>306432</v>
      </c>
      <c r="O19" s="106">
        <v>351247</v>
      </c>
      <c r="P19" s="106">
        <v>360275</v>
      </c>
      <c r="Q19" s="106">
        <v>315933</v>
      </c>
      <c r="R19" s="106">
        <v>340906</v>
      </c>
      <c r="S19" s="106">
        <v>318124</v>
      </c>
      <c r="T19" s="106">
        <v>349549</v>
      </c>
      <c r="U19" s="106">
        <v>331762</v>
      </c>
      <c r="V19" s="106">
        <v>357692</v>
      </c>
      <c r="W19" s="106">
        <v>346255</v>
      </c>
      <c r="X19" s="106">
        <v>365353</v>
      </c>
      <c r="Y19" s="106">
        <v>387705</v>
      </c>
      <c r="Z19" s="106">
        <v>383252</v>
      </c>
      <c r="AA19" s="106">
        <v>387720</v>
      </c>
      <c r="AB19" s="106">
        <v>383065</v>
      </c>
      <c r="AC19" s="34">
        <v>386022</v>
      </c>
      <c r="AD19" s="106">
        <v>367060</v>
      </c>
      <c r="AE19" s="106">
        <v>419340</v>
      </c>
      <c r="AF19" s="106">
        <v>561952</v>
      </c>
      <c r="AG19" s="106">
        <v>368583</v>
      </c>
      <c r="AH19" s="106">
        <v>412767</v>
      </c>
      <c r="AI19" s="106">
        <v>417655</v>
      </c>
      <c r="AJ19" s="106">
        <v>408259</v>
      </c>
      <c r="AK19" s="106">
        <v>386913</v>
      </c>
      <c r="AL19" s="106">
        <v>380872</v>
      </c>
      <c r="AM19" s="106">
        <v>367918</v>
      </c>
      <c r="AN19" s="106">
        <v>364817</v>
      </c>
      <c r="AO19" s="106">
        <v>354673</v>
      </c>
      <c r="AP19" s="106">
        <v>383015</v>
      </c>
      <c r="AQ19" s="106">
        <v>378202</v>
      </c>
      <c r="AR19" s="106">
        <v>394085</v>
      </c>
      <c r="AS19" s="106">
        <v>406420</v>
      </c>
      <c r="AT19" s="106">
        <v>418945</v>
      </c>
    </row>
    <row r="20" spans="2:46">
      <c r="B20" s="260" t="s">
        <v>270</v>
      </c>
      <c r="C20" s="295">
        <v>166953</v>
      </c>
      <c r="D20" s="106">
        <v>149046</v>
      </c>
      <c r="E20" s="106">
        <v>145297</v>
      </c>
      <c r="F20" s="106">
        <v>149665</v>
      </c>
      <c r="G20" s="106">
        <v>137873</v>
      </c>
      <c r="H20" s="106">
        <v>141189</v>
      </c>
      <c r="I20" s="106">
        <v>137613</v>
      </c>
      <c r="J20" s="106">
        <v>136549</v>
      </c>
      <c r="K20" s="106">
        <v>133247</v>
      </c>
      <c r="L20" s="106">
        <v>130536</v>
      </c>
      <c r="M20" s="106">
        <v>97006</v>
      </c>
      <c r="N20" s="106">
        <v>102178</v>
      </c>
      <c r="O20" s="106">
        <v>115664</v>
      </c>
      <c r="P20" s="106">
        <v>107459</v>
      </c>
      <c r="Q20" s="106">
        <v>103184</v>
      </c>
      <c r="R20" s="106">
        <v>102649</v>
      </c>
      <c r="S20" s="106">
        <v>94426</v>
      </c>
      <c r="T20" s="106">
        <v>101936</v>
      </c>
      <c r="U20" s="106">
        <v>100005</v>
      </c>
      <c r="V20" s="106">
        <v>107938</v>
      </c>
      <c r="W20" s="106">
        <v>102959</v>
      </c>
      <c r="X20" s="106">
        <v>100333</v>
      </c>
      <c r="Y20" s="106">
        <v>105140</v>
      </c>
      <c r="Z20" s="106">
        <v>109990</v>
      </c>
      <c r="AA20" s="106">
        <v>105699</v>
      </c>
      <c r="AB20" s="106">
        <v>108457</v>
      </c>
      <c r="AC20" s="34">
        <v>102754</v>
      </c>
      <c r="AD20" s="106">
        <v>122869</v>
      </c>
      <c r="AE20" s="106">
        <v>120346</v>
      </c>
      <c r="AF20" s="106">
        <v>130873</v>
      </c>
      <c r="AG20" s="106">
        <v>134768</v>
      </c>
      <c r="AH20" s="106">
        <v>118213</v>
      </c>
      <c r="AI20" s="106">
        <v>114188</v>
      </c>
      <c r="AJ20" s="106">
        <v>115862</v>
      </c>
      <c r="AK20" s="106">
        <v>116042</v>
      </c>
      <c r="AL20" s="106">
        <v>123344</v>
      </c>
      <c r="AM20" s="106">
        <v>113148</v>
      </c>
      <c r="AN20" s="106">
        <v>109781</v>
      </c>
      <c r="AO20" s="106">
        <v>116913</v>
      </c>
      <c r="AP20" s="106">
        <v>111237</v>
      </c>
      <c r="AQ20" s="106">
        <v>152906</v>
      </c>
      <c r="AR20" s="106">
        <v>158798</v>
      </c>
      <c r="AS20" s="106">
        <v>136583</v>
      </c>
      <c r="AT20" s="106">
        <v>134352</v>
      </c>
    </row>
    <row r="21" spans="2:46">
      <c r="B21" s="260" t="s">
        <v>271</v>
      </c>
      <c r="C21" s="295">
        <v>51854</v>
      </c>
      <c r="D21" s="106">
        <v>53549</v>
      </c>
      <c r="E21" s="106">
        <v>47768</v>
      </c>
      <c r="F21" s="106">
        <v>69649</v>
      </c>
      <c r="G21" s="106">
        <v>50260</v>
      </c>
      <c r="H21" s="106">
        <v>48180</v>
      </c>
      <c r="I21" s="106">
        <v>49222</v>
      </c>
      <c r="J21" s="106">
        <v>48813</v>
      </c>
      <c r="K21" s="106">
        <v>48650</v>
      </c>
      <c r="L21" s="106">
        <v>31046</v>
      </c>
      <c r="M21" s="106" t="s">
        <v>0</v>
      </c>
      <c r="N21" s="106" t="s">
        <v>0</v>
      </c>
      <c r="O21" s="106" t="s">
        <v>0</v>
      </c>
      <c r="P21" s="106" t="s">
        <v>0</v>
      </c>
      <c r="Q21" s="106" t="s">
        <v>0</v>
      </c>
      <c r="R21" s="106" t="s">
        <v>0</v>
      </c>
      <c r="S21" s="106" t="s">
        <v>0</v>
      </c>
      <c r="T21" s="106" t="s">
        <v>0</v>
      </c>
      <c r="U21" s="106" t="s">
        <v>0</v>
      </c>
      <c r="V21" s="106" t="s">
        <v>0</v>
      </c>
      <c r="W21" s="106" t="s">
        <v>0</v>
      </c>
      <c r="X21" s="106" t="s">
        <v>0</v>
      </c>
      <c r="Y21" s="106" t="s">
        <v>0</v>
      </c>
      <c r="Z21" s="106" t="s">
        <v>0</v>
      </c>
      <c r="AA21" s="106" t="s">
        <v>0</v>
      </c>
      <c r="AB21" s="106" t="s">
        <v>0</v>
      </c>
      <c r="AC21" s="34" t="s">
        <v>0</v>
      </c>
      <c r="AD21" s="106" t="s">
        <v>0</v>
      </c>
      <c r="AE21" s="106" t="s">
        <v>0</v>
      </c>
      <c r="AF21" s="106" t="s">
        <v>0</v>
      </c>
      <c r="AG21" s="106" t="s">
        <v>0</v>
      </c>
      <c r="AH21" s="106" t="s">
        <v>0</v>
      </c>
      <c r="AI21" s="106" t="s">
        <v>0</v>
      </c>
      <c r="AJ21" s="106" t="s">
        <v>0</v>
      </c>
      <c r="AK21" s="106" t="s">
        <v>0</v>
      </c>
      <c r="AL21" s="106" t="s">
        <v>0</v>
      </c>
      <c r="AM21" s="106" t="s">
        <v>0</v>
      </c>
      <c r="AN21" s="106" t="s">
        <v>0</v>
      </c>
      <c r="AO21" s="106" t="s">
        <v>0</v>
      </c>
      <c r="AP21" s="106" t="s">
        <v>0</v>
      </c>
      <c r="AQ21" s="106" t="s">
        <v>0</v>
      </c>
      <c r="AR21" s="106"/>
      <c r="AS21" s="106"/>
      <c r="AT21" s="106" t="s">
        <v>0</v>
      </c>
    </row>
    <row r="22" spans="2:46">
      <c r="B22" s="260" t="s">
        <v>191</v>
      </c>
      <c r="C22" s="295">
        <v>136223</v>
      </c>
      <c r="D22" s="106">
        <v>160557</v>
      </c>
      <c r="E22" s="106">
        <v>182894</v>
      </c>
      <c r="F22" s="106">
        <v>154828</v>
      </c>
      <c r="G22" s="106">
        <v>143862</v>
      </c>
      <c r="H22" s="106">
        <v>172709</v>
      </c>
      <c r="I22" s="106">
        <v>134437</v>
      </c>
      <c r="J22" s="106">
        <v>123279</v>
      </c>
      <c r="K22" s="106">
        <v>122242</v>
      </c>
      <c r="L22" s="106">
        <v>124538</v>
      </c>
      <c r="M22" s="106">
        <v>118611</v>
      </c>
      <c r="N22" s="106">
        <v>130249</v>
      </c>
      <c r="O22" s="106">
        <v>129117</v>
      </c>
      <c r="P22" s="106">
        <v>132813</v>
      </c>
      <c r="Q22" s="106">
        <v>127108</v>
      </c>
      <c r="R22" s="106">
        <v>134938</v>
      </c>
      <c r="S22" s="106">
        <v>127846</v>
      </c>
      <c r="T22" s="106">
        <v>131467</v>
      </c>
      <c r="U22" s="106">
        <v>130212</v>
      </c>
      <c r="V22" s="106">
        <v>138938</v>
      </c>
      <c r="W22" s="106">
        <v>128357</v>
      </c>
      <c r="X22" s="106">
        <v>133129</v>
      </c>
      <c r="Y22" s="106">
        <v>127191</v>
      </c>
      <c r="Z22" s="106">
        <v>160213</v>
      </c>
      <c r="AA22" s="106">
        <v>138893</v>
      </c>
      <c r="AB22" s="106">
        <v>149208</v>
      </c>
      <c r="AC22" s="34">
        <v>150153</v>
      </c>
      <c r="AD22" s="106">
        <v>145305</v>
      </c>
      <c r="AE22" s="106">
        <v>139846</v>
      </c>
      <c r="AF22" s="106">
        <v>158921</v>
      </c>
      <c r="AG22" s="106">
        <v>204298</v>
      </c>
      <c r="AH22" s="106">
        <v>208316</v>
      </c>
      <c r="AI22" s="106">
        <v>147189</v>
      </c>
      <c r="AJ22" s="106">
        <v>184100</v>
      </c>
      <c r="AK22" s="106">
        <v>174140</v>
      </c>
      <c r="AL22" s="106">
        <v>223964</v>
      </c>
      <c r="AM22" s="106">
        <v>251046</v>
      </c>
      <c r="AN22" s="106">
        <v>171555</v>
      </c>
      <c r="AO22" s="106">
        <v>156193</v>
      </c>
      <c r="AP22" s="106">
        <v>185062</v>
      </c>
      <c r="AQ22" s="106">
        <v>172331</v>
      </c>
      <c r="AR22" s="106">
        <v>163874</v>
      </c>
      <c r="AS22" s="106">
        <v>181980</v>
      </c>
      <c r="AT22" s="106">
        <v>203619</v>
      </c>
    </row>
    <row r="23" spans="2:46">
      <c r="B23" s="260" t="s">
        <v>272</v>
      </c>
      <c r="C23" s="295">
        <v>102371</v>
      </c>
      <c r="D23" s="106">
        <v>101847</v>
      </c>
      <c r="E23" s="106">
        <v>100972</v>
      </c>
      <c r="F23" s="106">
        <v>104960</v>
      </c>
      <c r="G23" s="106">
        <v>95968</v>
      </c>
      <c r="H23" s="106">
        <v>87943</v>
      </c>
      <c r="I23" s="106">
        <v>116112</v>
      </c>
      <c r="J23" s="106">
        <v>72938</v>
      </c>
      <c r="K23" s="106">
        <v>74514</v>
      </c>
      <c r="L23" s="106">
        <v>72084</v>
      </c>
      <c r="M23" s="106">
        <v>72686</v>
      </c>
      <c r="N23" s="106">
        <v>77585</v>
      </c>
      <c r="O23" s="106">
        <v>71466</v>
      </c>
      <c r="P23" s="106">
        <v>73132</v>
      </c>
      <c r="Q23" s="106">
        <v>84734</v>
      </c>
      <c r="R23" s="106">
        <v>72522</v>
      </c>
      <c r="S23" s="106">
        <v>73525</v>
      </c>
      <c r="T23" s="106">
        <v>69600</v>
      </c>
      <c r="U23" s="106">
        <v>73547</v>
      </c>
      <c r="V23" s="106">
        <v>73862</v>
      </c>
      <c r="W23" s="106">
        <v>69943</v>
      </c>
      <c r="X23" s="106">
        <v>68915</v>
      </c>
      <c r="Y23" s="106">
        <v>78359</v>
      </c>
      <c r="Z23" s="106">
        <v>66972</v>
      </c>
      <c r="AA23" s="106">
        <v>68942</v>
      </c>
      <c r="AB23" s="106">
        <v>69921</v>
      </c>
      <c r="AC23" s="34">
        <v>76092</v>
      </c>
      <c r="AD23" s="106">
        <v>71250</v>
      </c>
      <c r="AE23" s="106">
        <v>72955</v>
      </c>
      <c r="AF23" s="106">
        <v>78863</v>
      </c>
      <c r="AG23" s="106">
        <v>75767</v>
      </c>
      <c r="AH23" s="106">
        <v>76396</v>
      </c>
      <c r="AI23" s="106">
        <v>78971</v>
      </c>
      <c r="AJ23" s="106">
        <v>78967</v>
      </c>
      <c r="AK23" s="106">
        <v>82654</v>
      </c>
      <c r="AL23" s="106">
        <v>89631</v>
      </c>
      <c r="AM23" s="106">
        <v>77242</v>
      </c>
      <c r="AN23" s="106">
        <v>74358</v>
      </c>
      <c r="AO23" s="106">
        <v>75407</v>
      </c>
      <c r="AP23" s="106">
        <v>80352</v>
      </c>
      <c r="AQ23" s="106">
        <v>77210</v>
      </c>
      <c r="AR23" s="106">
        <v>84962</v>
      </c>
      <c r="AS23" s="106">
        <v>97350</v>
      </c>
      <c r="AT23" s="106">
        <v>73695</v>
      </c>
    </row>
    <row r="24" spans="2:46">
      <c r="B24" s="260" t="s">
        <v>273</v>
      </c>
      <c r="C24" s="295">
        <v>52029</v>
      </c>
      <c r="D24" s="106">
        <v>65445</v>
      </c>
      <c r="E24" s="106">
        <v>59426</v>
      </c>
      <c r="F24" s="106">
        <v>64353</v>
      </c>
      <c r="G24" s="106">
        <v>64687</v>
      </c>
      <c r="H24" s="106">
        <v>58611</v>
      </c>
      <c r="I24" s="106">
        <v>63055</v>
      </c>
      <c r="J24" s="106">
        <v>72911</v>
      </c>
      <c r="K24" s="106">
        <v>78020</v>
      </c>
      <c r="L24" s="106">
        <v>57637</v>
      </c>
      <c r="M24" s="106">
        <v>54152</v>
      </c>
      <c r="N24" s="106">
        <v>65457</v>
      </c>
      <c r="O24" s="106">
        <v>56098</v>
      </c>
      <c r="P24" s="106">
        <v>54392</v>
      </c>
      <c r="Q24" s="106">
        <v>47866</v>
      </c>
      <c r="R24" s="106">
        <v>47528</v>
      </c>
      <c r="S24" s="106">
        <v>48448</v>
      </c>
      <c r="T24" s="106">
        <v>44947</v>
      </c>
      <c r="U24" s="106">
        <v>42420</v>
      </c>
      <c r="V24" s="106">
        <v>56178</v>
      </c>
      <c r="W24" s="106">
        <v>41581</v>
      </c>
      <c r="X24" s="106">
        <v>38724</v>
      </c>
      <c r="Y24" s="106">
        <v>41498</v>
      </c>
      <c r="Z24" s="106">
        <v>42311</v>
      </c>
      <c r="AA24" s="106">
        <v>46749</v>
      </c>
      <c r="AB24" s="106">
        <v>40544</v>
      </c>
      <c r="AC24" s="34">
        <v>41145</v>
      </c>
      <c r="AD24" s="106">
        <v>40637</v>
      </c>
      <c r="AE24" s="106">
        <v>43936</v>
      </c>
      <c r="AF24" s="106">
        <v>43253</v>
      </c>
      <c r="AG24" s="106">
        <v>42907</v>
      </c>
      <c r="AH24" s="106">
        <v>43730</v>
      </c>
      <c r="AI24" s="106">
        <v>39880</v>
      </c>
      <c r="AJ24" s="106">
        <v>41479</v>
      </c>
      <c r="AK24" s="106">
        <v>40805</v>
      </c>
      <c r="AL24" s="106">
        <v>41283</v>
      </c>
      <c r="AM24" s="106">
        <v>40304</v>
      </c>
      <c r="AN24" s="106">
        <v>41377</v>
      </c>
      <c r="AO24" s="106">
        <v>40705</v>
      </c>
      <c r="AP24" s="106">
        <v>48991</v>
      </c>
      <c r="AQ24" s="106">
        <v>48133</v>
      </c>
      <c r="AR24" s="106">
        <v>48089</v>
      </c>
      <c r="AS24" s="106">
        <v>46459</v>
      </c>
      <c r="AT24" s="106">
        <v>45426</v>
      </c>
    </row>
    <row r="25" spans="2:46">
      <c r="B25" s="260" t="s">
        <v>274</v>
      </c>
      <c r="C25" s="295">
        <v>60369</v>
      </c>
      <c r="D25" s="106">
        <v>68081</v>
      </c>
      <c r="E25" s="106">
        <v>64875</v>
      </c>
      <c r="F25" s="106">
        <v>63028</v>
      </c>
      <c r="G25" s="106">
        <v>67854</v>
      </c>
      <c r="H25" s="106">
        <v>69537</v>
      </c>
      <c r="I25" s="106">
        <v>60407</v>
      </c>
      <c r="J25" s="106">
        <v>64494</v>
      </c>
      <c r="K25" s="106">
        <v>61127</v>
      </c>
      <c r="L25" s="106">
        <v>59658</v>
      </c>
      <c r="M25" s="106">
        <v>59750</v>
      </c>
      <c r="N25" s="106">
        <v>51192</v>
      </c>
      <c r="O25" s="106">
        <v>82888</v>
      </c>
      <c r="P25" s="106">
        <v>52162</v>
      </c>
      <c r="Q25" s="106">
        <v>56478</v>
      </c>
      <c r="R25" s="106">
        <v>51591</v>
      </c>
      <c r="S25" s="106">
        <v>48608</v>
      </c>
      <c r="T25" s="106">
        <v>47040</v>
      </c>
      <c r="U25" s="106">
        <v>56605</v>
      </c>
      <c r="V25" s="106">
        <v>49373</v>
      </c>
      <c r="W25" s="106">
        <v>55923</v>
      </c>
      <c r="X25" s="106">
        <v>49746</v>
      </c>
      <c r="Y25" s="106">
        <v>54074</v>
      </c>
      <c r="Z25" s="106">
        <v>51829</v>
      </c>
      <c r="AA25" s="106">
        <v>53360</v>
      </c>
      <c r="AB25" s="106">
        <v>52465</v>
      </c>
      <c r="AC25" s="34">
        <v>54300</v>
      </c>
      <c r="AD25" s="106">
        <v>49953</v>
      </c>
      <c r="AE25" s="106">
        <v>60868</v>
      </c>
      <c r="AF25" s="106">
        <v>50162</v>
      </c>
      <c r="AG25" s="106">
        <v>63450</v>
      </c>
      <c r="AH25" s="106">
        <v>48942</v>
      </c>
      <c r="AI25" s="106">
        <v>49529</v>
      </c>
      <c r="AJ25" s="106">
        <v>52098</v>
      </c>
      <c r="AK25" s="106">
        <v>57204</v>
      </c>
      <c r="AL25" s="106">
        <v>52861</v>
      </c>
      <c r="AM25" s="106">
        <v>55231</v>
      </c>
      <c r="AN25" s="106">
        <v>49338</v>
      </c>
      <c r="AO25" s="106">
        <v>58317</v>
      </c>
      <c r="AP25" s="106">
        <v>52305</v>
      </c>
      <c r="AQ25" s="106">
        <v>54914</v>
      </c>
      <c r="AR25" s="106">
        <v>54459</v>
      </c>
      <c r="AS25" s="106">
        <v>57720</v>
      </c>
      <c r="AT25" s="106">
        <v>114661</v>
      </c>
    </row>
    <row r="26" spans="2:46" ht="24">
      <c r="B26" s="260" t="s">
        <v>356</v>
      </c>
      <c r="C26" s="295">
        <v>511610</v>
      </c>
      <c r="D26" s="106">
        <v>883154</v>
      </c>
      <c r="E26" s="106">
        <v>843994</v>
      </c>
      <c r="F26" s="106">
        <v>862743</v>
      </c>
      <c r="G26" s="106">
        <v>817533</v>
      </c>
      <c r="H26" s="106">
        <v>888983</v>
      </c>
      <c r="I26" s="106">
        <v>750855</v>
      </c>
      <c r="J26" s="106">
        <v>730395</v>
      </c>
      <c r="K26" s="106">
        <v>780579</v>
      </c>
      <c r="L26" s="106">
        <v>831315</v>
      </c>
      <c r="M26" s="106">
        <v>1124243</v>
      </c>
      <c r="N26" s="106">
        <v>856859</v>
      </c>
      <c r="O26" s="106">
        <v>1077650</v>
      </c>
      <c r="P26" s="106">
        <v>871874</v>
      </c>
      <c r="Q26" s="106">
        <v>913468</v>
      </c>
      <c r="R26" s="106">
        <v>1529508</v>
      </c>
      <c r="S26" s="106">
        <v>1045966</v>
      </c>
      <c r="T26" s="106">
        <v>1052870</v>
      </c>
      <c r="U26" s="106">
        <v>1022637</v>
      </c>
      <c r="V26" s="106">
        <v>866438</v>
      </c>
      <c r="W26" s="106">
        <v>1027846</v>
      </c>
      <c r="X26" s="106">
        <v>1153966</v>
      </c>
      <c r="Y26" s="106">
        <v>903056</v>
      </c>
      <c r="Z26" s="106">
        <v>1131689</v>
      </c>
      <c r="AA26" s="106">
        <v>905764</v>
      </c>
      <c r="AB26" s="106">
        <v>1113109</v>
      </c>
      <c r="AC26" s="34">
        <v>1055859</v>
      </c>
      <c r="AD26" s="106">
        <v>1043100</v>
      </c>
      <c r="AE26" s="106">
        <v>929253</v>
      </c>
      <c r="AF26" s="106">
        <v>1226930</v>
      </c>
      <c r="AG26" s="106">
        <v>938651</v>
      </c>
      <c r="AH26" s="106">
        <v>1002260</v>
      </c>
      <c r="AI26" s="106">
        <v>599158</v>
      </c>
      <c r="AJ26" s="106">
        <v>82424</v>
      </c>
      <c r="AK26" s="106">
        <v>81144</v>
      </c>
      <c r="AL26" s="106">
        <v>85222</v>
      </c>
      <c r="AM26" s="106">
        <v>85222</v>
      </c>
      <c r="AN26" s="106">
        <v>85223</v>
      </c>
      <c r="AO26" s="106">
        <v>85222</v>
      </c>
      <c r="AP26" s="106">
        <v>85223</v>
      </c>
      <c r="AQ26" s="106">
        <v>85222</v>
      </c>
      <c r="AR26" s="106">
        <v>90174</v>
      </c>
      <c r="AS26" s="106">
        <v>90174</v>
      </c>
      <c r="AT26" s="106">
        <v>99191</v>
      </c>
    </row>
    <row r="27" spans="2:46">
      <c r="B27" s="260" t="s">
        <v>275</v>
      </c>
      <c r="C27" s="295">
        <v>36573</v>
      </c>
      <c r="D27" s="106">
        <v>85655</v>
      </c>
      <c r="E27" s="106">
        <v>84451</v>
      </c>
      <c r="F27" s="106">
        <v>93875</v>
      </c>
      <c r="G27" s="106">
        <v>112406</v>
      </c>
      <c r="H27" s="106">
        <v>84115</v>
      </c>
      <c r="I27" s="106">
        <v>99312</v>
      </c>
      <c r="J27" s="106">
        <v>76291</v>
      </c>
      <c r="K27" s="106">
        <v>79812</v>
      </c>
      <c r="L27" s="106">
        <v>93635</v>
      </c>
      <c r="M27" s="106">
        <v>74301</v>
      </c>
      <c r="N27" s="106">
        <v>78413</v>
      </c>
      <c r="O27" s="106">
        <v>86459</v>
      </c>
      <c r="P27" s="106">
        <v>77894</v>
      </c>
      <c r="Q27" s="106">
        <v>73638</v>
      </c>
      <c r="R27" s="106">
        <v>74439</v>
      </c>
      <c r="S27" s="106">
        <v>74455</v>
      </c>
      <c r="T27" s="106">
        <v>75788</v>
      </c>
      <c r="U27" s="106">
        <v>70937</v>
      </c>
      <c r="V27" s="106">
        <v>74316</v>
      </c>
      <c r="W27" s="106">
        <v>71496</v>
      </c>
      <c r="X27" s="106">
        <v>72287</v>
      </c>
      <c r="Y27" s="106">
        <v>73068</v>
      </c>
      <c r="Z27" s="106">
        <v>77656</v>
      </c>
      <c r="AA27" s="106">
        <v>75776</v>
      </c>
      <c r="AB27" s="106">
        <v>83502</v>
      </c>
      <c r="AC27" s="34">
        <v>78011</v>
      </c>
      <c r="AD27" s="106">
        <v>86111</v>
      </c>
      <c r="AE27" s="106">
        <v>82491</v>
      </c>
      <c r="AF27" s="106">
        <v>5607</v>
      </c>
      <c r="AG27" s="106" t="s">
        <v>0</v>
      </c>
      <c r="AH27" s="106" t="s">
        <v>0</v>
      </c>
      <c r="AI27" s="106" t="s">
        <v>0</v>
      </c>
      <c r="AJ27" s="106" t="s">
        <v>0</v>
      </c>
      <c r="AK27" s="106" t="s">
        <v>0</v>
      </c>
      <c r="AL27" s="106" t="s">
        <v>0</v>
      </c>
      <c r="AM27" s="106" t="s">
        <v>0</v>
      </c>
      <c r="AN27" s="106" t="s">
        <v>0</v>
      </c>
      <c r="AO27" s="106" t="s">
        <v>0</v>
      </c>
      <c r="AP27" s="106" t="s">
        <v>0</v>
      </c>
      <c r="AQ27" s="106" t="s">
        <v>0</v>
      </c>
      <c r="AR27" s="106"/>
      <c r="AS27" s="106"/>
      <c r="AT27" s="106" t="s">
        <v>0</v>
      </c>
    </row>
    <row r="28" spans="2:46">
      <c r="B28" s="260" t="s">
        <v>276</v>
      </c>
      <c r="C28" s="295">
        <v>36127</v>
      </c>
      <c r="D28" s="106">
        <v>97461</v>
      </c>
      <c r="E28" s="106">
        <v>101921</v>
      </c>
      <c r="F28" s="106">
        <v>107261</v>
      </c>
      <c r="G28" s="106">
        <v>165420</v>
      </c>
      <c r="H28" s="106">
        <v>100035</v>
      </c>
      <c r="I28" s="106">
        <v>97963</v>
      </c>
      <c r="J28" s="106">
        <v>155738</v>
      </c>
      <c r="K28" s="106">
        <v>100232</v>
      </c>
      <c r="L28" s="106">
        <v>56218</v>
      </c>
      <c r="M28" s="106" t="s">
        <v>0</v>
      </c>
      <c r="N28" s="106" t="s">
        <v>0</v>
      </c>
      <c r="O28" s="106" t="s">
        <v>0</v>
      </c>
      <c r="P28" s="106" t="s">
        <v>0</v>
      </c>
      <c r="Q28" s="106" t="s">
        <v>0</v>
      </c>
      <c r="R28" s="106" t="s">
        <v>0</v>
      </c>
      <c r="S28" s="106" t="s">
        <v>0</v>
      </c>
      <c r="T28" s="106" t="s">
        <v>0</v>
      </c>
      <c r="U28" s="106" t="s">
        <v>0</v>
      </c>
      <c r="V28" s="106" t="s">
        <v>0</v>
      </c>
      <c r="W28" s="106" t="s">
        <v>0</v>
      </c>
      <c r="X28" s="106" t="s">
        <v>0</v>
      </c>
      <c r="Y28" s="106" t="s">
        <v>0</v>
      </c>
      <c r="Z28" s="106" t="s">
        <v>0</v>
      </c>
      <c r="AA28" s="106" t="s">
        <v>0</v>
      </c>
      <c r="AB28" s="106" t="s">
        <v>0</v>
      </c>
      <c r="AC28" s="34" t="s">
        <v>0</v>
      </c>
      <c r="AD28" s="106" t="s">
        <v>0</v>
      </c>
      <c r="AE28" s="106" t="s">
        <v>0</v>
      </c>
      <c r="AF28" s="106" t="s">
        <v>0</v>
      </c>
      <c r="AG28" s="106" t="s">
        <v>0</v>
      </c>
      <c r="AH28" s="106" t="s">
        <v>0</v>
      </c>
      <c r="AI28" s="106" t="s">
        <v>0</v>
      </c>
      <c r="AJ28" s="106" t="s">
        <v>0</v>
      </c>
      <c r="AK28" s="106" t="s">
        <v>0</v>
      </c>
      <c r="AL28" s="106" t="s">
        <v>0</v>
      </c>
      <c r="AM28" s="106" t="s">
        <v>0</v>
      </c>
      <c r="AN28" s="106" t="s">
        <v>0</v>
      </c>
      <c r="AO28" s="106" t="s">
        <v>0</v>
      </c>
      <c r="AP28" s="106" t="s">
        <v>0</v>
      </c>
      <c r="AQ28" s="106" t="s">
        <v>0</v>
      </c>
      <c r="AR28" s="106"/>
      <c r="AS28" s="106"/>
      <c r="AT28" s="106" t="s">
        <v>0</v>
      </c>
    </row>
    <row r="29" spans="2:46">
      <c r="B29" s="260" t="s">
        <v>277</v>
      </c>
      <c r="C29" s="295">
        <v>30389</v>
      </c>
      <c r="D29" s="106">
        <v>193448</v>
      </c>
      <c r="E29" s="106">
        <v>212750</v>
      </c>
      <c r="F29" s="106">
        <v>339990</v>
      </c>
      <c r="G29" s="106">
        <v>335150</v>
      </c>
      <c r="H29" s="106">
        <v>360934</v>
      </c>
      <c r="I29" s="106">
        <v>375229</v>
      </c>
      <c r="J29" s="106">
        <v>390042</v>
      </c>
      <c r="K29" s="106">
        <v>409376</v>
      </c>
      <c r="L29" s="106">
        <v>409540</v>
      </c>
      <c r="M29" s="106">
        <v>358238</v>
      </c>
      <c r="N29" s="106">
        <v>476579</v>
      </c>
      <c r="O29" s="106">
        <v>387620</v>
      </c>
      <c r="P29" s="106">
        <v>334990</v>
      </c>
      <c r="Q29" s="106">
        <v>358631</v>
      </c>
      <c r="R29" s="106">
        <v>307014</v>
      </c>
      <c r="S29" s="106">
        <v>323589</v>
      </c>
      <c r="T29" s="106">
        <v>302003</v>
      </c>
      <c r="U29" s="106">
        <v>333502</v>
      </c>
      <c r="V29" s="106">
        <v>309071</v>
      </c>
      <c r="W29" s="106">
        <v>320045</v>
      </c>
      <c r="X29" s="106">
        <v>294112</v>
      </c>
      <c r="Y29" s="106">
        <v>352934</v>
      </c>
      <c r="Z29" s="106">
        <v>294372</v>
      </c>
      <c r="AA29" s="106">
        <v>430839</v>
      </c>
      <c r="AB29" s="106">
        <v>298904</v>
      </c>
      <c r="AC29" s="34">
        <v>409289</v>
      </c>
      <c r="AD29" s="106">
        <v>366076</v>
      </c>
      <c r="AE29" s="106">
        <v>319655</v>
      </c>
      <c r="AF29" s="106">
        <v>343459</v>
      </c>
      <c r="AG29" s="106">
        <v>310666</v>
      </c>
      <c r="AH29" s="106">
        <v>325979</v>
      </c>
      <c r="AI29" s="106">
        <v>355466</v>
      </c>
      <c r="AJ29" s="106">
        <v>313391</v>
      </c>
      <c r="AK29" s="106">
        <v>318897</v>
      </c>
      <c r="AL29" s="106">
        <v>315774</v>
      </c>
      <c r="AM29" s="106">
        <v>300839</v>
      </c>
      <c r="AN29" s="106">
        <v>338752</v>
      </c>
      <c r="AO29" s="106">
        <v>324653</v>
      </c>
      <c r="AP29" s="106">
        <v>306367</v>
      </c>
      <c r="AQ29" s="106">
        <v>350699</v>
      </c>
      <c r="AR29" s="106">
        <v>350461</v>
      </c>
      <c r="AS29" s="106">
        <v>415299</v>
      </c>
      <c r="AT29" s="106">
        <v>340474</v>
      </c>
    </row>
    <row r="30" spans="2:46">
      <c r="B30" s="260" t="s">
        <v>278</v>
      </c>
      <c r="C30" s="295" t="s">
        <v>0</v>
      </c>
      <c r="D30" s="106">
        <v>67810</v>
      </c>
      <c r="E30" s="106">
        <v>95538</v>
      </c>
      <c r="F30" s="106">
        <v>118016</v>
      </c>
      <c r="G30" s="106">
        <v>120220</v>
      </c>
      <c r="H30" s="106">
        <v>128286</v>
      </c>
      <c r="I30" s="106">
        <v>114651</v>
      </c>
      <c r="J30" s="106">
        <v>115783</v>
      </c>
      <c r="K30" s="106">
        <v>115398</v>
      </c>
      <c r="L30" s="106">
        <v>104950</v>
      </c>
      <c r="M30" s="106">
        <v>105080</v>
      </c>
      <c r="N30" s="106">
        <v>125774</v>
      </c>
      <c r="O30" s="106">
        <v>99471</v>
      </c>
      <c r="P30" s="106">
        <v>97707</v>
      </c>
      <c r="Q30" s="106">
        <v>122986</v>
      </c>
      <c r="R30" s="106">
        <v>111022</v>
      </c>
      <c r="S30" s="106">
        <v>103248</v>
      </c>
      <c r="T30" s="106">
        <v>99758</v>
      </c>
      <c r="U30" s="106">
        <v>110958</v>
      </c>
      <c r="V30" s="106">
        <v>100720</v>
      </c>
      <c r="W30" s="106">
        <v>104316</v>
      </c>
      <c r="X30" s="106">
        <v>100817</v>
      </c>
      <c r="Y30" s="106">
        <v>103473</v>
      </c>
      <c r="Z30" s="106">
        <v>95401</v>
      </c>
      <c r="AA30" s="106">
        <v>94823</v>
      </c>
      <c r="AB30" s="106">
        <v>91167</v>
      </c>
      <c r="AC30" s="34">
        <v>94296</v>
      </c>
      <c r="AD30" s="106">
        <v>90003</v>
      </c>
      <c r="AE30" s="106">
        <v>90613</v>
      </c>
      <c r="AF30" s="106">
        <v>86379</v>
      </c>
      <c r="AG30" s="106">
        <v>86668</v>
      </c>
      <c r="AH30" s="106">
        <v>85002</v>
      </c>
      <c r="AI30" s="106">
        <v>84288</v>
      </c>
      <c r="AJ30" s="106">
        <v>122225</v>
      </c>
      <c r="AK30" s="106">
        <v>87141</v>
      </c>
      <c r="AL30" s="106">
        <v>86502</v>
      </c>
      <c r="AM30" s="106">
        <v>81240</v>
      </c>
      <c r="AN30" s="106">
        <v>83612</v>
      </c>
      <c r="AO30" s="106">
        <v>80932</v>
      </c>
      <c r="AP30" s="106">
        <v>82294</v>
      </c>
      <c r="AQ30" s="106">
        <v>87449</v>
      </c>
      <c r="AR30" s="106">
        <v>91427</v>
      </c>
      <c r="AS30" s="106">
        <v>92515</v>
      </c>
      <c r="AT30" s="106">
        <v>97825</v>
      </c>
    </row>
    <row r="31" spans="2:46">
      <c r="B31" s="260" t="s">
        <v>279</v>
      </c>
      <c r="C31" s="295" t="s">
        <v>0</v>
      </c>
      <c r="D31" s="106">
        <v>18539</v>
      </c>
      <c r="E31" s="106">
        <v>38589</v>
      </c>
      <c r="F31" s="106">
        <v>52011</v>
      </c>
      <c r="G31" s="106">
        <v>52004</v>
      </c>
      <c r="H31" s="106">
        <v>51833</v>
      </c>
      <c r="I31" s="106">
        <v>51694</v>
      </c>
      <c r="J31" s="106">
        <v>51292</v>
      </c>
      <c r="K31" s="106">
        <v>51285</v>
      </c>
      <c r="L31" s="106">
        <v>50425</v>
      </c>
      <c r="M31" s="106">
        <v>50418</v>
      </c>
      <c r="N31" s="106">
        <v>51344</v>
      </c>
      <c r="O31" s="106">
        <v>51714</v>
      </c>
      <c r="P31" s="106">
        <v>51703</v>
      </c>
      <c r="Q31" s="106">
        <v>50904</v>
      </c>
      <c r="R31" s="106">
        <v>50619</v>
      </c>
      <c r="S31" s="106">
        <v>51634</v>
      </c>
      <c r="T31" s="106">
        <v>51038</v>
      </c>
      <c r="U31" s="106">
        <v>51015</v>
      </c>
      <c r="V31" s="106">
        <v>52387</v>
      </c>
      <c r="W31" s="106">
        <v>51625</v>
      </c>
      <c r="X31" s="106">
        <v>50720</v>
      </c>
      <c r="Y31" s="106">
        <v>49791</v>
      </c>
      <c r="Z31" s="106">
        <v>50645</v>
      </c>
      <c r="AA31" s="106">
        <v>52018</v>
      </c>
      <c r="AB31" s="106">
        <v>51987</v>
      </c>
      <c r="AC31" s="34">
        <v>50725</v>
      </c>
      <c r="AD31" s="106">
        <v>52632</v>
      </c>
      <c r="AE31" s="106">
        <v>53608</v>
      </c>
      <c r="AF31" s="106">
        <v>57691</v>
      </c>
      <c r="AG31" s="106">
        <v>56077</v>
      </c>
      <c r="AH31" s="106">
        <v>52087</v>
      </c>
      <c r="AI31" s="106">
        <v>37009</v>
      </c>
      <c r="AJ31" s="106">
        <v>39663</v>
      </c>
      <c r="AK31" s="106">
        <v>38747</v>
      </c>
      <c r="AL31" s="106">
        <v>38770</v>
      </c>
      <c r="AM31" s="106">
        <v>38046</v>
      </c>
      <c r="AN31" s="106">
        <v>36575</v>
      </c>
      <c r="AO31" s="106">
        <v>37716</v>
      </c>
      <c r="AP31" s="106">
        <v>41493</v>
      </c>
      <c r="AQ31" s="106">
        <v>37633</v>
      </c>
      <c r="AR31" s="106">
        <v>41929</v>
      </c>
      <c r="AS31" s="106">
        <v>38539</v>
      </c>
      <c r="AT31" s="106">
        <v>60642</v>
      </c>
    </row>
    <row r="32" spans="2:46">
      <c r="B32" s="260" t="s">
        <v>280</v>
      </c>
      <c r="C32" s="295" t="s">
        <v>0</v>
      </c>
      <c r="D32" s="106">
        <v>9844</v>
      </c>
      <c r="E32" s="106">
        <v>30670</v>
      </c>
      <c r="F32" s="106">
        <v>56212</v>
      </c>
      <c r="G32" s="106">
        <v>50411</v>
      </c>
      <c r="H32" s="106">
        <v>53872</v>
      </c>
      <c r="I32" s="106">
        <v>47029</v>
      </c>
      <c r="J32" s="106">
        <v>46633</v>
      </c>
      <c r="K32" s="106">
        <v>46681</v>
      </c>
      <c r="L32" s="106">
        <v>46014</v>
      </c>
      <c r="M32" s="106">
        <v>61839</v>
      </c>
      <c r="N32" s="106">
        <v>49601</v>
      </c>
      <c r="O32" s="106">
        <v>58524</v>
      </c>
      <c r="P32" s="106">
        <v>45538</v>
      </c>
      <c r="Q32" s="106">
        <v>47296</v>
      </c>
      <c r="R32" s="106">
        <v>48975</v>
      </c>
      <c r="S32" s="106">
        <v>39442</v>
      </c>
      <c r="T32" s="106">
        <v>49851</v>
      </c>
      <c r="U32" s="106">
        <v>38777</v>
      </c>
      <c r="V32" s="106">
        <v>38505</v>
      </c>
      <c r="W32" s="106">
        <v>42547</v>
      </c>
      <c r="X32" s="106">
        <v>49101</v>
      </c>
      <c r="Y32" s="106">
        <v>36870</v>
      </c>
      <c r="Z32" s="106">
        <v>43693</v>
      </c>
      <c r="AA32" s="106">
        <v>34252</v>
      </c>
      <c r="AB32" s="106">
        <v>43447</v>
      </c>
      <c r="AC32" s="34">
        <v>37040</v>
      </c>
      <c r="AD32" s="106">
        <v>37221</v>
      </c>
      <c r="AE32" s="106">
        <v>45146</v>
      </c>
      <c r="AF32" s="106">
        <v>41328</v>
      </c>
      <c r="AG32" s="106">
        <v>42571</v>
      </c>
      <c r="AH32" s="106">
        <v>40069</v>
      </c>
      <c r="AI32" s="106">
        <v>39691</v>
      </c>
      <c r="AJ32" s="106">
        <v>43509</v>
      </c>
      <c r="AK32" s="106">
        <v>40119</v>
      </c>
      <c r="AL32" s="106">
        <v>40937</v>
      </c>
      <c r="AM32" s="106">
        <v>43490</v>
      </c>
      <c r="AN32" s="106">
        <v>43507</v>
      </c>
      <c r="AO32" s="106">
        <v>42539</v>
      </c>
      <c r="AP32" s="106">
        <v>42208</v>
      </c>
      <c r="AQ32" s="106">
        <v>44508</v>
      </c>
      <c r="AR32" s="106">
        <v>43150</v>
      </c>
      <c r="AS32" s="106">
        <v>49677</v>
      </c>
      <c r="AT32" s="106">
        <v>43819</v>
      </c>
    </row>
    <row r="33" spans="2:46">
      <c r="B33" s="260" t="s">
        <v>281</v>
      </c>
      <c r="C33" s="295" t="s">
        <v>0</v>
      </c>
      <c r="D33" s="106" t="s">
        <v>0</v>
      </c>
      <c r="E33" s="106">
        <v>54700</v>
      </c>
      <c r="F33" s="106">
        <v>80430</v>
      </c>
      <c r="G33" s="106">
        <v>75803</v>
      </c>
      <c r="H33" s="106">
        <v>113505</v>
      </c>
      <c r="I33" s="106">
        <v>77736</v>
      </c>
      <c r="J33" s="106">
        <v>75071</v>
      </c>
      <c r="K33" s="106">
        <v>70843</v>
      </c>
      <c r="L33" s="106">
        <v>68626</v>
      </c>
      <c r="M33" s="106">
        <v>68481</v>
      </c>
      <c r="N33" s="106">
        <v>72457</v>
      </c>
      <c r="O33" s="106">
        <v>75136</v>
      </c>
      <c r="P33" s="106">
        <v>73108</v>
      </c>
      <c r="Q33" s="106">
        <v>72384</v>
      </c>
      <c r="R33" s="106">
        <v>71951</v>
      </c>
      <c r="S33" s="106">
        <v>75650</v>
      </c>
      <c r="T33" s="106">
        <v>74217</v>
      </c>
      <c r="U33" s="106">
        <v>78451</v>
      </c>
      <c r="V33" s="106">
        <v>73998</v>
      </c>
      <c r="W33" s="106">
        <v>71853</v>
      </c>
      <c r="X33" s="106">
        <v>72465</v>
      </c>
      <c r="Y33" s="106">
        <v>71352</v>
      </c>
      <c r="Z33" s="106">
        <v>71193</v>
      </c>
      <c r="AA33" s="106">
        <v>79105</v>
      </c>
      <c r="AB33" s="106">
        <v>71832</v>
      </c>
      <c r="AC33" s="34">
        <v>77369</v>
      </c>
      <c r="AD33" s="106">
        <v>72378</v>
      </c>
      <c r="AE33" s="106">
        <v>70697</v>
      </c>
      <c r="AF33" s="106">
        <v>71350</v>
      </c>
      <c r="AG33" s="106">
        <v>49824</v>
      </c>
      <c r="AH33" s="106" t="s">
        <v>0</v>
      </c>
      <c r="AI33" s="106" t="s">
        <v>0</v>
      </c>
      <c r="AJ33" s="106" t="s">
        <v>0</v>
      </c>
      <c r="AK33" s="106" t="s">
        <v>0</v>
      </c>
      <c r="AL33" s="106" t="s">
        <v>0</v>
      </c>
      <c r="AM33" s="106" t="s">
        <v>0</v>
      </c>
      <c r="AN33" s="106" t="s">
        <v>0</v>
      </c>
      <c r="AO33" s="106" t="s">
        <v>0</v>
      </c>
      <c r="AP33" s="106" t="s">
        <v>0</v>
      </c>
      <c r="AQ33" s="106" t="s">
        <v>0</v>
      </c>
      <c r="AR33" s="106"/>
      <c r="AS33" s="106"/>
      <c r="AT33" s="106" t="s">
        <v>0</v>
      </c>
    </row>
    <row r="34" spans="2:46">
      <c r="B34" s="260" t="s">
        <v>355</v>
      </c>
      <c r="C34" s="295" t="s">
        <v>0</v>
      </c>
      <c r="D34" s="106" t="s">
        <v>0</v>
      </c>
      <c r="E34" s="106">
        <v>31761</v>
      </c>
      <c r="F34" s="106">
        <v>63251</v>
      </c>
      <c r="G34" s="106">
        <v>51380</v>
      </c>
      <c r="H34" s="106">
        <v>54812</v>
      </c>
      <c r="I34" s="106">
        <v>53190</v>
      </c>
      <c r="J34" s="106">
        <v>53770</v>
      </c>
      <c r="K34" s="106">
        <v>48498</v>
      </c>
      <c r="L34" s="106">
        <v>48823</v>
      </c>
      <c r="M34" s="106">
        <v>46334</v>
      </c>
      <c r="N34" s="106">
        <v>48596</v>
      </c>
      <c r="O34" s="106">
        <v>82719</v>
      </c>
      <c r="P34" s="106">
        <v>50023</v>
      </c>
      <c r="Q34" s="106">
        <v>49169</v>
      </c>
      <c r="R34" s="106">
        <v>55807</v>
      </c>
      <c r="S34" s="106">
        <v>47365</v>
      </c>
      <c r="T34" s="106">
        <v>50270</v>
      </c>
      <c r="U34" s="106">
        <v>50219</v>
      </c>
      <c r="V34" s="106">
        <v>48837</v>
      </c>
      <c r="W34" s="106">
        <v>49764</v>
      </c>
      <c r="X34" s="106">
        <v>62037</v>
      </c>
      <c r="Y34" s="106">
        <v>54426</v>
      </c>
      <c r="Z34" s="106">
        <v>58029</v>
      </c>
      <c r="AA34" s="106">
        <v>60780</v>
      </c>
      <c r="AB34" s="106">
        <v>54816</v>
      </c>
      <c r="AC34" s="34">
        <v>54655</v>
      </c>
      <c r="AD34" s="106">
        <v>61453</v>
      </c>
      <c r="AE34" s="106">
        <v>54599</v>
      </c>
      <c r="AF34" s="106">
        <v>55038</v>
      </c>
      <c r="AG34" s="106">
        <v>65565</v>
      </c>
      <c r="AH34" s="106">
        <v>57148</v>
      </c>
      <c r="AI34" s="106">
        <v>62960</v>
      </c>
      <c r="AJ34" s="106">
        <v>57116</v>
      </c>
      <c r="AK34" s="106">
        <v>57200</v>
      </c>
      <c r="AL34" s="106">
        <v>59173</v>
      </c>
      <c r="AM34" s="106">
        <v>56673</v>
      </c>
      <c r="AN34" s="106">
        <v>57513</v>
      </c>
      <c r="AO34" s="106">
        <v>61179</v>
      </c>
      <c r="AP34" s="106">
        <v>57030</v>
      </c>
      <c r="AQ34" s="106">
        <v>59972</v>
      </c>
      <c r="AR34" s="106">
        <v>61901</v>
      </c>
      <c r="AS34" s="106">
        <v>60801</v>
      </c>
      <c r="AT34" s="106">
        <v>113503</v>
      </c>
    </row>
    <row r="35" spans="2:46">
      <c r="B35" s="260" t="s">
        <v>282</v>
      </c>
      <c r="C35" s="295" t="s">
        <v>0</v>
      </c>
      <c r="D35" s="106" t="s">
        <v>0</v>
      </c>
      <c r="E35" s="106">
        <v>7225</v>
      </c>
      <c r="F35" s="106">
        <v>65151</v>
      </c>
      <c r="G35" s="106">
        <v>71589</v>
      </c>
      <c r="H35" s="106">
        <v>94183</v>
      </c>
      <c r="I35" s="106">
        <v>91741</v>
      </c>
      <c r="J35" s="106">
        <v>93155</v>
      </c>
      <c r="K35" s="106">
        <v>87731</v>
      </c>
      <c r="L35" s="106">
        <v>138170</v>
      </c>
      <c r="M35" s="106">
        <v>83875</v>
      </c>
      <c r="N35" s="106">
        <v>87699</v>
      </c>
      <c r="O35" s="106">
        <v>89327</v>
      </c>
      <c r="P35" s="106">
        <v>93874</v>
      </c>
      <c r="Q35" s="106">
        <v>88243</v>
      </c>
      <c r="R35" s="106">
        <v>88353</v>
      </c>
      <c r="S35" s="106">
        <v>86589</v>
      </c>
      <c r="T35" s="106">
        <v>90452</v>
      </c>
      <c r="U35" s="106">
        <v>93983</v>
      </c>
      <c r="V35" s="106">
        <v>93527</v>
      </c>
      <c r="W35" s="106">
        <v>90017</v>
      </c>
      <c r="X35" s="106">
        <v>91865</v>
      </c>
      <c r="Y35" s="106">
        <v>90737</v>
      </c>
      <c r="Z35" s="106">
        <v>99531</v>
      </c>
      <c r="AA35" s="106">
        <v>99636</v>
      </c>
      <c r="AB35" s="106">
        <v>94002</v>
      </c>
      <c r="AC35" s="34">
        <v>94724</v>
      </c>
      <c r="AD35" s="106">
        <v>103580</v>
      </c>
      <c r="AE35" s="106">
        <v>93051</v>
      </c>
      <c r="AF35" s="106">
        <v>95945</v>
      </c>
      <c r="AG35" s="106">
        <v>89906</v>
      </c>
      <c r="AH35" s="106">
        <v>117774</v>
      </c>
      <c r="AI35" s="106">
        <v>85839</v>
      </c>
      <c r="AJ35" s="106">
        <v>128431</v>
      </c>
      <c r="AK35" s="106">
        <v>91754</v>
      </c>
      <c r="AL35" s="106">
        <v>90161</v>
      </c>
      <c r="AM35" s="106">
        <v>81886</v>
      </c>
      <c r="AN35" s="106">
        <v>81792</v>
      </c>
      <c r="AO35" s="106">
        <v>103876</v>
      </c>
      <c r="AP35" s="106">
        <v>83840</v>
      </c>
      <c r="AQ35" s="106">
        <v>93379</v>
      </c>
      <c r="AR35" s="106">
        <v>86628</v>
      </c>
      <c r="AS35" s="106">
        <v>92629</v>
      </c>
      <c r="AT35" s="106">
        <v>96567</v>
      </c>
    </row>
    <row r="36" spans="2:46">
      <c r="B36" s="260" t="s">
        <v>283</v>
      </c>
      <c r="C36" s="295" t="s">
        <v>0</v>
      </c>
      <c r="D36" s="106" t="s">
        <v>0</v>
      </c>
      <c r="E36" s="106" t="s">
        <v>0</v>
      </c>
      <c r="F36" s="106">
        <v>29988</v>
      </c>
      <c r="G36" s="106">
        <v>74984</v>
      </c>
      <c r="H36" s="106">
        <v>108651</v>
      </c>
      <c r="I36" s="106">
        <v>111497</v>
      </c>
      <c r="J36" s="106">
        <v>104404</v>
      </c>
      <c r="K36" s="106">
        <v>114376</v>
      </c>
      <c r="L36" s="106">
        <v>107303</v>
      </c>
      <c r="M36" s="106">
        <v>108370</v>
      </c>
      <c r="N36" s="106">
        <v>110835</v>
      </c>
      <c r="O36" s="106">
        <v>122596</v>
      </c>
      <c r="P36" s="106">
        <v>118973</v>
      </c>
      <c r="Q36" s="106">
        <v>119158</v>
      </c>
      <c r="R36" s="106">
        <v>121578</v>
      </c>
      <c r="S36" s="106">
        <v>120139</v>
      </c>
      <c r="T36" s="106">
        <v>119444</v>
      </c>
      <c r="U36" s="106">
        <v>136785</v>
      </c>
      <c r="V36" s="106">
        <v>121701</v>
      </c>
      <c r="W36" s="106">
        <v>129700</v>
      </c>
      <c r="X36" s="106">
        <v>123524</v>
      </c>
      <c r="Y36" s="106">
        <v>151411</v>
      </c>
      <c r="Z36" s="106">
        <v>126374</v>
      </c>
      <c r="AA36" s="106">
        <v>146919</v>
      </c>
      <c r="AB36" s="106">
        <v>127252</v>
      </c>
      <c r="AC36" s="34">
        <v>146706</v>
      </c>
      <c r="AD36" s="106">
        <v>130618</v>
      </c>
      <c r="AE36" s="106">
        <v>137660</v>
      </c>
      <c r="AF36" s="106">
        <v>129624</v>
      </c>
      <c r="AG36" s="106">
        <v>129989</v>
      </c>
      <c r="AH36" s="106">
        <v>126884</v>
      </c>
      <c r="AI36" s="106">
        <v>131229</v>
      </c>
      <c r="AJ36" s="106">
        <v>131187</v>
      </c>
      <c r="AK36" s="106">
        <v>133249</v>
      </c>
      <c r="AL36" s="106">
        <v>129190</v>
      </c>
      <c r="AM36" s="106">
        <v>137411</v>
      </c>
      <c r="AN36" s="106">
        <v>129149</v>
      </c>
      <c r="AO36" s="106">
        <v>136030</v>
      </c>
      <c r="AP36" s="106">
        <v>126527</v>
      </c>
      <c r="AQ36" s="106">
        <v>138963</v>
      </c>
      <c r="AR36" s="106">
        <v>128268</v>
      </c>
      <c r="AS36" s="106">
        <v>137910</v>
      </c>
      <c r="AT36" s="106">
        <v>124226</v>
      </c>
    </row>
    <row r="37" spans="2:46">
      <c r="B37" s="260" t="s">
        <v>284</v>
      </c>
      <c r="C37" s="295" t="s">
        <v>0</v>
      </c>
      <c r="D37" s="106" t="s">
        <v>0</v>
      </c>
      <c r="E37" s="106" t="s">
        <v>0</v>
      </c>
      <c r="F37" s="106">
        <v>20405</v>
      </c>
      <c r="G37" s="106">
        <v>59660</v>
      </c>
      <c r="H37" s="106">
        <v>67488</v>
      </c>
      <c r="I37" s="106">
        <v>68419</v>
      </c>
      <c r="J37" s="106">
        <v>68294</v>
      </c>
      <c r="K37" s="106">
        <v>64509</v>
      </c>
      <c r="L37" s="106">
        <v>65684</v>
      </c>
      <c r="M37" s="106">
        <v>62138</v>
      </c>
      <c r="N37" s="106">
        <v>62395</v>
      </c>
      <c r="O37" s="106">
        <v>70380</v>
      </c>
      <c r="P37" s="106">
        <v>65023</v>
      </c>
      <c r="Q37" s="106">
        <v>50635</v>
      </c>
      <c r="R37" s="106">
        <v>53605</v>
      </c>
      <c r="S37" s="106">
        <v>62255</v>
      </c>
      <c r="T37" s="106">
        <v>47032</v>
      </c>
      <c r="U37" s="106">
        <v>45266</v>
      </c>
      <c r="V37" s="106">
        <v>46834</v>
      </c>
      <c r="W37" s="106">
        <v>45377</v>
      </c>
      <c r="X37" s="106">
        <v>45117</v>
      </c>
      <c r="Y37" s="106">
        <v>48843</v>
      </c>
      <c r="Z37" s="106">
        <v>47914</v>
      </c>
      <c r="AA37" s="106">
        <v>47455</v>
      </c>
      <c r="AB37" s="106">
        <v>52381</v>
      </c>
      <c r="AC37" s="34">
        <v>47991</v>
      </c>
      <c r="AD37" s="106">
        <v>54419</v>
      </c>
      <c r="AE37" s="106">
        <v>74426</v>
      </c>
      <c r="AF37" s="106">
        <v>60422</v>
      </c>
      <c r="AG37" s="106">
        <v>54429</v>
      </c>
      <c r="AH37" s="106">
        <v>62526</v>
      </c>
      <c r="AI37" s="106">
        <v>55273</v>
      </c>
      <c r="AJ37" s="106">
        <v>53621</v>
      </c>
      <c r="AK37" s="106">
        <v>57817</v>
      </c>
      <c r="AL37" s="106">
        <v>55315</v>
      </c>
      <c r="AM37" s="106">
        <v>55074</v>
      </c>
      <c r="AN37" s="106">
        <v>54315</v>
      </c>
      <c r="AO37" s="106">
        <v>55916</v>
      </c>
      <c r="AP37" s="106">
        <v>59407</v>
      </c>
      <c r="AQ37" s="106">
        <v>50953</v>
      </c>
      <c r="AR37" s="106"/>
      <c r="AS37" s="106"/>
      <c r="AT37" s="106" t="s">
        <v>0</v>
      </c>
    </row>
    <row r="38" spans="2:46">
      <c r="B38" s="260" t="s">
        <v>285</v>
      </c>
      <c r="C38" s="295" t="s">
        <v>0</v>
      </c>
      <c r="D38" s="106" t="s">
        <v>0</v>
      </c>
      <c r="E38" s="106" t="s">
        <v>0</v>
      </c>
      <c r="F38" s="106" t="s">
        <v>0</v>
      </c>
      <c r="G38" s="106">
        <v>105408</v>
      </c>
      <c r="H38" s="106">
        <v>144495</v>
      </c>
      <c r="I38" s="106">
        <v>138964</v>
      </c>
      <c r="J38" s="106">
        <v>144179</v>
      </c>
      <c r="K38" s="106">
        <v>139754</v>
      </c>
      <c r="L38" s="106">
        <v>135003</v>
      </c>
      <c r="M38" s="106">
        <v>149831</v>
      </c>
      <c r="N38" s="106">
        <v>137194</v>
      </c>
      <c r="O38" s="106">
        <v>152268</v>
      </c>
      <c r="P38" s="106">
        <v>146619</v>
      </c>
      <c r="Q38" s="106">
        <v>210952</v>
      </c>
      <c r="R38" s="106">
        <v>140886</v>
      </c>
      <c r="S38" s="106">
        <v>151422</v>
      </c>
      <c r="T38" s="106">
        <v>138224</v>
      </c>
      <c r="U38" s="106">
        <v>144438</v>
      </c>
      <c r="V38" s="106">
        <v>135449</v>
      </c>
      <c r="W38" s="106">
        <v>136802</v>
      </c>
      <c r="X38" s="106">
        <v>136665</v>
      </c>
      <c r="Y38" s="106">
        <v>138779</v>
      </c>
      <c r="Z38" s="106">
        <v>153267</v>
      </c>
      <c r="AA38" s="106">
        <v>134047</v>
      </c>
      <c r="AB38" s="106">
        <v>142968</v>
      </c>
      <c r="AC38" s="34">
        <v>134117</v>
      </c>
      <c r="AD38" s="106">
        <v>152243</v>
      </c>
      <c r="AE38" s="106">
        <v>169174</v>
      </c>
      <c r="AF38" s="106">
        <v>137144</v>
      </c>
      <c r="AG38" s="106">
        <v>145734</v>
      </c>
      <c r="AH38" s="106">
        <v>148727</v>
      </c>
      <c r="AI38" s="106">
        <v>147921</v>
      </c>
      <c r="AJ38" s="106">
        <v>148296</v>
      </c>
      <c r="AK38" s="106">
        <v>147027</v>
      </c>
      <c r="AL38" s="106">
        <v>152757</v>
      </c>
      <c r="AM38" s="106">
        <v>161690</v>
      </c>
      <c r="AN38" s="106">
        <v>152072</v>
      </c>
      <c r="AO38" s="106">
        <v>200418</v>
      </c>
      <c r="AP38" s="106">
        <v>152463</v>
      </c>
      <c r="AQ38" s="106">
        <v>167529</v>
      </c>
      <c r="AR38" s="106">
        <v>190142</v>
      </c>
      <c r="AS38" s="106">
        <v>184840</v>
      </c>
      <c r="AT38" s="106">
        <v>203931</v>
      </c>
    </row>
    <row r="39" spans="2:46">
      <c r="B39" s="260" t="s">
        <v>286</v>
      </c>
      <c r="C39" s="295" t="s">
        <v>0</v>
      </c>
      <c r="D39" s="106" t="s">
        <v>0</v>
      </c>
      <c r="E39" s="106" t="s">
        <v>0</v>
      </c>
      <c r="F39" s="106" t="s">
        <v>0</v>
      </c>
      <c r="G39" s="106">
        <v>46667</v>
      </c>
      <c r="H39" s="106">
        <v>77882</v>
      </c>
      <c r="I39" s="106">
        <v>79150</v>
      </c>
      <c r="J39" s="106">
        <v>80079</v>
      </c>
      <c r="K39" s="106">
        <v>85829</v>
      </c>
      <c r="L39" s="106">
        <v>73850</v>
      </c>
      <c r="M39" s="106">
        <v>74115</v>
      </c>
      <c r="N39" s="106">
        <v>73641</v>
      </c>
      <c r="O39" s="106">
        <v>74543</v>
      </c>
      <c r="P39" s="106">
        <v>73306</v>
      </c>
      <c r="Q39" s="106">
        <v>75680</v>
      </c>
      <c r="R39" s="106">
        <v>72956</v>
      </c>
      <c r="S39" s="106">
        <v>75909</v>
      </c>
      <c r="T39" s="106">
        <v>75320</v>
      </c>
      <c r="U39" s="106">
        <v>80752</v>
      </c>
      <c r="V39" s="106">
        <v>62315</v>
      </c>
      <c r="W39" s="106">
        <v>61734</v>
      </c>
      <c r="X39" s="106">
        <v>56773</v>
      </c>
      <c r="Y39" s="106">
        <v>55185</v>
      </c>
      <c r="Z39" s="106">
        <v>60102</v>
      </c>
      <c r="AA39" s="106">
        <v>92393</v>
      </c>
      <c r="AB39" s="106">
        <v>177975</v>
      </c>
      <c r="AC39" s="34">
        <v>201681</v>
      </c>
      <c r="AD39" s="106">
        <v>217859</v>
      </c>
      <c r="AE39" s="106">
        <v>219515</v>
      </c>
      <c r="AF39" s="106">
        <v>214498</v>
      </c>
      <c r="AG39" s="106">
        <v>214417</v>
      </c>
      <c r="AH39" s="106">
        <v>197744</v>
      </c>
      <c r="AI39" s="106">
        <v>218592</v>
      </c>
      <c r="AJ39" s="106">
        <v>207152</v>
      </c>
      <c r="AK39" s="106">
        <v>217497</v>
      </c>
      <c r="AL39" s="106">
        <v>209710</v>
      </c>
      <c r="AM39" s="106">
        <v>206233</v>
      </c>
      <c r="AN39" s="106">
        <v>219189</v>
      </c>
      <c r="AO39" s="106">
        <v>207191</v>
      </c>
      <c r="AP39" s="106">
        <v>266856</v>
      </c>
      <c r="AQ39" s="106">
        <v>232567</v>
      </c>
      <c r="AR39" s="106">
        <v>254384</v>
      </c>
      <c r="AS39" s="106">
        <v>226817</v>
      </c>
      <c r="AT39" s="106">
        <v>238062</v>
      </c>
    </row>
    <row r="40" spans="2:46">
      <c r="B40" s="260" t="s">
        <v>464</v>
      </c>
      <c r="C40" s="295" t="s">
        <v>0</v>
      </c>
      <c r="D40" s="106" t="s">
        <v>0</v>
      </c>
      <c r="E40" s="106" t="s">
        <v>0</v>
      </c>
      <c r="F40" s="106" t="s">
        <v>0</v>
      </c>
      <c r="G40" s="106">
        <v>7519</v>
      </c>
      <c r="H40" s="106">
        <v>100834</v>
      </c>
      <c r="I40" s="106">
        <v>100654</v>
      </c>
      <c r="J40" s="106">
        <v>126466</v>
      </c>
      <c r="K40" s="106">
        <v>138561</v>
      </c>
      <c r="L40" s="106">
        <v>123993</v>
      </c>
      <c r="M40" s="106">
        <v>119594</v>
      </c>
      <c r="N40" s="106">
        <v>126387</v>
      </c>
      <c r="O40" s="106">
        <v>145950</v>
      </c>
      <c r="P40" s="106">
        <v>147537</v>
      </c>
      <c r="Q40" s="106">
        <v>173287</v>
      </c>
      <c r="R40" s="106">
        <v>131767</v>
      </c>
      <c r="S40" s="106">
        <v>153673</v>
      </c>
      <c r="T40" s="106">
        <v>265604</v>
      </c>
      <c r="U40" s="106">
        <v>132581</v>
      </c>
      <c r="V40" s="106">
        <v>142569</v>
      </c>
      <c r="W40" s="106">
        <v>136895</v>
      </c>
      <c r="X40" s="106">
        <v>135536</v>
      </c>
      <c r="Y40" s="106">
        <v>144938</v>
      </c>
      <c r="Z40" s="106">
        <v>134848</v>
      </c>
      <c r="AA40" s="106">
        <v>20844</v>
      </c>
      <c r="AB40" s="106">
        <v>20355</v>
      </c>
      <c r="AC40" s="34">
        <v>20355</v>
      </c>
      <c r="AD40" s="106">
        <v>20355</v>
      </c>
      <c r="AE40" s="106">
        <v>20356</v>
      </c>
      <c r="AF40" s="106">
        <v>20356</v>
      </c>
      <c r="AG40" s="106">
        <v>20356</v>
      </c>
      <c r="AH40" s="106">
        <v>20355</v>
      </c>
      <c r="AI40" s="106">
        <v>20355</v>
      </c>
      <c r="AJ40" s="106">
        <v>21397</v>
      </c>
      <c r="AK40" s="106">
        <v>21397</v>
      </c>
      <c r="AL40" s="106">
        <v>23538</v>
      </c>
      <c r="AM40" s="106">
        <v>23536</v>
      </c>
      <c r="AN40" s="106">
        <v>206717</v>
      </c>
      <c r="AO40" s="106">
        <v>223298</v>
      </c>
      <c r="AP40" s="106">
        <v>262844</v>
      </c>
      <c r="AQ40" s="106">
        <v>252149</v>
      </c>
      <c r="AR40" s="106">
        <v>272281</v>
      </c>
      <c r="AS40" s="106">
        <v>266355</v>
      </c>
      <c r="AT40" s="106">
        <v>280684</v>
      </c>
    </row>
    <row r="41" spans="2:46" ht="24">
      <c r="B41" s="260" t="s">
        <v>287</v>
      </c>
      <c r="C41" s="295" t="s">
        <v>0</v>
      </c>
      <c r="D41" s="106" t="s">
        <v>0</v>
      </c>
      <c r="E41" s="106" t="s">
        <v>0</v>
      </c>
      <c r="F41" s="106" t="s">
        <v>0</v>
      </c>
      <c r="G41" s="106">
        <v>5548</v>
      </c>
      <c r="H41" s="106">
        <v>97687</v>
      </c>
      <c r="I41" s="106">
        <v>110069</v>
      </c>
      <c r="J41" s="106">
        <v>120228</v>
      </c>
      <c r="K41" s="106">
        <v>118103</v>
      </c>
      <c r="L41" s="106">
        <v>111723</v>
      </c>
      <c r="M41" s="106">
        <v>118582</v>
      </c>
      <c r="N41" s="106">
        <v>112326</v>
      </c>
      <c r="O41" s="106">
        <v>119987</v>
      </c>
      <c r="P41" s="106">
        <v>180812</v>
      </c>
      <c r="Q41" s="106">
        <v>185488</v>
      </c>
      <c r="R41" s="106">
        <v>188260</v>
      </c>
      <c r="S41" s="106">
        <v>191371</v>
      </c>
      <c r="T41" s="106">
        <v>177168</v>
      </c>
      <c r="U41" s="106">
        <v>192912</v>
      </c>
      <c r="V41" s="106">
        <v>174104</v>
      </c>
      <c r="W41" s="106">
        <v>188978</v>
      </c>
      <c r="X41" s="106">
        <v>169055</v>
      </c>
      <c r="Y41" s="106">
        <v>177353</v>
      </c>
      <c r="Z41" s="106">
        <v>167283</v>
      </c>
      <c r="AA41" s="106">
        <v>190036</v>
      </c>
      <c r="AB41" s="106">
        <v>177003</v>
      </c>
      <c r="AC41" s="34">
        <v>182781</v>
      </c>
      <c r="AD41" s="106">
        <v>170965</v>
      </c>
      <c r="AE41" s="106">
        <v>192610</v>
      </c>
      <c r="AF41" s="106">
        <v>181885</v>
      </c>
      <c r="AG41" s="106">
        <v>178170</v>
      </c>
      <c r="AH41" s="106">
        <v>177172</v>
      </c>
      <c r="AI41" s="106">
        <v>202500</v>
      </c>
      <c r="AJ41" s="106">
        <v>176752</v>
      </c>
      <c r="AK41" s="106">
        <v>195624</v>
      </c>
      <c r="AL41" s="106">
        <v>179239</v>
      </c>
      <c r="AM41" s="106">
        <v>198624</v>
      </c>
      <c r="AN41" s="106">
        <v>198547</v>
      </c>
      <c r="AO41" s="106">
        <v>194899</v>
      </c>
      <c r="AP41" s="106">
        <v>198431</v>
      </c>
      <c r="AQ41" s="106">
        <v>204692</v>
      </c>
      <c r="AR41" s="106">
        <v>201514</v>
      </c>
      <c r="AS41" s="106">
        <v>223822</v>
      </c>
      <c r="AT41" s="106">
        <v>212496</v>
      </c>
    </row>
    <row r="42" spans="2:46">
      <c r="B42" s="260" t="s">
        <v>288</v>
      </c>
      <c r="C42" s="295" t="s">
        <v>0</v>
      </c>
      <c r="D42" s="106" t="s">
        <v>0</v>
      </c>
      <c r="E42" s="106" t="s">
        <v>0</v>
      </c>
      <c r="F42" s="106" t="s">
        <v>0</v>
      </c>
      <c r="G42" s="106" t="s">
        <v>0</v>
      </c>
      <c r="H42" s="106">
        <v>84923</v>
      </c>
      <c r="I42" s="106">
        <v>84690</v>
      </c>
      <c r="J42" s="106">
        <v>109566</v>
      </c>
      <c r="K42" s="106">
        <v>109475</v>
      </c>
      <c r="L42" s="106">
        <v>108855</v>
      </c>
      <c r="M42" s="106">
        <v>107995</v>
      </c>
      <c r="N42" s="106">
        <v>190886</v>
      </c>
      <c r="O42" s="106">
        <v>145182</v>
      </c>
      <c r="P42" s="106">
        <v>145983</v>
      </c>
      <c r="Q42" s="106">
        <v>147882</v>
      </c>
      <c r="R42" s="106">
        <v>160826</v>
      </c>
      <c r="S42" s="106">
        <v>143561</v>
      </c>
      <c r="T42" s="106">
        <v>146591</v>
      </c>
      <c r="U42" s="106">
        <v>147671</v>
      </c>
      <c r="V42" s="106">
        <v>136103</v>
      </c>
      <c r="W42" s="106">
        <v>140171</v>
      </c>
      <c r="X42" s="106">
        <v>141374</v>
      </c>
      <c r="Y42" s="106">
        <v>141371</v>
      </c>
      <c r="Z42" s="106">
        <v>142226</v>
      </c>
      <c r="AA42" s="106">
        <v>140447</v>
      </c>
      <c r="AB42" s="106">
        <v>142170</v>
      </c>
      <c r="AC42" s="34">
        <v>141531</v>
      </c>
      <c r="AD42" s="106">
        <v>148833</v>
      </c>
      <c r="AE42" s="106">
        <v>139720</v>
      </c>
      <c r="AF42" s="106">
        <v>137003</v>
      </c>
      <c r="AG42" s="106">
        <v>154555</v>
      </c>
      <c r="AH42" s="106">
        <v>137889</v>
      </c>
      <c r="AI42" s="106">
        <v>133264</v>
      </c>
      <c r="AJ42" s="106">
        <v>119322</v>
      </c>
      <c r="AK42" s="106">
        <v>124023</v>
      </c>
      <c r="AL42" s="106">
        <v>117625</v>
      </c>
      <c r="AM42" s="106">
        <v>113371</v>
      </c>
      <c r="AN42" s="106">
        <v>121057</v>
      </c>
      <c r="AO42" s="106">
        <v>108678</v>
      </c>
      <c r="AP42" s="106">
        <v>105084</v>
      </c>
      <c r="AQ42" s="106">
        <v>125837</v>
      </c>
      <c r="AR42" s="106">
        <v>122032</v>
      </c>
      <c r="AS42" s="106">
        <v>115674</v>
      </c>
      <c r="AT42" s="106">
        <v>125456</v>
      </c>
    </row>
    <row r="43" spans="2:46">
      <c r="B43" s="260" t="s">
        <v>289</v>
      </c>
      <c r="C43" s="295" t="s">
        <v>0</v>
      </c>
      <c r="D43" s="106" t="s">
        <v>0</v>
      </c>
      <c r="E43" s="106" t="s">
        <v>0</v>
      </c>
      <c r="F43" s="106" t="s">
        <v>0</v>
      </c>
      <c r="G43" s="106" t="s">
        <v>0</v>
      </c>
      <c r="H43" s="106">
        <v>19452</v>
      </c>
      <c r="I43" s="106">
        <v>83859</v>
      </c>
      <c r="J43" s="106">
        <v>92051</v>
      </c>
      <c r="K43" s="106">
        <v>93160</v>
      </c>
      <c r="L43" s="106">
        <v>93897</v>
      </c>
      <c r="M43" s="106">
        <v>146531</v>
      </c>
      <c r="N43" s="106">
        <v>89813</v>
      </c>
      <c r="O43" s="106">
        <v>84948</v>
      </c>
      <c r="P43" s="106">
        <v>85137</v>
      </c>
      <c r="Q43" s="106">
        <v>83044</v>
      </c>
      <c r="R43" s="106">
        <v>84451</v>
      </c>
      <c r="S43" s="106">
        <v>81862</v>
      </c>
      <c r="T43" s="106">
        <v>81871</v>
      </c>
      <c r="U43" s="106">
        <v>82629</v>
      </c>
      <c r="V43" s="106">
        <v>79308</v>
      </c>
      <c r="W43" s="106">
        <v>80226</v>
      </c>
      <c r="X43" s="106">
        <v>77525</v>
      </c>
      <c r="Y43" s="106">
        <v>82297</v>
      </c>
      <c r="Z43" s="106">
        <v>80493</v>
      </c>
      <c r="AA43" s="106">
        <v>82519</v>
      </c>
      <c r="AB43" s="106">
        <v>83456</v>
      </c>
      <c r="AC43" s="34">
        <v>80216</v>
      </c>
      <c r="AD43" s="106">
        <v>114292</v>
      </c>
      <c r="AE43" s="106">
        <v>109399</v>
      </c>
      <c r="AF43" s="106">
        <v>78683</v>
      </c>
      <c r="AG43" s="106">
        <v>80155</v>
      </c>
      <c r="AH43" s="106">
        <v>80657</v>
      </c>
      <c r="AI43" s="106">
        <v>84551</v>
      </c>
      <c r="AJ43" s="106">
        <v>83140</v>
      </c>
      <c r="AK43" s="106">
        <v>82009</v>
      </c>
      <c r="AL43" s="106">
        <v>88176</v>
      </c>
      <c r="AM43" s="106">
        <v>85208</v>
      </c>
      <c r="AN43" s="106">
        <v>75057</v>
      </c>
      <c r="AO43" s="106">
        <v>79298</v>
      </c>
      <c r="AP43" s="106">
        <v>82763</v>
      </c>
      <c r="AQ43" s="106">
        <v>83320</v>
      </c>
      <c r="AR43" s="106">
        <v>76397</v>
      </c>
      <c r="AS43" s="106">
        <v>80030</v>
      </c>
      <c r="AT43" s="106">
        <v>81881</v>
      </c>
    </row>
    <row r="44" spans="2:46">
      <c r="B44" s="260" t="s">
        <v>290</v>
      </c>
      <c r="C44" s="295" t="s">
        <v>0</v>
      </c>
      <c r="D44" s="106" t="s">
        <v>0</v>
      </c>
      <c r="E44" s="106" t="s">
        <v>0</v>
      </c>
      <c r="F44" s="106" t="s">
        <v>0</v>
      </c>
      <c r="G44" s="106" t="s">
        <v>0</v>
      </c>
      <c r="H44" s="106">
        <v>8849</v>
      </c>
      <c r="I44" s="106">
        <v>88439</v>
      </c>
      <c r="J44" s="106">
        <v>97917</v>
      </c>
      <c r="K44" s="106">
        <v>104752</v>
      </c>
      <c r="L44" s="106">
        <v>94417</v>
      </c>
      <c r="M44" s="106">
        <v>101881</v>
      </c>
      <c r="N44" s="106">
        <v>102932</v>
      </c>
      <c r="O44" s="106">
        <v>127601</v>
      </c>
      <c r="P44" s="106">
        <v>83808</v>
      </c>
      <c r="Q44" s="106">
        <v>81417</v>
      </c>
      <c r="R44" s="106">
        <v>90458</v>
      </c>
      <c r="S44" s="106">
        <v>93486</v>
      </c>
      <c r="T44" s="106">
        <v>92129</v>
      </c>
      <c r="U44" s="106">
        <v>89757</v>
      </c>
      <c r="V44" s="106">
        <v>172087</v>
      </c>
      <c r="W44" s="106">
        <v>82198</v>
      </c>
      <c r="X44" s="106">
        <v>89593</v>
      </c>
      <c r="Y44" s="106">
        <v>88173</v>
      </c>
      <c r="Z44" s="106">
        <v>85556</v>
      </c>
      <c r="AA44" s="106">
        <v>94232</v>
      </c>
      <c r="AB44" s="106">
        <v>88657</v>
      </c>
      <c r="AC44" s="34">
        <v>86374</v>
      </c>
      <c r="AD44" s="106">
        <v>107903</v>
      </c>
      <c r="AE44" s="106">
        <v>82131</v>
      </c>
      <c r="AF44" s="106">
        <v>85752</v>
      </c>
      <c r="AG44" s="106">
        <v>100174</v>
      </c>
      <c r="AH44" s="106">
        <v>96413</v>
      </c>
      <c r="AI44" s="106">
        <v>101703</v>
      </c>
      <c r="AJ44" s="106">
        <v>111739</v>
      </c>
      <c r="AK44" s="106">
        <v>93323</v>
      </c>
      <c r="AL44" s="106">
        <v>100423</v>
      </c>
      <c r="AM44" s="106">
        <v>96069</v>
      </c>
      <c r="AN44" s="106">
        <v>92296</v>
      </c>
      <c r="AO44" s="106">
        <v>108870</v>
      </c>
      <c r="AP44" s="106">
        <v>97457</v>
      </c>
      <c r="AQ44" s="106">
        <v>100114</v>
      </c>
      <c r="AR44" s="106">
        <v>96104</v>
      </c>
      <c r="AS44" s="106">
        <v>107898</v>
      </c>
      <c r="AT44" s="106">
        <v>111517</v>
      </c>
    </row>
    <row r="45" spans="2:46">
      <c r="B45" s="260" t="s">
        <v>291</v>
      </c>
      <c r="C45" s="295" t="s">
        <v>0</v>
      </c>
      <c r="D45" s="106" t="s">
        <v>0</v>
      </c>
      <c r="E45" s="106" t="s">
        <v>0</v>
      </c>
      <c r="F45" s="106" t="s">
        <v>0</v>
      </c>
      <c r="G45" s="106" t="s">
        <v>0</v>
      </c>
      <c r="H45" s="106" t="s">
        <v>0</v>
      </c>
      <c r="I45" s="106">
        <v>57962</v>
      </c>
      <c r="J45" s="106">
        <v>94140</v>
      </c>
      <c r="K45" s="106">
        <v>93359</v>
      </c>
      <c r="L45" s="106">
        <v>96353</v>
      </c>
      <c r="M45" s="106">
        <v>96004</v>
      </c>
      <c r="N45" s="106">
        <v>96975</v>
      </c>
      <c r="O45" s="106">
        <v>93679</v>
      </c>
      <c r="P45" s="106">
        <v>98878</v>
      </c>
      <c r="Q45" s="106">
        <v>97458</v>
      </c>
      <c r="R45" s="106">
        <v>97511</v>
      </c>
      <c r="S45" s="106">
        <v>93233</v>
      </c>
      <c r="T45" s="106">
        <v>98382</v>
      </c>
      <c r="U45" s="106">
        <v>95737</v>
      </c>
      <c r="V45" s="106">
        <v>92718</v>
      </c>
      <c r="W45" s="106">
        <v>91930</v>
      </c>
      <c r="X45" s="106">
        <v>90642</v>
      </c>
      <c r="Y45" s="106">
        <v>88960</v>
      </c>
      <c r="Z45" s="106">
        <v>99752</v>
      </c>
      <c r="AA45" s="106">
        <v>92025</v>
      </c>
      <c r="AB45" s="106">
        <v>95554</v>
      </c>
      <c r="AC45" s="34">
        <v>96502</v>
      </c>
      <c r="AD45" s="106">
        <v>96141</v>
      </c>
      <c r="AE45" s="106">
        <v>90027</v>
      </c>
      <c r="AF45" s="106">
        <v>95476</v>
      </c>
      <c r="AG45" s="106">
        <v>87983</v>
      </c>
      <c r="AH45" s="106">
        <v>92138</v>
      </c>
      <c r="AI45" s="106">
        <v>95635</v>
      </c>
      <c r="AJ45" s="106">
        <v>104018</v>
      </c>
      <c r="AK45" s="106">
        <v>80924</v>
      </c>
      <c r="AL45" s="106">
        <v>77566</v>
      </c>
      <c r="AM45" s="106">
        <v>72945</v>
      </c>
      <c r="AN45" s="106">
        <v>71952</v>
      </c>
      <c r="AO45" s="106">
        <v>74288</v>
      </c>
      <c r="AP45" s="106">
        <v>71767</v>
      </c>
      <c r="AQ45" s="106">
        <v>72926</v>
      </c>
      <c r="AR45" s="106">
        <v>90014</v>
      </c>
      <c r="AS45" s="106">
        <v>87093</v>
      </c>
      <c r="AT45" s="106">
        <v>95499</v>
      </c>
    </row>
    <row r="46" spans="2:46">
      <c r="B46" s="260" t="s">
        <v>292</v>
      </c>
      <c r="C46" s="295" t="s">
        <v>0</v>
      </c>
      <c r="D46" s="106" t="s">
        <v>0</v>
      </c>
      <c r="E46" s="106" t="s">
        <v>0</v>
      </c>
      <c r="F46" s="106" t="s">
        <v>0</v>
      </c>
      <c r="G46" s="106" t="s">
        <v>0</v>
      </c>
      <c r="H46" s="106" t="s">
        <v>0</v>
      </c>
      <c r="I46" s="106">
        <v>44828</v>
      </c>
      <c r="J46" s="106">
        <v>137718</v>
      </c>
      <c r="K46" s="106">
        <v>189985</v>
      </c>
      <c r="L46" s="106">
        <v>277390</v>
      </c>
      <c r="M46" s="106">
        <v>361957</v>
      </c>
      <c r="N46" s="106">
        <v>342858</v>
      </c>
      <c r="O46" s="106">
        <v>429877</v>
      </c>
      <c r="P46" s="106">
        <v>403190</v>
      </c>
      <c r="Q46" s="106">
        <v>410300</v>
      </c>
      <c r="R46" s="106">
        <v>389279</v>
      </c>
      <c r="S46" s="106">
        <v>356991</v>
      </c>
      <c r="T46" s="106">
        <v>360739</v>
      </c>
      <c r="U46" s="106">
        <v>353644</v>
      </c>
      <c r="V46" s="106">
        <v>367780</v>
      </c>
      <c r="W46" s="106">
        <v>382377</v>
      </c>
      <c r="X46" s="106">
        <v>379061</v>
      </c>
      <c r="Y46" s="106">
        <v>378369</v>
      </c>
      <c r="Z46" s="106">
        <v>379035</v>
      </c>
      <c r="AA46" s="106">
        <v>406514</v>
      </c>
      <c r="AB46" s="106">
        <v>378073</v>
      </c>
      <c r="AC46" s="34">
        <v>384657</v>
      </c>
      <c r="AD46" s="106">
        <v>354484</v>
      </c>
      <c r="AE46" s="106">
        <v>406967</v>
      </c>
      <c r="AF46" s="106">
        <v>392356</v>
      </c>
      <c r="AG46" s="106">
        <v>427657</v>
      </c>
      <c r="AH46" s="106">
        <v>386211</v>
      </c>
      <c r="AI46" s="106">
        <v>408978</v>
      </c>
      <c r="AJ46" s="106">
        <v>404191</v>
      </c>
      <c r="AK46" s="106">
        <v>442523</v>
      </c>
      <c r="AL46" s="106">
        <v>373504</v>
      </c>
      <c r="AM46" s="106">
        <v>379391</v>
      </c>
      <c r="AN46" s="106">
        <v>370922</v>
      </c>
      <c r="AO46" s="106">
        <v>353271</v>
      </c>
      <c r="AP46" s="106">
        <v>368570</v>
      </c>
      <c r="AQ46" s="106">
        <v>369607</v>
      </c>
      <c r="AR46" s="106">
        <v>443190</v>
      </c>
      <c r="AS46" s="106">
        <v>422807</v>
      </c>
      <c r="AT46" s="106">
        <v>383641</v>
      </c>
    </row>
    <row r="47" spans="2:46">
      <c r="B47" s="260" t="s">
        <v>293</v>
      </c>
      <c r="C47" s="295" t="s">
        <v>0</v>
      </c>
      <c r="D47" s="106" t="s">
        <v>0</v>
      </c>
      <c r="E47" s="106" t="s">
        <v>0</v>
      </c>
      <c r="F47" s="106" t="s">
        <v>0</v>
      </c>
      <c r="G47" s="106" t="s">
        <v>0</v>
      </c>
      <c r="H47" s="106" t="s">
        <v>0</v>
      </c>
      <c r="I47" s="106">
        <v>9667</v>
      </c>
      <c r="J47" s="106">
        <v>45076</v>
      </c>
      <c r="K47" s="106">
        <v>37021</v>
      </c>
      <c r="L47" s="106">
        <v>47224</v>
      </c>
      <c r="M47" s="106">
        <v>46921</v>
      </c>
      <c r="N47" s="106">
        <v>52664</v>
      </c>
      <c r="O47" s="106">
        <v>44108</v>
      </c>
      <c r="P47" s="106">
        <v>41869</v>
      </c>
      <c r="Q47" s="106">
        <v>53827</v>
      </c>
      <c r="R47" s="106">
        <v>45755</v>
      </c>
      <c r="S47" s="106">
        <v>36031</v>
      </c>
      <c r="T47" s="106">
        <v>36006</v>
      </c>
      <c r="U47" s="106">
        <v>36267</v>
      </c>
      <c r="V47" s="106">
        <v>42068</v>
      </c>
      <c r="W47" s="106">
        <v>39165</v>
      </c>
      <c r="X47" s="106">
        <v>38864</v>
      </c>
      <c r="Y47" s="106">
        <v>38569</v>
      </c>
      <c r="Z47" s="106">
        <v>37732</v>
      </c>
      <c r="AA47" s="106">
        <v>42240</v>
      </c>
      <c r="AB47" s="106">
        <v>38684</v>
      </c>
      <c r="AC47" s="34">
        <v>40247</v>
      </c>
      <c r="AD47" s="106">
        <v>35859</v>
      </c>
      <c r="AE47" s="106">
        <v>43403</v>
      </c>
      <c r="AF47" s="106">
        <v>37009</v>
      </c>
      <c r="AG47" s="106">
        <v>44864</v>
      </c>
      <c r="AH47" s="106">
        <v>38578</v>
      </c>
      <c r="AI47" s="106">
        <v>41169</v>
      </c>
      <c r="AJ47" s="106">
        <v>39652</v>
      </c>
      <c r="AK47" s="106">
        <v>44197</v>
      </c>
      <c r="AL47" s="106">
        <v>38290</v>
      </c>
      <c r="AM47" s="106">
        <v>39321</v>
      </c>
      <c r="AN47" s="106">
        <v>34619</v>
      </c>
      <c r="AO47" s="106">
        <v>35462</v>
      </c>
      <c r="AP47" s="106">
        <v>38119</v>
      </c>
      <c r="AQ47" s="106">
        <v>41117</v>
      </c>
      <c r="AR47" s="106">
        <v>41593</v>
      </c>
      <c r="AS47" s="106">
        <v>50091</v>
      </c>
      <c r="AT47" s="106">
        <v>40384</v>
      </c>
    </row>
    <row r="48" spans="2:46">
      <c r="B48" s="260" t="s">
        <v>294</v>
      </c>
      <c r="C48" s="295" t="s">
        <v>0</v>
      </c>
      <c r="D48" s="106" t="s">
        <v>0</v>
      </c>
      <c r="E48" s="106" t="s">
        <v>0</v>
      </c>
      <c r="F48" s="106" t="s">
        <v>0</v>
      </c>
      <c r="G48" s="106" t="s">
        <v>0</v>
      </c>
      <c r="H48" s="106" t="s">
        <v>0</v>
      </c>
      <c r="I48" s="106">
        <v>48704</v>
      </c>
      <c r="J48" s="106">
        <v>200557</v>
      </c>
      <c r="K48" s="106">
        <v>201238</v>
      </c>
      <c r="L48" s="106">
        <v>190566</v>
      </c>
      <c r="M48" s="106">
        <v>255954</v>
      </c>
      <c r="N48" s="106">
        <v>205251</v>
      </c>
      <c r="O48" s="106">
        <v>244546</v>
      </c>
      <c r="P48" s="106">
        <v>203870</v>
      </c>
      <c r="Q48" s="106">
        <v>247070</v>
      </c>
      <c r="R48" s="106">
        <v>199114</v>
      </c>
      <c r="S48" s="106">
        <v>260794</v>
      </c>
      <c r="T48" s="106">
        <v>208987</v>
      </c>
      <c r="U48" s="106">
        <v>245034</v>
      </c>
      <c r="V48" s="106">
        <v>204864</v>
      </c>
      <c r="W48" s="106">
        <v>246304</v>
      </c>
      <c r="X48" s="106">
        <v>189690</v>
      </c>
      <c r="Y48" s="106">
        <v>230867</v>
      </c>
      <c r="Z48" s="106">
        <v>145080</v>
      </c>
      <c r="AA48" s="106">
        <v>227166</v>
      </c>
      <c r="AB48" s="106">
        <v>148793</v>
      </c>
      <c r="AC48" s="34">
        <v>230563</v>
      </c>
      <c r="AD48" s="106">
        <v>161444</v>
      </c>
      <c r="AE48" s="106">
        <v>266305</v>
      </c>
      <c r="AF48" s="106">
        <v>139638</v>
      </c>
      <c r="AG48" s="106">
        <v>273453</v>
      </c>
      <c r="AH48" s="106">
        <v>196632</v>
      </c>
      <c r="AI48" s="106">
        <v>265940</v>
      </c>
      <c r="AJ48" s="106">
        <v>156578</v>
      </c>
      <c r="AK48" s="106">
        <v>266085</v>
      </c>
      <c r="AL48" s="106">
        <v>169590</v>
      </c>
      <c r="AM48" s="106">
        <v>266663</v>
      </c>
      <c r="AN48" s="106">
        <v>159821</v>
      </c>
      <c r="AO48" s="106">
        <v>269890</v>
      </c>
      <c r="AP48" s="106">
        <v>155128</v>
      </c>
      <c r="AQ48" s="106">
        <v>267768</v>
      </c>
      <c r="AR48" s="106">
        <v>163816</v>
      </c>
      <c r="AS48" s="106">
        <v>269187</v>
      </c>
      <c r="AT48" s="106">
        <v>167946</v>
      </c>
    </row>
    <row r="49" spans="2:46">
      <c r="B49" s="260" t="s">
        <v>295</v>
      </c>
      <c r="C49" s="295" t="s">
        <v>0</v>
      </c>
      <c r="D49" s="106" t="s">
        <v>0</v>
      </c>
      <c r="E49" s="106" t="s">
        <v>0</v>
      </c>
      <c r="F49" s="106" t="s">
        <v>0</v>
      </c>
      <c r="G49" s="106" t="s">
        <v>0</v>
      </c>
      <c r="H49" s="106" t="s">
        <v>0</v>
      </c>
      <c r="I49" s="106">
        <v>7350</v>
      </c>
      <c r="J49" s="106">
        <v>78377</v>
      </c>
      <c r="K49" s="106">
        <v>79515</v>
      </c>
      <c r="L49" s="106">
        <v>124413</v>
      </c>
      <c r="M49" s="106">
        <v>117628</v>
      </c>
      <c r="N49" s="106">
        <v>124612</v>
      </c>
      <c r="O49" s="106">
        <v>118345</v>
      </c>
      <c r="P49" s="106">
        <v>111104</v>
      </c>
      <c r="Q49" s="106">
        <v>119201</v>
      </c>
      <c r="R49" s="106">
        <v>116847</v>
      </c>
      <c r="S49" s="106">
        <v>113032</v>
      </c>
      <c r="T49" s="106">
        <v>152911</v>
      </c>
      <c r="U49" s="106">
        <v>126567</v>
      </c>
      <c r="V49" s="106">
        <v>119240</v>
      </c>
      <c r="W49" s="106">
        <v>123245</v>
      </c>
      <c r="X49" s="106">
        <v>128023</v>
      </c>
      <c r="Y49" s="106">
        <v>132101</v>
      </c>
      <c r="Z49" s="106">
        <v>133763</v>
      </c>
      <c r="AA49" s="106">
        <v>135773</v>
      </c>
      <c r="AB49" s="106">
        <v>135248</v>
      </c>
      <c r="AC49" s="34">
        <v>128677</v>
      </c>
      <c r="AD49" s="106">
        <v>135602</v>
      </c>
      <c r="AE49" s="106">
        <v>136421</v>
      </c>
      <c r="AF49" s="106">
        <v>148057</v>
      </c>
      <c r="AG49" s="106">
        <v>135971</v>
      </c>
      <c r="AH49" s="106">
        <v>147916</v>
      </c>
      <c r="AI49" s="106">
        <v>135245</v>
      </c>
      <c r="AJ49" s="106">
        <v>143839</v>
      </c>
      <c r="AK49" s="106">
        <v>140844</v>
      </c>
      <c r="AL49" s="106">
        <v>155286</v>
      </c>
      <c r="AM49" s="106">
        <v>151863</v>
      </c>
      <c r="AN49" s="106">
        <v>156768</v>
      </c>
      <c r="AO49" s="106">
        <v>154092</v>
      </c>
      <c r="AP49" s="106">
        <v>154584</v>
      </c>
      <c r="AQ49" s="106">
        <v>159092</v>
      </c>
      <c r="AR49" s="106">
        <v>164835</v>
      </c>
      <c r="AS49" s="106">
        <v>249728</v>
      </c>
      <c r="AT49" s="106">
        <v>184956</v>
      </c>
    </row>
    <row r="50" spans="2:46">
      <c r="B50" s="260" t="s">
        <v>296</v>
      </c>
      <c r="C50" s="295" t="s">
        <v>0</v>
      </c>
      <c r="D50" s="106" t="s">
        <v>0</v>
      </c>
      <c r="E50" s="106" t="s">
        <v>0</v>
      </c>
      <c r="F50" s="106" t="s">
        <v>0</v>
      </c>
      <c r="G50" s="106" t="s">
        <v>0</v>
      </c>
      <c r="H50" s="106" t="s">
        <v>0</v>
      </c>
      <c r="I50" s="106">
        <v>7663</v>
      </c>
      <c r="J50" s="106">
        <v>63683</v>
      </c>
      <c r="K50" s="106">
        <v>61948</v>
      </c>
      <c r="L50" s="106">
        <v>72165</v>
      </c>
      <c r="M50" s="106">
        <v>72117</v>
      </c>
      <c r="N50" s="106">
        <v>76261</v>
      </c>
      <c r="O50" s="106">
        <v>70284</v>
      </c>
      <c r="P50" s="106">
        <v>75624</v>
      </c>
      <c r="Q50" s="106">
        <v>72840</v>
      </c>
      <c r="R50" s="106">
        <v>76043</v>
      </c>
      <c r="S50" s="106">
        <v>71790</v>
      </c>
      <c r="T50" s="106">
        <v>90573</v>
      </c>
      <c r="U50" s="106">
        <v>94183</v>
      </c>
      <c r="V50" s="106">
        <v>118363</v>
      </c>
      <c r="W50" s="106">
        <v>102145</v>
      </c>
      <c r="X50" s="106">
        <v>102214</v>
      </c>
      <c r="Y50" s="106">
        <v>102543</v>
      </c>
      <c r="Z50" s="106">
        <v>105448</v>
      </c>
      <c r="AA50" s="106">
        <v>97104</v>
      </c>
      <c r="AB50" s="106">
        <v>87747</v>
      </c>
      <c r="AC50" s="34">
        <v>95427</v>
      </c>
      <c r="AD50" s="106">
        <v>85139</v>
      </c>
      <c r="AE50" s="106">
        <v>96413</v>
      </c>
      <c r="AF50" s="106">
        <v>85114</v>
      </c>
      <c r="AG50" s="106">
        <v>82198</v>
      </c>
      <c r="AH50" s="106">
        <v>81499</v>
      </c>
      <c r="AI50" s="106">
        <v>83903</v>
      </c>
      <c r="AJ50" s="106">
        <v>82678</v>
      </c>
      <c r="AK50" s="106">
        <v>85790</v>
      </c>
      <c r="AL50" s="106">
        <v>84830</v>
      </c>
      <c r="AM50" s="106">
        <v>84738</v>
      </c>
      <c r="AN50" s="106">
        <v>80155</v>
      </c>
      <c r="AO50" s="106">
        <v>80763</v>
      </c>
      <c r="AP50" s="106">
        <v>79366</v>
      </c>
      <c r="AQ50" s="106">
        <v>82415</v>
      </c>
      <c r="AR50" s="106">
        <v>89938</v>
      </c>
      <c r="AS50" s="106">
        <v>90062</v>
      </c>
      <c r="AT50" s="106">
        <v>94878</v>
      </c>
    </row>
    <row r="51" spans="2:46">
      <c r="B51" s="260" t="s">
        <v>297</v>
      </c>
      <c r="C51" s="295" t="s">
        <v>0</v>
      </c>
      <c r="D51" s="106" t="s">
        <v>0</v>
      </c>
      <c r="E51" s="106" t="s">
        <v>0</v>
      </c>
      <c r="F51" s="106" t="s">
        <v>0</v>
      </c>
      <c r="G51" s="106" t="s">
        <v>0</v>
      </c>
      <c r="H51" s="106" t="s">
        <v>0</v>
      </c>
      <c r="I51" s="106">
        <v>6510</v>
      </c>
      <c r="J51" s="106">
        <v>77304</v>
      </c>
      <c r="K51" s="106">
        <v>77907</v>
      </c>
      <c r="L51" s="106">
        <v>93136</v>
      </c>
      <c r="M51" s="106">
        <v>96995</v>
      </c>
      <c r="N51" s="106">
        <v>90120</v>
      </c>
      <c r="O51" s="106">
        <v>94471</v>
      </c>
      <c r="P51" s="106">
        <v>130914</v>
      </c>
      <c r="Q51" s="106">
        <v>127733</v>
      </c>
      <c r="R51" s="106">
        <v>142567</v>
      </c>
      <c r="S51" s="106">
        <v>142851</v>
      </c>
      <c r="T51" s="106">
        <v>141360</v>
      </c>
      <c r="U51" s="106">
        <v>140785</v>
      </c>
      <c r="V51" s="106">
        <v>136055</v>
      </c>
      <c r="W51" s="106">
        <v>135146</v>
      </c>
      <c r="X51" s="106">
        <v>119159</v>
      </c>
      <c r="Y51" s="106">
        <v>120969</v>
      </c>
      <c r="Z51" s="106">
        <v>121670</v>
      </c>
      <c r="AA51" s="106">
        <v>121134</v>
      </c>
      <c r="AB51" s="106">
        <v>121425</v>
      </c>
      <c r="AC51" s="34">
        <v>122545</v>
      </c>
      <c r="AD51" s="106">
        <v>122733</v>
      </c>
      <c r="AE51" s="106">
        <v>126016</v>
      </c>
      <c r="AF51" s="106">
        <v>126218</v>
      </c>
      <c r="AG51" s="106">
        <v>129586</v>
      </c>
      <c r="AH51" s="106">
        <v>134476</v>
      </c>
      <c r="AI51" s="106">
        <v>117353</v>
      </c>
      <c r="AJ51" s="106">
        <v>140798</v>
      </c>
      <c r="AK51" s="106">
        <v>123442</v>
      </c>
      <c r="AL51" s="106">
        <v>114765</v>
      </c>
      <c r="AM51" s="106">
        <v>113390</v>
      </c>
      <c r="AN51" s="106">
        <v>117538</v>
      </c>
      <c r="AO51" s="106">
        <v>117357</v>
      </c>
      <c r="AP51" s="106">
        <v>121280</v>
      </c>
      <c r="AQ51" s="106">
        <v>132205</v>
      </c>
      <c r="AR51" s="106">
        <v>122276</v>
      </c>
      <c r="AS51" s="106">
        <v>120001</v>
      </c>
      <c r="AT51" s="106">
        <v>122228</v>
      </c>
    </row>
    <row r="52" spans="2:46">
      <c r="B52" s="260" t="s">
        <v>298</v>
      </c>
      <c r="C52" s="295" t="s">
        <v>0</v>
      </c>
      <c r="D52" s="106" t="s">
        <v>0</v>
      </c>
      <c r="E52" s="106" t="s">
        <v>0</v>
      </c>
      <c r="F52" s="106" t="s">
        <v>0</v>
      </c>
      <c r="G52" s="106" t="s">
        <v>0</v>
      </c>
      <c r="H52" s="106" t="s">
        <v>0</v>
      </c>
      <c r="I52" s="106" t="s">
        <v>0</v>
      </c>
      <c r="J52" s="106">
        <v>189411</v>
      </c>
      <c r="K52" s="106">
        <v>196873</v>
      </c>
      <c r="L52" s="106">
        <v>238266</v>
      </c>
      <c r="M52" s="106">
        <v>239067</v>
      </c>
      <c r="N52" s="106">
        <v>239413</v>
      </c>
      <c r="O52" s="106">
        <v>241129</v>
      </c>
      <c r="P52" s="106">
        <v>242717</v>
      </c>
      <c r="Q52" s="106">
        <v>245835</v>
      </c>
      <c r="R52" s="106">
        <v>243600</v>
      </c>
      <c r="S52" s="106">
        <v>242168</v>
      </c>
      <c r="T52" s="106">
        <v>246515</v>
      </c>
      <c r="U52" s="106">
        <v>243954</v>
      </c>
      <c r="V52" s="106">
        <v>246801</v>
      </c>
      <c r="W52" s="106">
        <v>249044</v>
      </c>
      <c r="X52" s="106">
        <v>230179</v>
      </c>
      <c r="Y52" s="106">
        <v>229839</v>
      </c>
      <c r="Z52" s="106">
        <v>231953</v>
      </c>
      <c r="AA52" s="106">
        <v>239893</v>
      </c>
      <c r="AB52" s="106">
        <v>242367</v>
      </c>
      <c r="AC52" s="34">
        <v>251261</v>
      </c>
      <c r="AD52" s="106">
        <v>240086</v>
      </c>
      <c r="AE52" s="106">
        <v>246244</v>
      </c>
      <c r="AF52" s="106">
        <v>234700</v>
      </c>
      <c r="AG52" s="106">
        <v>244841</v>
      </c>
      <c r="AH52" s="106">
        <v>235872</v>
      </c>
      <c r="AI52" s="106">
        <v>233015</v>
      </c>
      <c r="AJ52" s="106">
        <v>236624</v>
      </c>
      <c r="AK52" s="106">
        <v>235404</v>
      </c>
      <c r="AL52" s="106">
        <v>208919</v>
      </c>
      <c r="AM52" s="106">
        <v>211612</v>
      </c>
      <c r="AN52" s="106">
        <v>207177</v>
      </c>
      <c r="AO52" s="106">
        <v>223450</v>
      </c>
      <c r="AP52" s="106">
        <v>204112</v>
      </c>
      <c r="AQ52" s="106">
        <v>225171</v>
      </c>
      <c r="AR52" s="106">
        <v>215919</v>
      </c>
      <c r="AS52" s="106">
        <v>235109</v>
      </c>
      <c r="AT52" s="106">
        <v>226051</v>
      </c>
    </row>
    <row r="53" spans="2:46">
      <c r="B53" s="260" t="s">
        <v>299</v>
      </c>
      <c r="C53" s="295" t="s">
        <v>0</v>
      </c>
      <c r="D53" s="106" t="s">
        <v>0</v>
      </c>
      <c r="E53" s="106" t="s">
        <v>0</v>
      </c>
      <c r="F53" s="106" t="s">
        <v>0</v>
      </c>
      <c r="G53" s="106" t="s">
        <v>0</v>
      </c>
      <c r="H53" s="106" t="s">
        <v>0</v>
      </c>
      <c r="I53" s="106" t="s">
        <v>0</v>
      </c>
      <c r="J53" s="106">
        <v>102582</v>
      </c>
      <c r="K53" s="106">
        <v>140697</v>
      </c>
      <c r="L53" s="106">
        <v>164923</v>
      </c>
      <c r="M53" s="106">
        <v>161660</v>
      </c>
      <c r="N53" s="106">
        <v>156797</v>
      </c>
      <c r="O53" s="106">
        <v>163917</v>
      </c>
      <c r="P53" s="106">
        <v>154588</v>
      </c>
      <c r="Q53" s="106">
        <v>162943</v>
      </c>
      <c r="R53" s="106">
        <v>141339</v>
      </c>
      <c r="S53" s="106">
        <v>157450</v>
      </c>
      <c r="T53" s="106">
        <v>127838</v>
      </c>
      <c r="U53" s="106">
        <v>140836</v>
      </c>
      <c r="V53" s="106">
        <v>119813</v>
      </c>
      <c r="W53" s="106">
        <v>127790</v>
      </c>
      <c r="X53" s="106">
        <v>159461</v>
      </c>
      <c r="Y53" s="106">
        <v>125051</v>
      </c>
      <c r="Z53" s="106">
        <v>151934</v>
      </c>
      <c r="AA53" s="106">
        <v>134687</v>
      </c>
      <c r="AB53" s="106">
        <v>123403</v>
      </c>
      <c r="AC53" s="34">
        <v>125903</v>
      </c>
      <c r="AD53" s="106">
        <v>126457</v>
      </c>
      <c r="AE53" s="106">
        <v>125274</v>
      </c>
      <c r="AF53" s="106">
        <v>133753</v>
      </c>
      <c r="AG53" s="106">
        <v>122074</v>
      </c>
      <c r="AH53" s="106">
        <v>125483</v>
      </c>
      <c r="AI53" s="106">
        <v>129923</v>
      </c>
      <c r="AJ53" s="106">
        <v>125766</v>
      </c>
      <c r="AK53" s="106">
        <v>130027</v>
      </c>
      <c r="AL53" s="106">
        <v>127579</v>
      </c>
      <c r="AM53" s="106">
        <v>126724</v>
      </c>
      <c r="AN53" s="106">
        <v>126778</v>
      </c>
      <c r="AO53" s="106">
        <v>122984</v>
      </c>
      <c r="AP53" s="106">
        <v>124740</v>
      </c>
      <c r="AQ53" s="106">
        <v>130017</v>
      </c>
      <c r="AR53" s="106">
        <v>135935</v>
      </c>
      <c r="AS53" s="106">
        <v>134020</v>
      </c>
      <c r="AT53" s="106">
        <v>164790</v>
      </c>
    </row>
    <row r="54" spans="2:46">
      <c r="B54" s="260" t="s">
        <v>300</v>
      </c>
      <c r="C54" s="295" t="s">
        <v>0</v>
      </c>
      <c r="D54" s="106" t="s">
        <v>0</v>
      </c>
      <c r="E54" s="106" t="s">
        <v>0</v>
      </c>
      <c r="F54" s="106" t="s">
        <v>0</v>
      </c>
      <c r="G54" s="106" t="s">
        <v>0</v>
      </c>
      <c r="H54" s="106" t="s">
        <v>0</v>
      </c>
      <c r="I54" s="106" t="s">
        <v>0</v>
      </c>
      <c r="J54" s="106">
        <v>33536</v>
      </c>
      <c r="K54" s="106">
        <v>67323</v>
      </c>
      <c r="L54" s="106">
        <v>82952</v>
      </c>
      <c r="M54" s="106">
        <v>82960</v>
      </c>
      <c r="N54" s="106">
        <v>82773</v>
      </c>
      <c r="O54" s="106">
        <v>83529</v>
      </c>
      <c r="P54" s="106">
        <v>82756</v>
      </c>
      <c r="Q54" s="106">
        <v>82752</v>
      </c>
      <c r="R54" s="106">
        <v>83166</v>
      </c>
      <c r="S54" s="106">
        <v>83068</v>
      </c>
      <c r="T54" s="106">
        <v>82860</v>
      </c>
      <c r="U54" s="106">
        <v>83151</v>
      </c>
      <c r="V54" s="106">
        <v>83879</v>
      </c>
      <c r="W54" s="106">
        <v>83062</v>
      </c>
      <c r="X54" s="106">
        <v>79422</v>
      </c>
      <c r="Y54" s="106">
        <v>76705</v>
      </c>
      <c r="Z54" s="106">
        <v>76826</v>
      </c>
      <c r="AA54" s="106">
        <v>76752</v>
      </c>
      <c r="AB54" s="106">
        <v>78493</v>
      </c>
      <c r="AC54" s="34">
        <v>77132</v>
      </c>
      <c r="AD54" s="106">
        <v>78613</v>
      </c>
      <c r="AE54" s="106">
        <v>81841</v>
      </c>
      <c r="AF54" s="106">
        <v>79297</v>
      </c>
      <c r="AG54" s="106">
        <v>79448</v>
      </c>
      <c r="AH54" s="106">
        <v>77370</v>
      </c>
      <c r="AI54" s="106">
        <v>83174</v>
      </c>
      <c r="AJ54" s="106">
        <v>80859</v>
      </c>
      <c r="AK54" s="106">
        <v>82185</v>
      </c>
      <c r="AL54" s="106">
        <v>60041</v>
      </c>
      <c r="AM54" s="106">
        <v>53175</v>
      </c>
      <c r="AN54" s="106">
        <v>51190</v>
      </c>
      <c r="AO54" s="106">
        <v>52957</v>
      </c>
      <c r="AP54" s="106">
        <v>55939</v>
      </c>
      <c r="AQ54" s="106">
        <v>52754</v>
      </c>
      <c r="AR54" s="106">
        <v>57711</v>
      </c>
      <c r="AS54" s="106">
        <v>51837</v>
      </c>
      <c r="AT54" s="106">
        <v>52073</v>
      </c>
    </row>
    <row r="55" spans="2:46">
      <c r="B55" s="260" t="s">
        <v>301</v>
      </c>
      <c r="C55" s="295" t="s">
        <v>0</v>
      </c>
      <c r="D55" s="106" t="s">
        <v>0</v>
      </c>
      <c r="E55" s="106" t="s">
        <v>0</v>
      </c>
      <c r="F55" s="106" t="s">
        <v>0</v>
      </c>
      <c r="G55" s="106" t="s">
        <v>0</v>
      </c>
      <c r="H55" s="106" t="s">
        <v>0</v>
      </c>
      <c r="I55" s="106" t="s">
        <v>0</v>
      </c>
      <c r="J55" s="106">
        <v>28903</v>
      </c>
      <c r="K55" s="106">
        <v>294164</v>
      </c>
      <c r="L55" s="106">
        <v>344723</v>
      </c>
      <c r="M55" s="106">
        <v>361235</v>
      </c>
      <c r="N55" s="106">
        <v>345008</v>
      </c>
      <c r="O55" s="106">
        <v>352134</v>
      </c>
      <c r="P55" s="106">
        <v>344793</v>
      </c>
      <c r="Q55" s="106">
        <v>352403</v>
      </c>
      <c r="R55" s="106">
        <v>350156</v>
      </c>
      <c r="S55" s="106">
        <v>373530</v>
      </c>
      <c r="T55" s="106">
        <v>917151</v>
      </c>
      <c r="U55" s="106">
        <v>1008884</v>
      </c>
      <c r="V55" s="106">
        <v>1106436</v>
      </c>
      <c r="W55" s="106">
        <v>1143626</v>
      </c>
      <c r="X55" s="106">
        <v>1128307</v>
      </c>
      <c r="Y55" s="106">
        <v>1104559</v>
      </c>
      <c r="Z55" s="106">
        <v>1162618</v>
      </c>
      <c r="AA55" s="106">
        <v>1118842</v>
      </c>
      <c r="AB55" s="106">
        <v>1103366</v>
      </c>
      <c r="AC55" s="106">
        <v>1114314</v>
      </c>
      <c r="AD55" s="106">
        <v>1114246</v>
      </c>
      <c r="AE55" s="106">
        <v>1131060</v>
      </c>
      <c r="AF55" s="106">
        <v>1049018</v>
      </c>
      <c r="AG55" s="106">
        <v>1133881</v>
      </c>
      <c r="AH55" s="106">
        <v>1054809</v>
      </c>
      <c r="AI55" s="106">
        <v>1084987</v>
      </c>
      <c r="AJ55" s="106">
        <v>1062594</v>
      </c>
      <c r="AK55" s="106">
        <v>1117035</v>
      </c>
      <c r="AL55" s="106">
        <v>1046149</v>
      </c>
      <c r="AM55" s="106">
        <v>1122421</v>
      </c>
      <c r="AN55" s="106">
        <v>997218</v>
      </c>
      <c r="AO55" s="106">
        <v>1127036</v>
      </c>
      <c r="AP55" s="106">
        <v>1034929</v>
      </c>
      <c r="AQ55" s="106">
        <v>1131824</v>
      </c>
      <c r="AR55" s="106">
        <v>1068270</v>
      </c>
      <c r="AS55" s="106">
        <v>1215638</v>
      </c>
      <c r="AT55" s="106">
        <v>1132622</v>
      </c>
    </row>
    <row r="56" spans="2:46">
      <c r="B56" s="260" t="s">
        <v>302</v>
      </c>
      <c r="C56" s="295" t="s">
        <v>0</v>
      </c>
      <c r="D56" s="106" t="s">
        <v>0</v>
      </c>
      <c r="E56" s="106" t="s">
        <v>0</v>
      </c>
      <c r="F56" s="106" t="s">
        <v>0</v>
      </c>
      <c r="G56" s="106" t="s">
        <v>0</v>
      </c>
      <c r="H56" s="106" t="s">
        <v>0</v>
      </c>
      <c r="I56" s="106" t="s">
        <v>0</v>
      </c>
      <c r="J56" s="106" t="s">
        <v>0</v>
      </c>
      <c r="K56" s="106">
        <v>42976</v>
      </c>
      <c r="L56" s="106">
        <v>145700</v>
      </c>
      <c r="M56" s="106">
        <v>141090</v>
      </c>
      <c r="N56" s="106">
        <v>156888</v>
      </c>
      <c r="O56" s="106">
        <v>155337</v>
      </c>
      <c r="P56" s="106">
        <v>160631</v>
      </c>
      <c r="Q56" s="106">
        <v>155374</v>
      </c>
      <c r="R56" s="106">
        <v>158148</v>
      </c>
      <c r="S56" s="106">
        <v>149403</v>
      </c>
      <c r="T56" s="106">
        <v>152600</v>
      </c>
      <c r="U56" s="106">
        <v>150254</v>
      </c>
      <c r="V56" s="106">
        <v>156246</v>
      </c>
      <c r="W56" s="106">
        <v>153330</v>
      </c>
      <c r="X56" s="106">
        <v>159245</v>
      </c>
      <c r="Y56" s="106">
        <v>153633</v>
      </c>
      <c r="Z56" s="106">
        <v>153952</v>
      </c>
      <c r="AA56" s="106">
        <v>147656</v>
      </c>
      <c r="AB56" s="106">
        <v>153230</v>
      </c>
      <c r="AC56" s="34">
        <v>148925</v>
      </c>
      <c r="AD56" s="106">
        <v>150187</v>
      </c>
      <c r="AE56" s="106">
        <v>146170</v>
      </c>
      <c r="AF56" s="106">
        <v>149558</v>
      </c>
      <c r="AG56" s="106">
        <v>141480</v>
      </c>
      <c r="AH56" s="106">
        <v>142951</v>
      </c>
      <c r="AI56" s="106">
        <v>145044</v>
      </c>
      <c r="AJ56" s="106">
        <v>149037</v>
      </c>
      <c r="AK56" s="106">
        <v>123262</v>
      </c>
      <c r="AL56" s="106">
        <v>125710</v>
      </c>
      <c r="AM56" s="106">
        <v>111846</v>
      </c>
      <c r="AN56" s="106">
        <v>110088</v>
      </c>
      <c r="AO56" s="106">
        <v>106363</v>
      </c>
      <c r="AP56" s="106">
        <v>108727</v>
      </c>
      <c r="AQ56" s="106">
        <v>111657</v>
      </c>
      <c r="AR56" s="106">
        <v>115740</v>
      </c>
      <c r="AS56" s="106">
        <v>118388</v>
      </c>
      <c r="AT56" s="106">
        <v>125490</v>
      </c>
    </row>
    <row r="57" spans="2:46">
      <c r="B57" s="260" t="s">
        <v>303</v>
      </c>
      <c r="C57" s="295" t="s">
        <v>0</v>
      </c>
      <c r="D57" s="106" t="s">
        <v>0</v>
      </c>
      <c r="E57" s="106" t="s">
        <v>0</v>
      </c>
      <c r="F57" s="106" t="s">
        <v>0</v>
      </c>
      <c r="G57" s="106" t="s">
        <v>0</v>
      </c>
      <c r="H57" s="106" t="s">
        <v>0</v>
      </c>
      <c r="I57" s="106" t="s">
        <v>0</v>
      </c>
      <c r="J57" s="106" t="s">
        <v>0</v>
      </c>
      <c r="K57" s="106">
        <v>193945</v>
      </c>
      <c r="L57" s="106">
        <v>700938</v>
      </c>
      <c r="M57" s="106">
        <v>643766</v>
      </c>
      <c r="N57" s="106">
        <v>738347</v>
      </c>
      <c r="O57" s="106">
        <v>752101</v>
      </c>
      <c r="P57" s="106">
        <v>756745</v>
      </c>
      <c r="Q57" s="106">
        <v>763848</v>
      </c>
      <c r="R57" s="106">
        <v>753498</v>
      </c>
      <c r="S57" s="106">
        <v>750292</v>
      </c>
      <c r="T57" s="106">
        <v>790367</v>
      </c>
      <c r="U57" s="106">
        <v>764571</v>
      </c>
      <c r="V57" s="106">
        <v>731824</v>
      </c>
      <c r="W57" s="106">
        <v>769268</v>
      </c>
      <c r="X57" s="106">
        <v>758561</v>
      </c>
      <c r="Y57" s="106">
        <v>775336</v>
      </c>
      <c r="Z57" s="106">
        <v>769939</v>
      </c>
      <c r="AA57" s="106">
        <v>769218</v>
      </c>
      <c r="AB57" s="106">
        <v>792881</v>
      </c>
      <c r="AC57" s="34">
        <v>736714</v>
      </c>
      <c r="AD57" s="106">
        <v>758110</v>
      </c>
      <c r="AE57" s="106">
        <v>750615</v>
      </c>
      <c r="AF57" s="106">
        <v>745807</v>
      </c>
      <c r="AG57" s="106">
        <v>772756</v>
      </c>
      <c r="AH57" s="106">
        <v>738317</v>
      </c>
      <c r="AI57" s="106">
        <v>772117</v>
      </c>
      <c r="AJ57" s="106">
        <v>737355</v>
      </c>
      <c r="AK57" s="106">
        <v>759549</v>
      </c>
      <c r="AL57" s="106">
        <v>743775</v>
      </c>
      <c r="AM57" s="106">
        <v>754887</v>
      </c>
      <c r="AN57" s="106">
        <v>724183</v>
      </c>
      <c r="AO57" s="106">
        <v>711400</v>
      </c>
      <c r="AP57" s="106">
        <v>540487</v>
      </c>
      <c r="AQ57" s="106">
        <v>577311</v>
      </c>
      <c r="AR57" s="106">
        <v>623587</v>
      </c>
      <c r="AS57" s="106">
        <v>630781</v>
      </c>
      <c r="AT57" s="106">
        <v>617434</v>
      </c>
    </row>
    <row r="58" spans="2:46">
      <c r="B58" s="260" t="s">
        <v>304</v>
      </c>
      <c r="C58" s="295" t="s">
        <v>0</v>
      </c>
      <c r="D58" s="106" t="s">
        <v>0</v>
      </c>
      <c r="E58" s="106" t="s">
        <v>0</v>
      </c>
      <c r="F58" s="106" t="s">
        <v>0</v>
      </c>
      <c r="G58" s="106" t="s">
        <v>0</v>
      </c>
      <c r="H58" s="106" t="s">
        <v>0</v>
      </c>
      <c r="I58" s="106" t="s">
        <v>0</v>
      </c>
      <c r="J58" s="106" t="s">
        <v>0</v>
      </c>
      <c r="K58" s="106" t="s">
        <v>0</v>
      </c>
      <c r="L58" s="106">
        <v>2910</v>
      </c>
      <c r="M58" s="106">
        <v>47132</v>
      </c>
      <c r="N58" s="106">
        <v>57781</v>
      </c>
      <c r="O58" s="106">
        <v>62323</v>
      </c>
      <c r="P58" s="106">
        <v>56204</v>
      </c>
      <c r="Q58" s="106">
        <v>53554</v>
      </c>
      <c r="R58" s="106">
        <v>58334</v>
      </c>
      <c r="S58" s="106">
        <v>66392</v>
      </c>
      <c r="T58" s="106">
        <v>49049</v>
      </c>
      <c r="U58" s="106">
        <v>47168</v>
      </c>
      <c r="V58" s="106">
        <v>50612</v>
      </c>
      <c r="W58" s="106">
        <v>49901</v>
      </c>
      <c r="X58" s="106">
        <v>48491</v>
      </c>
      <c r="Y58" s="106">
        <v>47349</v>
      </c>
      <c r="Z58" s="106">
        <v>48823</v>
      </c>
      <c r="AA58" s="106">
        <v>50510</v>
      </c>
      <c r="AB58" s="106">
        <v>53259</v>
      </c>
      <c r="AC58" s="34">
        <v>56804</v>
      </c>
      <c r="AD58" s="106">
        <v>57371</v>
      </c>
      <c r="AE58" s="106">
        <v>66651</v>
      </c>
      <c r="AF58" s="106">
        <v>6220</v>
      </c>
      <c r="AG58" s="106" t="s">
        <v>0</v>
      </c>
      <c r="AH58" s="106" t="s">
        <v>0</v>
      </c>
      <c r="AI58" s="106" t="s">
        <v>0</v>
      </c>
      <c r="AJ58" s="106" t="s">
        <v>0</v>
      </c>
      <c r="AK58" s="106" t="s">
        <v>0</v>
      </c>
      <c r="AL58" s="106" t="s">
        <v>0</v>
      </c>
      <c r="AM58" s="106" t="s">
        <v>0</v>
      </c>
      <c r="AN58" s="106" t="s">
        <v>0</v>
      </c>
      <c r="AO58" s="106" t="s">
        <v>0</v>
      </c>
      <c r="AP58" s="106" t="s">
        <v>0</v>
      </c>
      <c r="AQ58" s="106" t="s">
        <v>0</v>
      </c>
      <c r="AR58" s="106"/>
      <c r="AS58" s="106"/>
      <c r="AT58" s="106" t="s">
        <v>0</v>
      </c>
    </row>
    <row r="59" spans="2:46">
      <c r="B59" s="260" t="s">
        <v>305</v>
      </c>
      <c r="C59" s="285" t="s">
        <v>0</v>
      </c>
      <c r="D59" s="106" t="s">
        <v>0</v>
      </c>
      <c r="E59" s="106" t="s">
        <v>0</v>
      </c>
      <c r="F59" s="106" t="s">
        <v>0</v>
      </c>
      <c r="G59" s="106" t="s">
        <v>0</v>
      </c>
      <c r="H59" s="106" t="s">
        <v>0</v>
      </c>
      <c r="I59" s="106" t="s">
        <v>0</v>
      </c>
      <c r="J59" s="106" t="s">
        <v>0</v>
      </c>
      <c r="K59" s="106" t="s">
        <v>0</v>
      </c>
      <c r="L59" s="106" t="s">
        <v>0</v>
      </c>
      <c r="M59" s="106">
        <v>174232</v>
      </c>
      <c r="N59" s="106">
        <v>211881</v>
      </c>
      <c r="O59" s="106">
        <v>208327</v>
      </c>
      <c r="P59" s="106">
        <v>212953</v>
      </c>
      <c r="Q59" s="106">
        <v>205600</v>
      </c>
      <c r="R59" s="106">
        <v>230829</v>
      </c>
      <c r="S59" s="106">
        <v>226102</v>
      </c>
      <c r="T59" s="106">
        <v>227532</v>
      </c>
      <c r="U59" s="106">
        <v>225765</v>
      </c>
      <c r="V59" s="106">
        <v>227324</v>
      </c>
      <c r="W59" s="106">
        <v>205641</v>
      </c>
      <c r="X59" s="106">
        <v>198909</v>
      </c>
      <c r="Y59" s="106">
        <v>202232</v>
      </c>
      <c r="Z59" s="106">
        <v>140996</v>
      </c>
      <c r="AA59" s="106">
        <v>146381</v>
      </c>
      <c r="AB59" s="106">
        <v>160376</v>
      </c>
      <c r="AC59" s="34">
        <v>167400</v>
      </c>
      <c r="AD59" s="106">
        <v>162051</v>
      </c>
      <c r="AE59" s="106">
        <v>160526</v>
      </c>
      <c r="AF59" s="106">
        <v>168905</v>
      </c>
      <c r="AG59" s="106">
        <v>179932</v>
      </c>
      <c r="AH59" s="106">
        <v>171599</v>
      </c>
      <c r="AI59" s="106">
        <v>200645</v>
      </c>
      <c r="AJ59" s="106">
        <v>167882</v>
      </c>
      <c r="AK59" s="106">
        <v>185071</v>
      </c>
      <c r="AL59" s="106">
        <v>179270</v>
      </c>
      <c r="AM59" s="106">
        <v>175882</v>
      </c>
      <c r="AN59" s="106">
        <v>167546</v>
      </c>
      <c r="AO59" s="106">
        <v>168519</v>
      </c>
      <c r="AP59" s="106">
        <v>170531</v>
      </c>
      <c r="AQ59" s="106">
        <v>200494</v>
      </c>
      <c r="AR59" s="106">
        <v>183343</v>
      </c>
      <c r="AS59" s="106">
        <v>218239</v>
      </c>
      <c r="AT59" s="106">
        <v>201224</v>
      </c>
    </row>
    <row r="60" spans="2:46" ht="24">
      <c r="B60" s="260" t="s">
        <v>306</v>
      </c>
      <c r="C60" s="285" t="s">
        <v>0</v>
      </c>
      <c r="D60" s="106" t="s">
        <v>0</v>
      </c>
      <c r="E60" s="106" t="s">
        <v>0</v>
      </c>
      <c r="F60" s="106" t="s">
        <v>0</v>
      </c>
      <c r="G60" s="106" t="s">
        <v>0</v>
      </c>
      <c r="H60" s="106" t="s">
        <v>0</v>
      </c>
      <c r="I60" s="106" t="s">
        <v>0</v>
      </c>
      <c r="J60" s="106" t="s">
        <v>0</v>
      </c>
      <c r="K60" s="106" t="s">
        <v>0</v>
      </c>
      <c r="L60" s="106" t="s">
        <v>0</v>
      </c>
      <c r="M60" s="106">
        <v>21398</v>
      </c>
      <c r="N60" s="106">
        <v>221113</v>
      </c>
      <c r="O60" s="106">
        <v>245123</v>
      </c>
      <c r="P60" s="106">
        <v>348157</v>
      </c>
      <c r="Q60" s="106">
        <v>363282</v>
      </c>
      <c r="R60" s="106">
        <v>354313</v>
      </c>
      <c r="S60" s="106">
        <v>346689</v>
      </c>
      <c r="T60" s="106">
        <v>366080</v>
      </c>
      <c r="U60" s="106">
        <v>369553</v>
      </c>
      <c r="V60" s="106">
        <v>340267</v>
      </c>
      <c r="W60" s="106">
        <v>373373</v>
      </c>
      <c r="X60" s="106">
        <v>356750</v>
      </c>
      <c r="Y60" s="106">
        <v>375023</v>
      </c>
      <c r="Z60" s="106">
        <v>356903</v>
      </c>
      <c r="AA60" s="106">
        <v>396586</v>
      </c>
      <c r="AB60" s="106">
        <v>360687</v>
      </c>
      <c r="AC60" s="34">
        <v>389086</v>
      </c>
      <c r="AD60" s="106">
        <v>366568</v>
      </c>
      <c r="AE60" s="106">
        <v>377364</v>
      </c>
      <c r="AF60" s="106">
        <v>384792</v>
      </c>
      <c r="AG60" s="106">
        <v>366228</v>
      </c>
      <c r="AH60" s="106">
        <v>365856</v>
      </c>
      <c r="AI60" s="106">
        <v>373712</v>
      </c>
      <c r="AJ60" s="106">
        <v>359576</v>
      </c>
      <c r="AK60" s="106">
        <v>399764</v>
      </c>
      <c r="AL60" s="106">
        <v>372268</v>
      </c>
      <c r="AM60" s="106">
        <v>369800</v>
      </c>
      <c r="AN60" s="106">
        <v>367332</v>
      </c>
      <c r="AO60" s="106">
        <v>378909</v>
      </c>
      <c r="AP60" s="106">
        <v>362167</v>
      </c>
      <c r="AQ60" s="106">
        <v>373358</v>
      </c>
      <c r="AR60" s="106">
        <v>372266</v>
      </c>
      <c r="AS60" s="106">
        <v>397545</v>
      </c>
      <c r="AT60" s="106">
        <v>381431</v>
      </c>
    </row>
    <row r="61" spans="2:46">
      <c r="B61" s="262" t="s">
        <v>307</v>
      </c>
      <c r="C61" s="286" t="s">
        <v>0</v>
      </c>
      <c r="D61" s="160" t="s">
        <v>0</v>
      </c>
      <c r="E61" s="160" t="s">
        <v>0</v>
      </c>
      <c r="F61" s="160" t="s">
        <v>0</v>
      </c>
      <c r="G61" s="160" t="s">
        <v>0</v>
      </c>
      <c r="H61" s="160" t="s">
        <v>0</v>
      </c>
      <c r="I61" s="160" t="s">
        <v>0</v>
      </c>
      <c r="J61" s="160" t="s">
        <v>0</v>
      </c>
      <c r="K61" s="160" t="s">
        <v>0</v>
      </c>
      <c r="L61" s="160" t="s">
        <v>0</v>
      </c>
      <c r="M61" s="160" t="s">
        <v>0</v>
      </c>
      <c r="N61" s="158">
        <v>98969</v>
      </c>
      <c r="O61" s="158">
        <v>162141</v>
      </c>
      <c r="P61" s="106">
        <v>191889</v>
      </c>
      <c r="Q61" s="106">
        <v>196288</v>
      </c>
      <c r="R61" s="106">
        <v>191442</v>
      </c>
      <c r="S61" s="106">
        <v>189997</v>
      </c>
      <c r="T61" s="106">
        <v>196938</v>
      </c>
      <c r="U61" s="106">
        <v>190468</v>
      </c>
      <c r="V61" s="106">
        <v>192036</v>
      </c>
      <c r="W61" s="106">
        <v>190205</v>
      </c>
      <c r="X61" s="106">
        <v>188451</v>
      </c>
      <c r="Y61" s="106">
        <v>185231</v>
      </c>
      <c r="Z61" s="106">
        <v>187881</v>
      </c>
      <c r="AA61" s="106">
        <v>185518</v>
      </c>
      <c r="AB61" s="106">
        <v>184189</v>
      </c>
      <c r="AC61" s="34">
        <v>175818</v>
      </c>
      <c r="AD61" s="106">
        <v>184297</v>
      </c>
      <c r="AE61" s="106">
        <v>183158</v>
      </c>
      <c r="AF61" s="106">
        <v>180735</v>
      </c>
      <c r="AG61" s="106">
        <v>210839</v>
      </c>
      <c r="AH61" s="106">
        <v>190274</v>
      </c>
      <c r="AI61" s="106">
        <v>178238</v>
      </c>
      <c r="AJ61" s="106">
        <v>206720</v>
      </c>
      <c r="AK61" s="106">
        <v>208527</v>
      </c>
      <c r="AL61" s="106">
        <v>210565</v>
      </c>
      <c r="AM61" s="106">
        <v>213340</v>
      </c>
      <c r="AN61" s="106">
        <v>224038</v>
      </c>
      <c r="AO61" s="106">
        <v>181478</v>
      </c>
      <c r="AP61" s="106">
        <v>152152</v>
      </c>
      <c r="AQ61" s="106">
        <v>155754</v>
      </c>
      <c r="AR61" s="106">
        <v>168799</v>
      </c>
      <c r="AS61" s="106">
        <v>174423</v>
      </c>
      <c r="AT61" s="106">
        <v>163490</v>
      </c>
    </row>
    <row r="62" spans="2:46">
      <c r="B62" s="276" t="s">
        <v>106</v>
      </c>
      <c r="C62" s="295" t="s">
        <v>0</v>
      </c>
      <c r="D62" s="106" t="s">
        <v>0</v>
      </c>
      <c r="E62" s="106" t="s">
        <v>0</v>
      </c>
      <c r="F62" s="106" t="s">
        <v>0</v>
      </c>
      <c r="G62" s="106" t="s">
        <v>0</v>
      </c>
      <c r="H62" s="106" t="s">
        <v>0</v>
      </c>
      <c r="I62" s="106" t="s">
        <v>0</v>
      </c>
      <c r="J62" s="106" t="s">
        <v>0</v>
      </c>
      <c r="K62" s="106" t="s">
        <v>0</v>
      </c>
      <c r="L62" s="106" t="s">
        <v>0</v>
      </c>
      <c r="M62" s="106" t="s">
        <v>0</v>
      </c>
      <c r="N62" s="106" t="s">
        <v>0</v>
      </c>
      <c r="O62" s="106">
        <v>240204</v>
      </c>
      <c r="P62" s="106">
        <v>437819</v>
      </c>
      <c r="Q62" s="106">
        <v>441223</v>
      </c>
      <c r="R62" s="106">
        <v>433992</v>
      </c>
      <c r="S62" s="106">
        <v>435760</v>
      </c>
      <c r="T62" s="106">
        <v>448150</v>
      </c>
      <c r="U62" s="106">
        <v>443409</v>
      </c>
      <c r="V62" s="106">
        <v>427702</v>
      </c>
      <c r="W62" s="106">
        <v>428248</v>
      </c>
      <c r="X62" s="106">
        <v>427283</v>
      </c>
      <c r="Y62" s="106">
        <v>448949</v>
      </c>
      <c r="Z62" s="106">
        <v>438251</v>
      </c>
      <c r="AA62" s="106">
        <v>401135</v>
      </c>
      <c r="AB62" s="106">
        <v>387201</v>
      </c>
      <c r="AC62" s="34">
        <v>396711</v>
      </c>
      <c r="AD62" s="106">
        <v>394016</v>
      </c>
      <c r="AE62" s="106">
        <v>384270</v>
      </c>
      <c r="AF62" s="106">
        <v>399734</v>
      </c>
      <c r="AG62" s="106">
        <v>379046</v>
      </c>
      <c r="AH62" s="106">
        <v>379944</v>
      </c>
      <c r="AI62" s="106">
        <v>383278</v>
      </c>
      <c r="AJ62" s="106">
        <v>392888</v>
      </c>
      <c r="AK62" s="106">
        <v>375216</v>
      </c>
      <c r="AL62" s="106">
        <v>389689</v>
      </c>
      <c r="AM62" s="106">
        <v>375843</v>
      </c>
      <c r="AN62" s="106">
        <v>377913</v>
      </c>
      <c r="AO62" s="106">
        <v>299264</v>
      </c>
      <c r="AP62" s="106">
        <v>313433</v>
      </c>
      <c r="AQ62" s="106">
        <v>298850</v>
      </c>
      <c r="AR62" s="106">
        <v>102142</v>
      </c>
      <c r="AS62" s="106"/>
      <c r="AT62" s="106" t="s">
        <v>0</v>
      </c>
    </row>
    <row r="63" spans="2:46">
      <c r="B63" s="276" t="s">
        <v>308</v>
      </c>
      <c r="C63" s="295" t="s">
        <v>0</v>
      </c>
      <c r="D63" s="106" t="s">
        <v>0</v>
      </c>
      <c r="E63" s="106" t="s">
        <v>0</v>
      </c>
      <c r="F63" s="106" t="s">
        <v>0</v>
      </c>
      <c r="G63" s="106" t="s">
        <v>0</v>
      </c>
      <c r="H63" s="106" t="s">
        <v>0</v>
      </c>
      <c r="I63" s="106" t="s">
        <v>0</v>
      </c>
      <c r="J63" s="106" t="s">
        <v>0</v>
      </c>
      <c r="K63" s="106" t="s">
        <v>0</v>
      </c>
      <c r="L63" s="106" t="s">
        <v>0</v>
      </c>
      <c r="M63" s="106" t="s">
        <v>0</v>
      </c>
      <c r="N63" s="106" t="s">
        <v>0</v>
      </c>
      <c r="O63" s="106">
        <v>60908</v>
      </c>
      <c r="P63" s="106">
        <v>528056</v>
      </c>
      <c r="Q63" s="106">
        <v>606571</v>
      </c>
      <c r="R63" s="106">
        <v>692242</v>
      </c>
      <c r="S63" s="106">
        <v>703422</v>
      </c>
      <c r="T63" s="106">
        <v>703309</v>
      </c>
      <c r="U63" s="106">
        <v>716719</v>
      </c>
      <c r="V63" s="106">
        <v>702240</v>
      </c>
      <c r="W63" s="106">
        <v>729847</v>
      </c>
      <c r="X63" s="106">
        <v>725185</v>
      </c>
      <c r="Y63" s="106">
        <v>737634</v>
      </c>
      <c r="Z63" s="106">
        <v>738782</v>
      </c>
      <c r="AA63" s="106">
        <v>735381</v>
      </c>
      <c r="AB63" s="106">
        <v>773699</v>
      </c>
      <c r="AC63" s="34">
        <v>746937</v>
      </c>
      <c r="AD63" s="106">
        <v>742363</v>
      </c>
      <c r="AE63" s="106">
        <v>748304</v>
      </c>
      <c r="AF63" s="106">
        <v>709157</v>
      </c>
      <c r="AG63" s="106">
        <v>720568</v>
      </c>
      <c r="AH63" s="106">
        <v>736942</v>
      </c>
      <c r="AI63" s="106">
        <v>699099</v>
      </c>
      <c r="AJ63" s="106">
        <v>738359</v>
      </c>
      <c r="AK63" s="106">
        <v>698725</v>
      </c>
      <c r="AL63" s="106">
        <v>745097</v>
      </c>
      <c r="AM63" s="106">
        <v>675947</v>
      </c>
      <c r="AN63" s="106">
        <v>689952</v>
      </c>
      <c r="AO63" s="106">
        <v>668160</v>
      </c>
      <c r="AP63" s="106">
        <v>674603</v>
      </c>
      <c r="AQ63" s="106">
        <v>649429</v>
      </c>
      <c r="AR63" s="106">
        <v>624382</v>
      </c>
      <c r="AS63" s="106">
        <v>637858</v>
      </c>
      <c r="AT63" s="106">
        <v>632570</v>
      </c>
    </row>
    <row r="64" spans="2:46">
      <c r="B64" s="276" t="s">
        <v>107</v>
      </c>
      <c r="C64" s="295" t="s">
        <v>0</v>
      </c>
      <c r="D64" s="106" t="s">
        <v>0</v>
      </c>
      <c r="E64" s="106" t="s">
        <v>0</v>
      </c>
      <c r="F64" s="106" t="s">
        <v>0</v>
      </c>
      <c r="G64" s="106" t="s">
        <v>0</v>
      </c>
      <c r="H64" s="106" t="s">
        <v>0</v>
      </c>
      <c r="I64" s="106" t="s">
        <v>0</v>
      </c>
      <c r="J64" s="106" t="s">
        <v>0</v>
      </c>
      <c r="K64" s="106" t="s">
        <v>0</v>
      </c>
      <c r="L64" s="106" t="s">
        <v>0</v>
      </c>
      <c r="M64" s="106" t="s">
        <v>0</v>
      </c>
      <c r="N64" s="106" t="s">
        <v>0</v>
      </c>
      <c r="O64" s="106">
        <v>7085</v>
      </c>
      <c r="P64" s="106">
        <v>60639</v>
      </c>
      <c r="Q64" s="106">
        <v>62001</v>
      </c>
      <c r="R64" s="106">
        <v>73522</v>
      </c>
      <c r="S64" s="106">
        <v>73420</v>
      </c>
      <c r="T64" s="106">
        <v>69586</v>
      </c>
      <c r="U64" s="106">
        <v>96709</v>
      </c>
      <c r="V64" s="106">
        <v>58989</v>
      </c>
      <c r="W64" s="106">
        <v>61585</v>
      </c>
      <c r="X64" s="106">
        <v>56566</v>
      </c>
      <c r="Y64" s="106">
        <v>60701</v>
      </c>
      <c r="Z64" s="106">
        <v>58696</v>
      </c>
      <c r="AA64" s="106">
        <v>70000</v>
      </c>
      <c r="AB64" s="106">
        <v>66024</v>
      </c>
      <c r="AC64" s="34">
        <v>73113</v>
      </c>
      <c r="AD64" s="106">
        <v>65130</v>
      </c>
      <c r="AE64" s="106">
        <v>64331</v>
      </c>
      <c r="AF64" s="106">
        <v>62697</v>
      </c>
      <c r="AG64" s="106">
        <v>64009</v>
      </c>
      <c r="AH64" s="106">
        <v>65294</v>
      </c>
      <c r="AI64" s="106">
        <v>64638</v>
      </c>
      <c r="AJ64" s="106">
        <v>65520</v>
      </c>
      <c r="AK64" s="106">
        <v>82638</v>
      </c>
      <c r="AL64" s="106">
        <v>67224</v>
      </c>
      <c r="AM64" s="106">
        <v>100445</v>
      </c>
      <c r="AN64" s="106">
        <v>69765</v>
      </c>
      <c r="AO64" s="106">
        <v>101811</v>
      </c>
      <c r="AP64" s="106">
        <v>69975</v>
      </c>
      <c r="AQ64" s="106">
        <v>70300</v>
      </c>
      <c r="AR64" s="106">
        <v>68473</v>
      </c>
      <c r="AS64" s="106">
        <v>76989</v>
      </c>
      <c r="AT64" s="106">
        <v>69906</v>
      </c>
    </row>
    <row r="65" spans="2:46">
      <c r="B65" s="277" t="s">
        <v>309</v>
      </c>
      <c r="C65" s="286" t="s">
        <v>0</v>
      </c>
      <c r="D65" s="160" t="s">
        <v>0</v>
      </c>
      <c r="E65" s="160" t="s">
        <v>0</v>
      </c>
      <c r="F65" s="160" t="s">
        <v>0</v>
      </c>
      <c r="G65" s="160" t="s">
        <v>0</v>
      </c>
      <c r="H65" s="160" t="s">
        <v>0</v>
      </c>
      <c r="I65" s="160" t="s">
        <v>0</v>
      </c>
      <c r="J65" s="160" t="s">
        <v>0</v>
      </c>
      <c r="K65" s="160" t="s">
        <v>0</v>
      </c>
      <c r="L65" s="160" t="s">
        <v>0</v>
      </c>
      <c r="M65" s="160" t="s">
        <v>0</v>
      </c>
      <c r="N65" s="160" t="s">
        <v>0</v>
      </c>
      <c r="O65" s="106" t="s">
        <v>0</v>
      </c>
      <c r="P65" s="106">
        <v>75215</v>
      </c>
      <c r="Q65" s="106">
        <v>560250</v>
      </c>
      <c r="R65" s="106">
        <v>651852</v>
      </c>
      <c r="S65" s="106">
        <v>632047</v>
      </c>
      <c r="T65" s="106">
        <v>638277</v>
      </c>
      <c r="U65" s="106">
        <v>602743</v>
      </c>
      <c r="V65" s="106">
        <v>574880</v>
      </c>
      <c r="W65" s="106">
        <v>495476</v>
      </c>
      <c r="X65" s="106">
        <v>506179</v>
      </c>
      <c r="Y65" s="106">
        <v>506257</v>
      </c>
      <c r="Z65" s="106">
        <v>505517</v>
      </c>
      <c r="AA65" s="106">
        <v>519548</v>
      </c>
      <c r="AB65" s="106">
        <v>513442</v>
      </c>
      <c r="AC65" s="34">
        <v>528729</v>
      </c>
      <c r="AD65" s="106">
        <v>524148</v>
      </c>
      <c r="AE65" s="106">
        <v>523316</v>
      </c>
      <c r="AF65" s="106">
        <v>515530</v>
      </c>
      <c r="AG65" s="106">
        <v>535071</v>
      </c>
      <c r="AH65" s="106">
        <v>545716</v>
      </c>
      <c r="AI65" s="106">
        <v>524546</v>
      </c>
      <c r="AJ65" s="106">
        <v>502741</v>
      </c>
      <c r="AK65" s="106">
        <v>508185</v>
      </c>
      <c r="AL65" s="106">
        <v>506026</v>
      </c>
      <c r="AM65" s="106">
        <v>510980</v>
      </c>
      <c r="AN65" s="106">
        <v>497541</v>
      </c>
      <c r="AO65" s="106">
        <v>487445</v>
      </c>
      <c r="AP65" s="106">
        <v>492916</v>
      </c>
      <c r="AQ65" s="106">
        <v>519116</v>
      </c>
      <c r="AR65" s="106">
        <v>525313</v>
      </c>
      <c r="AS65" s="106">
        <v>576576</v>
      </c>
      <c r="AT65" s="106">
        <v>560482</v>
      </c>
    </row>
    <row r="66" spans="2:46">
      <c r="B66" s="278" t="s">
        <v>310</v>
      </c>
      <c r="C66" s="287" t="s">
        <v>0</v>
      </c>
      <c r="D66" s="161" t="s">
        <v>0</v>
      </c>
      <c r="E66" s="161" t="s">
        <v>0</v>
      </c>
      <c r="F66" s="161" t="s">
        <v>0</v>
      </c>
      <c r="G66" s="161" t="s">
        <v>0</v>
      </c>
      <c r="H66" s="161" t="s">
        <v>0</v>
      </c>
      <c r="I66" s="161" t="s">
        <v>0</v>
      </c>
      <c r="J66" s="161" t="s">
        <v>0</v>
      </c>
      <c r="K66" s="161" t="s">
        <v>0</v>
      </c>
      <c r="L66" s="161" t="s">
        <v>0</v>
      </c>
      <c r="M66" s="161" t="s">
        <v>0</v>
      </c>
      <c r="N66" s="161" t="s">
        <v>0</v>
      </c>
      <c r="O66" s="106" t="s">
        <v>0</v>
      </c>
      <c r="P66" s="106" t="s">
        <v>0</v>
      </c>
      <c r="Q66" s="106">
        <v>78215</v>
      </c>
      <c r="R66" s="106">
        <v>162363</v>
      </c>
      <c r="S66" s="106">
        <v>328516</v>
      </c>
      <c r="T66" s="106">
        <v>575342</v>
      </c>
      <c r="U66" s="106">
        <v>571712</v>
      </c>
      <c r="V66" s="106">
        <v>650077</v>
      </c>
      <c r="W66" s="106">
        <v>669616</v>
      </c>
      <c r="X66" s="106">
        <v>661773</v>
      </c>
      <c r="Y66" s="106">
        <v>845154</v>
      </c>
      <c r="Z66" s="106">
        <v>670218</v>
      </c>
      <c r="AA66" s="106">
        <v>676680</v>
      </c>
      <c r="AB66" s="106">
        <v>687526</v>
      </c>
      <c r="AC66" s="34">
        <v>683221</v>
      </c>
      <c r="AD66" s="106">
        <v>750605</v>
      </c>
      <c r="AE66" s="106">
        <v>763527</v>
      </c>
      <c r="AF66" s="106">
        <v>770907</v>
      </c>
      <c r="AG66" s="106">
        <v>792586</v>
      </c>
      <c r="AH66" s="106">
        <v>837111</v>
      </c>
      <c r="AI66" s="106">
        <v>903323</v>
      </c>
      <c r="AJ66" s="106">
        <v>948157</v>
      </c>
      <c r="AK66" s="106">
        <v>965928</v>
      </c>
      <c r="AL66" s="106">
        <v>946143</v>
      </c>
      <c r="AM66" s="106">
        <v>962954</v>
      </c>
      <c r="AN66" s="106">
        <v>920577</v>
      </c>
      <c r="AO66" s="106">
        <v>917075</v>
      </c>
      <c r="AP66" s="106">
        <v>899295</v>
      </c>
      <c r="AQ66" s="106">
        <v>978236</v>
      </c>
      <c r="AR66" s="106">
        <v>953944</v>
      </c>
      <c r="AS66" s="106">
        <v>967258</v>
      </c>
      <c r="AT66" s="106">
        <v>999757</v>
      </c>
    </row>
    <row r="67" spans="2:46">
      <c r="B67" s="276" t="s">
        <v>143</v>
      </c>
      <c r="C67" s="285" t="s">
        <v>0</v>
      </c>
      <c r="D67" s="106" t="s">
        <v>0</v>
      </c>
      <c r="E67" s="106" t="s">
        <v>0</v>
      </c>
      <c r="F67" s="106" t="s">
        <v>0</v>
      </c>
      <c r="G67" s="106" t="s">
        <v>0</v>
      </c>
      <c r="H67" s="106" t="s">
        <v>0</v>
      </c>
      <c r="I67" s="106" t="s">
        <v>0</v>
      </c>
      <c r="J67" s="106" t="s">
        <v>0</v>
      </c>
      <c r="K67" s="106" t="s">
        <v>0</v>
      </c>
      <c r="L67" s="106" t="s">
        <v>0</v>
      </c>
      <c r="M67" s="106" t="s">
        <v>0</v>
      </c>
      <c r="N67" s="106" t="s">
        <v>0</v>
      </c>
      <c r="O67" s="158" t="s">
        <v>0</v>
      </c>
      <c r="P67" s="158" t="s">
        <v>0</v>
      </c>
      <c r="Q67" s="106" t="s">
        <v>0</v>
      </c>
      <c r="R67" s="106" t="s">
        <v>0</v>
      </c>
      <c r="S67" s="106" t="s">
        <v>0</v>
      </c>
      <c r="T67" s="106" t="s">
        <v>0</v>
      </c>
      <c r="U67" s="106">
        <v>186451</v>
      </c>
      <c r="V67" s="106">
        <v>500511</v>
      </c>
      <c r="W67" s="106">
        <v>504088</v>
      </c>
      <c r="X67" s="106">
        <v>536077</v>
      </c>
      <c r="Y67" s="106">
        <v>525289</v>
      </c>
      <c r="Z67" s="106">
        <v>536901</v>
      </c>
      <c r="AA67" s="106">
        <v>515615</v>
      </c>
      <c r="AB67" s="106">
        <v>506597</v>
      </c>
      <c r="AC67" s="34">
        <v>499942</v>
      </c>
      <c r="AD67" s="106">
        <v>510392</v>
      </c>
      <c r="AE67" s="106">
        <v>497903</v>
      </c>
      <c r="AF67" s="106">
        <v>499482</v>
      </c>
      <c r="AG67" s="106">
        <v>490621</v>
      </c>
      <c r="AH67" s="106">
        <v>500190</v>
      </c>
      <c r="AI67" s="106">
        <v>489609</v>
      </c>
      <c r="AJ67" s="106">
        <v>499814</v>
      </c>
      <c r="AK67" s="106">
        <v>495017</v>
      </c>
      <c r="AL67" s="106">
        <v>497098</v>
      </c>
      <c r="AM67" s="106">
        <v>498854</v>
      </c>
      <c r="AN67" s="106">
        <v>486751</v>
      </c>
      <c r="AO67" s="106">
        <v>449570</v>
      </c>
      <c r="AP67" s="106">
        <v>393933</v>
      </c>
      <c r="AQ67" s="106">
        <v>397562</v>
      </c>
      <c r="AR67" s="106">
        <v>415090</v>
      </c>
      <c r="AS67" s="106">
        <v>410832</v>
      </c>
      <c r="AT67" s="106">
        <v>407627</v>
      </c>
    </row>
    <row r="68" spans="2:46">
      <c r="B68" s="276" t="s">
        <v>144</v>
      </c>
      <c r="C68" s="285" t="s">
        <v>0</v>
      </c>
      <c r="D68" s="106" t="s">
        <v>0</v>
      </c>
      <c r="E68" s="106" t="s">
        <v>0</v>
      </c>
      <c r="F68" s="106" t="s">
        <v>0</v>
      </c>
      <c r="G68" s="106" t="s">
        <v>0</v>
      </c>
      <c r="H68" s="106" t="s">
        <v>0</v>
      </c>
      <c r="I68" s="106" t="s">
        <v>0</v>
      </c>
      <c r="J68" s="106" t="s">
        <v>0</v>
      </c>
      <c r="K68" s="106" t="s">
        <v>0</v>
      </c>
      <c r="L68" s="106" t="s">
        <v>0</v>
      </c>
      <c r="M68" s="106" t="s">
        <v>0</v>
      </c>
      <c r="N68" s="106" t="s">
        <v>0</v>
      </c>
      <c r="O68" s="106" t="s">
        <v>0</v>
      </c>
      <c r="P68" s="106" t="s">
        <v>0</v>
      </c>
      <c r="Q68" s="106" t="s">
        <v>0</v>
      </c>
      <c r="R68" s="106" t="s">
        <v>0</v>
      </c>
      <c r="S68" s="106" t="s">
        <v>0</v>
      </c>
      <c r="T68" s="106" t="s">
        <v>0</v>
      </c>
      <c r="U68" s="106">
        <v>6263</v>
      </c>
      <c r="V68" s="106">
        <v>56473</v>
      </c>
      <c r="W68" s="106">
        <v>48415</v>
      </c>
      <c r="X68" s="106">
        <v>60844</v>
      </c>
      <c r="Y68" s="106">
        <v>61951</v>
      </c>
      <c r="Z68" s="106">
        <v>63038</v>
      </c>
      <c r="AA68" s="106">
        <v>60337</v>
      </c>
      <c r="AB68" s="106">
        <v>62434</v>
      </c>
      <c r="AC68" s="34">
        <v>55574</v>
      </c>
      <c r="AD68" s="106">
        <v>59270</v>
      </c>
      <c r="AE68" s="106">
        <v>67244</v>
      </c>
      <c r="AF68" s="106">
        <v>59058</v>
      </c>
      <c r="AG68" s="106">
        <v>54446</v>
      </c>
      <c r="AH68" s="106">
        <v>57953</v>
      </c>
      <c r="AI68" s="106">
        <v>56651</v>
      </c>
      <c r="AJ68" s="106">
        <v>72786</v>
      </c>
      <c r="AK68" s="106">
        <v>62590</v>
      </c>
      <c r="AL68" s="106">
        <v>59129</v>
      </c>
      <c r="AM68" s="106">
        <v>56228</v>
      </c>
      <c r="AN68" s="106">
        <v>57313</v>
      </c>
      <c r="AO68" s="106">
        <v>52838</v>
      </c>
      <c r="AP68" s="106">
        <v>56745</v>
      </c>
      <c r="AQ68" s="106">
        <v>57422</v>
      </c>
      <c r="AR68" s="106">
        <v>58946</v>
      </c>
      <c r="AS68" s="106">
        <v>70735</v>
      </c>
      <c r="AT68" s="106">
        <v>54790</v>
      </c>
    </row>
    <row r="69" spans="2:46">
      <c r="B69" s="276" t="s">
        <v>226</v>
      </c>
      <c r="C69" s="285" t="s">
        <v>0</v>
      </c>
      <c r="D69" s="106" t="s">
        <v>0</v>
      </c>
      <c r="E69" s="106" t="s">
        <v>0</v>
      </c>
      <c r="F69" s="106" t="s">
        <v>0</v>
      </c>
      <c r="G69" s="106" t="s">
        <v>0</v>
      </c>
      <c r="H69" s="106" t="s">
        <v>0</v>
      </c>
      <c r="I69" s="106" t="s">
        <v>0</v>
      </c>
      <c r="J69" s="106" t="s">
        <v>0</v>
      </c>
      <c r="K69" s="106" t="s">
        <v>0</v>
      </c>
      <c r="L69" s="106" t="s">
        <v>0</v>
      </c>
      <c r="M69" s="106" t="s">
        <v>0</v>
      </c>
      <c r="N69" s="106" t="s">
        <v>0</v>
      </c>
      <c r="O69" s="106" t="s">
        <v>0</v>
      </c>
      <c r="P69" s="106" t="s">
        <v>0</v>
      </c>
      <c r="Q69" s="106" t="s">
        <v>0</v>
      </c>
      <c r="R69" s="106" t="s">
        <v>0</v>
      </c>
      <c r="S69" s="106" t="s">
        <v>0</v>
      </c>
      <c r="T69" s="106" t="s">
        <v>0</v>
      </c>
      <c r="U69" s="106" t="s">
        <v>0</v>
      </c>
      <c r="V69" s="106" t="s">
        <v>0</v>
      </c>
      <c r="W69" s="106">
        <v>631080</v>
      </c>
      <c r="X69" s="106">
        <v>1154714</v>
      </c>
      <c r="Y69" s="106">
        <v>1222873</v>
      </c>
      <c r="Z69" s="106">
        <v>1308958</v>
      </c>
      <c r="AA69" s="106">
        <v>1264662</v>
      </c>
      <c r="AB69" s="106">
        <v>1316142</v>
      </c>
      <c r="AC69" s="34">
        <v>1312325</v>
      </c>
      <c r="AD69" s="106">
        <v>1239336</v>
      </c>
      <c r="AE69" s="106">
        <v>1247441</v>
      </c>
      <c r="AF69" s="106">
        <v>1232442</v>
      </c>
      <c r="AG69" s="106">
        <v>1266196</v>
      </c>
      <c r="AH69" s="106">
        <v>1243850</v>
      </c>
      <c r="AI69" s="106">
        <v>1228793</v>
      </c>
      <c r="AJ69" s="106">
        <v>1283394</v>
      </c>
      <c r="AK69" s="106">
        <v>1220590</v>
      </c>
      <c r="AL69" s="106">
        <v>1272142</v>
      </c>
      <c r="AM69" s="106">
        <v>1209632</v>
      </c>
      <c r="AN69" s="106">
        <v>1243160</v>
      </c>
      <c r="AO69" s="106">
        <v>1181052</v>
      </c>
      <c r="AP69" s="106">
        <v>1262051</v>
      </c>
      <c r="AQ69" s="106">
        <v>1256463</v>
      </c>
      <c r="AR69" s="106">
        <v>1246044</v>
      </c>
      <c r="AS69" s="106">
        <v>1274387</v>
      </c>
      <c r="AT69" s="106">
        <v>1271381</v>
      </c>
    </row>
    <row r="70" spans="2:46">
      <c r="B70" s="277" t="s">
        <v>311</v>
      </c>
      <c r="C70" s="286" t="s">
        <v>0</v>
      </c>
      <c r="D70" s="160" t="s">
        <v>0</v>
      </c>
      <c r="E70" s="160" t="s">
        <v>0</v>
      </c>
      <c r="F70" s="160" t="s">
        <v>0</v>
      </c>
      <c r="G70" s="160" t="s">
        <v>0</v>
      </c>
      <c r="H70" s="160" t="s">
        <v>0</v>
      </c>
      <c r="I70" s="160" t="s">
        <v>0</v>
      </c>
      <c r="J70" s="160" t="s">
        <v>0</v>
      </c>
      <c r="K70" s="160" t="s">
        <v>0</v>
      </c>
      <c r="L70" s="160" t="s">
        <v>0</v>
      </c>
      <c r="M70" s="160" t="s">
        <v>0</v>
      </c>
      <c r="N70" s="160" t="s">
        <v>0</v>
      </c>
      <c r="O70" s="160" t="s">
        <v>0</v>
      </c>
      <c r="P70" s="160" t="s">
        <v>0</v>
      </c>
      <c r="Q70" s="160" t="s">
        <v>0</v>
      </c>
      <c r="R70" s="160" t="s">
        <v>0</v>
      </c>
      <c r="S70" s="160" t="s">
        <v>0</v>
      </c>
      <c r="T70" s="160" t="s">
        <v>0</v>
      </c>
      <c r="U70" s="160" t="s">
        <v>0</v>
      </c>
      <c r="V70" s="160" t="s">
        <v>0</v>
      </c>
      <c r="W70" s="160" t="s">
        <v>0</v>
      </c>
      <c r="X70" s="160">
        <v>206083</v>
      </c>
      <c r="Y70" s="160">
        <v>347137</v>
      </c>
      <c r="Z70" s="160">
        <v>392578</v>
      </c>
      <c r="AA70" s="160">
        <v>384323</v>
      </c>
      <c r="AB70" s="160">
        <v>387176</v>
      </c>
      <c r="AC70" s="34">
        <v>389059</v>
      </c>
      <c r="AD70" s="106">
        <v>386729</v>
      </c>
      <c r="AE70" s="106">
        <v>379150</v>
      </c>
      <c r="AF70" s="106">
        <v>390025</v>
      </c>
      <c r="AG70" s="106">
        <v>379522</v>
      </c>
      <c r="AH70" s="106">
        <v>397498</v>
      </c>
      <c r="AI70" s="106">
        <v>372068</v>
      </c>
      <c r="AJ70" s="106">
        <v>366621</v>
      </c>
      <c r="AK70" s="106">
        <v>355365</v>
      </c>
      <c r="AL70" s="106">
        <v>380082</v>
      </c>
      <c r="AM70" s="106">
        <v>359676</v>
      </c>
      <c r="AN70" s="106">
        <v>356364</v>
      </c>
      <c r="AO70" s="106">
        <v>323550</v>
      </c>
      <c r="AP70" s="106">
        <v>339753</v>
      </c>
      <c r="AQ70" s="106">
        <v>341259</v>
      </c>
      <c r="AR70" s="106">
        <v>365227</v>
      </c>
      <c r="AS70" s="106">
        <v>348630</v>
      </c>
      <c r="AT70" s="106">
        <v>394419</v>
      </c>
    </row>
    <row r="71" spans="2:46">
      <c r="B71" s="276" t="s">
        <v>312</v>
      </c>
      <c r="C71" s="285" t="s">
        <v>0</v>
      </c>
      <c r="D71" s="106" t="s">
        <v>0</v>
      </c>
      <c r="E71" s="106" t="s">
        <v>0</v>
      </c>
      <c r="F71" s="106" t="s">
        <v>0</v>
      </c>
      <c r="G71" s="106" t="s">
        <v>0</v>
      </c>
      <c r="H71" s="106" t="s">
        <v>0</v>
      </c>
      <c r="I71" s="106" t="s">
        <v>0</v>
      </c>
      <c r="J71" s="106" t="s">
        <v>0</v>
      </c>
      <c r="K71" s="106" t="s">
        <v>0</v>
      </c>
      <c r="L71" s="106" t="s">
        <v>0</v>
      </c>
      <c r="M71" s="106" t="s">
        <v>0</v>
      </c>
      <c r="N71" s="106" t="s">
        <v>0</v>
      </c>
      <c r="O71" s="106" t="s">
        <v>0</v>
      </c>
      <c r="P71" s="106" t="s">
        <v>0</v>
      </c>
      <c r="Q71" s="106" t="s">
        <v>0</v>
      </c>
      <c r="R71" s="106" t="s">
        <v>0</v>
      </c>
      <c r="S71" s="106" t="s">
        <v>0</v>
      </c>
      <c r="T71" s="106" t="s">
        <v>0</v>
      </c>
      <c r="U71" s="106" t="s">
        <v>0</v>
      </c>
      <c r="V71" s="106" t="s">
        <v>0</v>
      </c>
      <c r="W71" s="106" t="s">
        <v>0</v>
      </c>
      <c r="X71" s="106" t="s">
        <v>0</v>
      </c>
      <c r="Y71" s="106">
        <v>258895</v>
      </c>
      <c r="Z71" s="106">
        <v>636627</v>
      </c>
      <c r="AA71" s="106">
        <v>597802</v>
      </c>
      <c r="AB71" s="106">
        <v>713644</v>
      </c>
      <c r="AC71" s="34">
        <v>667557</v>
      </c>
      <c r="AD71" s="106">
        <v>740237</v>
      </c>
      <c r="AE71" s="106">
        <v>667320</v>
      </c>
      <c r="AF71" s="106">
        <v>719103</v>
      </c>
      <c r="AG71" s="106">
        <v>638959</v>
      </c>
      <c r="AH71" s="106">
        <v>694538</v>
      </c>
      <c r="AI71" s="106">
        <v>642000</v>
      </c>
      <c r="AJ71" s="106">
        <v>705644</v>
      </c>
      <c r="AK71" s="106">
        <v>672895</v>
      </c>
      <c r="AL71" s="106">
        <v>700100</v>
      </c>
      <c r="AM71" s="106">
        <v>651190</v>
      </c>
      <c r="AN71" s="106">
        <v>605510</v>
      </c>
      <c r="AO71" s="106">
        <v>589717</v>
      </c>
      <c r="AP71" s="106">
        <v>589499</v>
      </c>
      <c r="AQ71" s="106">
        <v>571447</v>
      </c>
      <c r="AR71" s="106">
        <v>517009</v>
      </c>
      <c r="AS71" s="106">
        <v>454686</v>
      </c>
      <c r="AT71" s="106">
        <v>290738</v>
      </c>
    </row>
    <row r="72" spans="2:46">
      <c r="B72" s="277" t="s">
        <v>313</v>
      </c>
      <c r="C72" s="286" t="s">
        <v>0</v>
      </c>
      <c r="D72" s="160" t="s">
        <v>0</v>
      </c>
      <c r="E72" s="160" t="s">
        <v>0</v>
      </c>
      <c r="F72" s="160" t="s">
        <v>0</v>
      </c>
      <c r="G72" s="160" t="s">
        <v>0</v>
      </c>
      <c r="H72" s="160" t="s">
        <v>0</v>
      </c>
      <c r="I72" s="160" t="s">
        <v>0</v>
      </c>
      <c r="J72" s="160" t="s">
        <v>0</v>
      </c>
      <c r="K72" s="160" t="s">
        <v>0</v>
      </c>
      <c r="L72" s="160" t="s">
        <v>0</v>
      </c>
      <c r="M72" s="160" t="s">
        <v>0</v>
      </c>
      <c r="N72" s="160" t="s">
        <v>0</v>
      </c>
      <c r="O72" s="160" t="s">
        <v>0</v>
      </c>
      <c r="P72" s="160" t="s">
        <v>0</v>
      </c>
      <c r="Q72" s="160" t="s">
        <v>0</v>
      </c>
      <c r="R72" s="160" t="s">
        <v>0</v>
      </c>
      <c r="S72" s="160" t="s">
        <v>0</v>
      </c>
      <c r="T72" s="160" t="s">
        <v>0</v>
      </c>
      <c r="U72" s="160" t="s">
        <v>0</v>
      </c>
      <c r="V72" s="160" t="s">
        <v>0</v>
      </c>
      <c r="W72" s="160" t="s">
        <v>0</v>
      </c>
      <c r="X72" s="160" t="s">
        <v>0</v>
      </c>
      <c r="Y72" s="160">
        <v>104547</v>
      </c>
      <c r="Z72" s="160">
        <v>253908</v>
      </c>
      <c r="AA72" s="160">
        <v>237666</v>
      </c>
      <c r="AB72" s="160">
        <v>306513</v>
      </c>
      <c r="AC72" s="34">
        <v>292590</v>
      </c>
      <c r="AD72" s="106">
        <v>298027</v>
      </c>
      <c r="AE72" s="106">
        <v>296739</v>
      </c>
      <c r="AF72" s="106">
        <v>305659</v>
      </c>
      <c r="AG72" s="106">
        <v>273923</v>
      </c>
      <c r="AH72" s="106">
        <v>272125</v>
      </c>
      <c r="AI72" s="106">
        <v>267297</v>
      </c>
      <c r="AJ72" s="106">
        <v>278089</v>
      </c>
      <c r="AK72" s="106">
        <v>284966</v>
      </c>
      <c r="AL72" s="106">
        <v>272507</v>
      </c>
      <c r="AM72" s="106">
        <v>265092</v>
      </c>
      <c r="AN72" s="106">
        <v>258276</v>
      </c>
      <c r="AO72" s="106">
        <v>252479</v>
      </c>
      <c r="AP72" s="106">
        <v>263410</v>
      </c>
      <c r="AQ72" s="106">
        <v>264010</v>
      </c>
      <c r="AR72" s="106">
        <v>269096</v>
      </c>
      <c r="AS72" s="106">
        <v>303171</v>
      </c>
      <c r="AT72" s="106">
        <v>300260</v>
      </c>
    </row>
    <row r="73" spans="2:46">
      <c r="B73" s="276" t="s">
        <v>314</v>
      </c>
      <c r="C73" s="285" t="s">
        <v>0</v>
      </c>
      <c r="D73" s="106" t="s">
        <v>0</v>
      </c>
      <c r="E73" s="106" t="s">
        <v>0</v>
      </c>
      <c r="F73" s="106" t="s">
        <v>0</v>
      </c>
      <c r="G73" s="106" t="s">
        <v>0</v>
      </c>
      <c r="H73" s="106" t="s">
        <v>0</v>
      </c>
      <c r="I73" s="106" t="s">
        <v>0</v>
      </c>
      <c r="J73" s="106" t="s">
        <v>0</v>
      </c>
      <c r="K73" s="106" t="s">
        <v>0</v>
      </c>
      <c r="L73" s="106" t="s">
        <v>0</v>
      </c>
      <c r="M73" s="106" t="s">
        <v>0</v>
      </c>
      <c r="N73" s="106" t="s">
        <v>0</v>
      </c>
      <c r="O73" s="106" t="s">
        <v>0</v>
      </c>
      <c r="P73" s="106" t="s">
        <v>0</v>
      </c>
      <c r="Q73" s="106" t="s">
        <v>0</v>
      </c>
      <c r="R73" s="106" t="s">
        <v>0</v>
      </c>
      <c r="S73" s="106" t="s">
        <v>0</v>
      </c>
      <c r="T73" s="106" t="s">
        <v>0</v>
      </c>
      <c r="U73" s="106" t="s">
        <v>0</v>
      </c>
      <c r="V73" s="106" t="s">
        <v>0</v>
      </c>
      <c r="W73" s="106" t="s">
        <v>0</v>
      </c>
      <c r="X73" s="106" t="s">
        <v>0</v>
      </c>
      <c r="Y73" s="106" t="s">
        <v>0</v>
      </c>
      <c r="Z73" s="106">
        <v>61774</v>
      </c>
      <c r="AA73" s="106">
        <v>165591</v>
      </c>
      <c r="AB73" s="106">
        <v>200629</v>
      </c>
      <c r="AC73" s="34">
        <v>205886</v>
      </c>
      <c r="AD73" s="106">
        <v>200788</v>
      </c>
      <c r="AE73" s="106">
        <v>189131</v>
      </c>
      <c r="AF73" s="106">
        <v>184164</v>
      </c>
      <c r="AG73" s="106">
        <v>178980</v>
      </c>
      <c r="AH73" s="106">
        <v>177363</v>
      </c>
      <c r="AI73" s="106">
        <v>209059</v>
      </c>
      <c r="AJ73" s="106">
        <v>193447</v>
      </c>
      <c r="AK73" s="106">
        <v>176557</v>
      </c>
      <c r="AL73" s="106">
        <v>190303</v>
      </c>
      <c r="AM73" s="106">
        <v>177020</v>
      </c>
      <c r="AN73" s="106">
        <v>180148</v>
      </c>
      <c r="AO73" s="106">
        <v>177184</v>
      </c>
      <c r="AP73" s="106">
        <v>163299</v>
      </c>
      <c r="AQ73" s="106">
        <v>163032</v>
      </c>
      <c r="AR73" s="106">
        <v>169642</v>
      </c>
      <c r="AS73" s="106">
        <v>173386</v>
      </c>
      <c r="AT73" s="106">
        <v>180160</v>
      </c>
    </row>
    <row r="74" spans="2:46">
      <c r="B74" s="277" t="s">
        <v>315</v>
      </c>
      <c r="C74" s="286" t="s">
        <v>0</v>
      </c>
      <c r="D74" s="160" t="s">
        <v>0</v>
      </c>
      <c r="E74" s="160" t="s">
        <v>0</v>
      </c>
      <c r="F74" s="160" t="s">
        <v>0</v>
      </c>
      <c r="G74" s="160" t="s">
        <v>0</v>
      </c>
      <c r="H74" s="160" t="s">
        <v>0</v>
      </c>
      <c r="I74" s="160" t="s">
        <v>0</v>
      </c>
      <c r="J74" s="160" t="s">
        <v>0</v>
      </c>
      <c r="K74" s="160" t="s">
        <v>0</v>
      </c>
      <c r="L74" s="160" t="s">
        <v>0</v>
      </c>
      <c r="M74" s="160" t="s">
        <v>0</v>
      </c>
      <c r="N74" s="160" t="s">
        <v>0</v>
      </c>
      <c r="O74" s="160" t="s">
        <v>0</v>
      </c>
      <c r="P74" s="160" t="s">
        <v>0</v>
      </c>
      <c r="Q74" s="160" t="s">
        <v>0</v>
      </c>
      <c r="R74" s="160" t="s">
        <v>0</v>
      </c>
      <c r="S74" s="160" t="s">
        <v>0</v>
      </c>
      <c r="T74" s="160" t="s">
        <v>0</v>
      </c>
      <c r="U74" s="160" t="s">
        <v>0</v>
      </c>
      <c r="V74" s="160" t="s">
        <v>0</v>
      </c>
      <c r="W74" s="160" t="s">
        <v>0</v>
      </c>
      <c r="X74" s="160" t="s">
        <v>0</v>
      </c>
      <c r="Y74" s="160" t="s">
        <v>0</v>
      </c>
      <c r="Z74" s="160">
        <v>13797</v>
      </c>
      <c r="AA74" s="160">
        <v>100697</v>
      </c>
      <c r="AB74" s="160">
        <v>124876</v>
      </c>
      <c r="AC74" s="34">
        <v>118420</v>
      </c>
      <c r="AD74" s="106">
        <v>113995</v>
      </c>
      <c r="AE74" s="106">
        <v>115048</v>
      </c>
      <c r="AF74" s="106">
        <v>116127</v>
      </c>
      <c r="AG74" s="106">
        <v>113237</v>
      </c>
      <c r="AH74" s="106">
        <v>114526</v>
      </c>
      <c r="AI74" s="106">
        <v>116402</v>
      </c>
      <c r="AJ74" s="106">
        <v>115070</v>
      </c>
      <c r="AK74" s="106">
        <v>106440</v>
      </c>
      <c r="AL74" s="106">
        <v>111171</v>
      </c>
      <c r="AM74" s="106">
        <v>104207</v>
      </c>
      <c r="AN74" s="106">
        <v>105495</v>
      </c>
      <c r="AO74" s="106">
        <v>101819</v>
      </c>
      <c r="AP74" s="106">
        <v>106161</v>
      </c>
      <c r="AQ74" s="106">
        <v>119179</v>
      </c>
      <c r="AR74" s="106">
        <v>105278</v>
      </c>
      <c r="AS74" s="106">
        <v>111992</v>
      </c>
      <c r="AT74" s="106">
        <v>119309</v>
      </c>
    </row>
    <row r="75" spans="2:46">
      <c r="B75" s="276" t="s">
        <v>316</v>
      </c>
      <c r="C75" s="285" t="s">
        <v>0</v>
      </c>
      <c r="D75" s="106" t="s">
        <v>0</v>
      </c>
      <c r="E75" s="106" t="s">
        <v>0</v>
      </c>
      <c r="F75" s="106" t="s">
        <v>0</v>
      </c>
      <c r="G75" s="106" t="s">
        <v>0</v>
      </c>
      <c r="H75" s="106" t="s">
        <v>0</v>
      </c>
      <c r="I75" s="106" t="s">
        <v>0</v>
      </c>
      <c r="J75" s="106" t="s">
        <v>0</v>
      </c>
      <c r="K75" s="106" t="s">
        <v>0</v>
      </c>
      <c r="L75" s="106" t="s">
        <v>0</v>
      </c>
      <c r="M75" s="106" t="s">
        <v>0</v>
      </c>
      <c r="N75" s="106" t="s">
        <v>0</v>
      </c>
      <c r="O75" s="106" t="s">
        <v>0</v>
      </c>
      <c r="P75" s="106" t="s">
        <v>0</v>
      </c>
      <c r="Q75" s="106" t="s">
        <v>0</v>
      </c>
      <c r="R75" s="106" t="s">
        <v>0</v>
      </c>
      <c r="S75" s="106" t="s">
        <v>0</v>
      </c>
      <c r="T75" s="106" t="s">
        <v>0</v>
      </c>
      <c r="U75" s="106" t="s">
        <v>0</v>
      </c>
      <c r="V75" s="106" t="s">
        <v>0</v>
      </c>
      <c r="W75" s="106" t="s">
        <v>0</v>
      </c>
      <c r="X75" s="106" t="s">
        <v>0</v>
      </c>
      <c r="Y75" s="106" t="s">
        <v>0</v>
      </c>
      <c r="Z75" s="106" t="s">
        <v>0</v>
      </c>
      <c r="AA75" s="106">
        <v>191509</v>
      </c>
      <c r="AB75" s="106">
        <v>614460</v>
      </c>
      <c r="AC75" s="34">
        <v>607021</v>
      </c>
      <c r="AD75" s="106">
        <v>703009</v>
      </c>
      <c r="AE75" s="106">
        <v>733707</v>
      </c>
      <c r="AF75" s="106">
        <v>691833</v>
      </c>
      <c r="AG75" s="106">
        <v>645419</v>
      </c>
      <c r="AH75" s="106">
        <v>630361</v>
      </c>
      <c r="AI75" s="106">
        <v>651467</v>
      </c>
      <c r="AJ75" s="106">
        <v>649724</v>
      </c>
      <c r="AK75" s="106">
        <v>661275</v>
      </c>
      <c r="AL75" s="106">
        <v>666626</v>
      </c>
      <c r="AM75" s="106">
        <v>709418</v>
      </c>
      <c r="AN75" s="106">
        <v>672641</v>
      </c>
      <c r="AO75" s="106">
        <v>698169</v>
      </c>
      <c r="AP75" s="106">
        <v>672003</v>
      </c>
      <c r="AQ75" s="106">
        <v>715561</v>
      </c>
      <c r="AR75" s="106">
        <v>694531</v>
      </c>
      <c r="AS75" s="106">
        <v>745594</v>
      </c>
      <c r="AT75" s="106">
        <v>777496</v>
      </c>
    </row>
    <row r="76" spans="2:46">
      <c r="B76" s="277" t="s">
        <v>317</v>
      </c>
      <c r="C76" s="286" t="s">
        <v>0</v>
      </c>
      <c r="D76" s="160" t="s">
        <v>0</v>
      </c>
      <c r="E76" s="160" t="s">
        <v>0</v>
      </c>
      <c r="F76" s="160" t="s">
        <v>0</v>
      </c>
      <c r="G76" s="160" t="s">
        <v>0</v>
      </c>
      <c r="H76" s="160" t="s">
        <v>0</v>
      </c>
      <c r="I76" s="160" t="s">
        <v>0</v>
      </c>
      <c r="J76" s="160" t="s">
        <v>0</v>
      </c>
      <c r="K76" s="160" t="s">
        <v>0</v>
      </c>
      <c r="L76" s="160" t="s">
        <v>0</v>
      </c>
      <c r="M76" s="160" t="s">
        <v>0</v>
      </c>
      <c r="N76" s="160" t="s">
        <v>0</v>
      </c>
      <c r="O76" s="160" t="s">
        <v>0</v>
      </c>
      <c r="P76" s="160" t="s">
        <v>0</v>
      </c>
      <c r="Q76" s="160" t="s">
        <v>0</v>
      </c>
      <c r="R76" s="160" t="s">
        <v>0</v>
      </c>
      <c r="S76" s="160" t="s">
        <v>0</v>
      </c>
      <c r="T76" s="160" t="s">
        <v>0</v>
      </c>
      <c r="U76" s="160" t="s">
        <v>0</v>
      </c>
      <c r="V76" s="160" t="s">
        <v>0</v>
      </c>
      <c r="W76" s="160" t="s">
        <v>0</v>
      </c>
      <c r="X76" s="160" t="s">
        <v>0</v>
      </c>
      <c r="Y76" s="160" t="s">
        <v>0</v>
      </c>
      <c r="Z76" s="160" t="s">
        <v>0</v>
      </c>
      <c r="AA76" s="160">
        <v>14625</v>
      </c>
      <c r="AB76" s="160">
        <v>127907</v>
      </c>
      <c r="AC76" s="37">
        <v>130651</v>
      </c>
      <c r="AD76" s="106">
        <v>180379</v>
      </c>
      <c r="AE76" s="106">
        <v>181815</v>
      </c>
      <c r="AF76" s="106">
        <v>177348</v>
      </c>
      <c r="AG76" s="106">
        <v>174485</v>
      </c>
      <c r="AH76" s="106">
        <v>176463</v>
      </c>
      <c r="AI76" s="106">
        <v>179045</v>
      </c>
      <c r="AJ76" s="106">
        <v>184807</v>
      </c>
      <c r="AK76" s="106">
        <v>183671</v>
      </c>
      <c r="AL76" s="106">
        <v>185613</v>
      </c>
      <c r="AM76" s="106">
        <v>199654</v>
      </c>
      <c r="AN76" s="106">
        <v>172370</v>
      </c>
      <c r="AO76" s="106">
        <v>179780</v>
      </c>
      <c r="AP76" s="106">
        <v>174926</v>
      </c>
      <c r="AQ76" s="106">
        <v>230050</v>
      </c>
      <c r="AR76" s="106">
        <v>270341</v>
      </c>
      <c r="AS76" s="106">
        <v>293716</v>
      </c>
      <c r="AT76" s="106">
        <v>281237</v>
      </c>
    </row>
    <row r="77" spans="2:46">
      <c r="B77" s="276" t="s">
        <v>318</v>
      </c>
      <c r="C77" s="285" t="s">
        <v>0</v>
      </c>
      <c r="D77" s="106" t="s">
        <v>0</v>
      </c>
      <c r="E77" s="106" t="s">
        <v>0</v>
      </c>
      <c r="F77" s="106" t="s">
        <v>0</v>
      </c>
      <c r="G77" s="106" t="s">
        <v>0</v>
      </c>
      <c r="H77" s="106" t="s">
        <v>0</v>
      </c>
      <c r="I77" s="106" t="s">
        <v>0</v>
      </c>
      <c r="J77" s="106" t="s">
        <v>0</v>
      </c>
      <c r="K77" s="106" t="s">
        <v>0</v>
      </c>
      <c r="L77" s="106" t="s">
        <v>0</v>
      </c>
      <c r="M77" s="106" t="s">
        <v>0</v>
      </c>
      <c r="N77" s="106" t="s">
        <v>0</v>
      </c>
      <c r="O77" s="106" t="s">
        <v>0</v>
      </c>
      <c r="P77" s="106" t="s">
        <v>0</v>
      </c>
      <c r="Q77" s="106" t="s">
        <v>0</v>
      </c>
      <c r="R77" s="106" t="s">
        <v>0</v>
      </c>
      <c r="S77" s="106" t="s">
        <v>0</v>
      </c>
      <c r="T77" s="106" t="s">
        <v>0</v>
      </c>
      <c r="U77" s="106" t="s">
        <v>0</v>
      </c>
      <c r="V77" s="106" t="s">
        <v>0</v>
      </c>
      <c r="W77" s="106" t="s">
        <v>0</v>
      </c>
      <c r="X77" s="106" t="s">
        <v>0</v>
      </c>
      <c r="Y77" s="106" t="s">
        <v>0</v>
      </c>
      <c r="Z77" s="106" t="s">
        <v>0</v>
      </c>
      <c r="AA77" s="106" t="s">
        <v>0</v>
      </c>
      <c r="AB77" s="106" t="s">
        <v>0</v>
      </c>
      <c r="AC77" s="34">
        <v>224472</v>
      </c>
      <c r="AD77" s="106">
        <v>285542</v>
      </c>
      <c r="AE77" s="106">
        <v>277763</v>
      </c>
      <c r="AF77" s="106">
        <v>282142</v>
      </c>
      <c r="AG77" s="106">
        <v>296063</v>
      </c>
      <c r="AH77" s="106">
        <v>344977</v>
      </c>
      <c r="AI77" s="106">
        <v>347408</v>
      </c>
      <c r="AJ77" s="106">
        <v>575739</v>
      </c>
      <c r="AK77" s="106">
        <v>553214</v>
      </c>
      <c r="AL77" s="106">
        <v>620849</v>
      </c>
      <c r="AM77" s="106">
        <v>593383</v>
      </c>
      <c r="AN77" s="106">
        <v>625291</v>
      </c>
      <c r="AO77" s="106">
        <v>599515</v>
      </c>
      <c r="AP77" s="106">
        <v>623664</v>
      </c>
      <c r="AQ77" s="106">
        <v>627399</v>
      </c>
      <c r="AR77" s="106">
        <v>703964</v>
      </c>
      <c r="AS77" s="106">
        <v>706210</v>
      </c>
      <c r="AT77" s="106">
        <v>783014</v>
      </c>
    </row>
    <row r="78" spans="2:46">
      <c r="B78" s="276" t="s">
        <v>319</v>
      </c>
      <c r="C78" s="285" t="s">
        <v>0</v>
      </c>
      <c r="D78" s="106" t="s">
        <v>0</v>
      </c>
      <c r="E78" s="106" t="s">
        <v>0</v>
      </c>
      <c r="F78" s="106" t="s">
        <v>0</v>
      </c>
      <c r="G78" s="106" t="s">
        <v>0</v>
      </c>
      <c r="H78" s="106" t="s">
        <v>0</v>
      </c>
      <c r="I78" s="106" t="s">
        <v>0</v>
      </c>
      <c r="J78" s="106" t="s">
        <v>0</v>
      </c>
      <c r="K78" s="106" t="s">
        <v>0</v>
      </c>
      <c r="L78" s="106" t="s">
        <v>0</v>
      </c>
      <c r="M78" s="106" t="s">
        <v>0</v>
      </c>
      <c r="N78" s="106" t="s">
        <v>0</v>
      </c>
      <c r="O78" s="106" t="s">
        <v>0</v>
      </c>
      <c r="P78" s="106" t="s">
        <v>0</v>
      </c>
      <c r="Q78" s="106" t="s">
        <v>0</v>
      </c>
      <c r="R78" s="106" t="s">
        <v>0</v>
      </c>
      <c r="S78" s="106" t="s">
        <v>0</v>
      </c>
      <c r="T78" s="106" t="s">
        <v>0</v>
      </c>
      <c r="U78" s="106" t="s">
        <v>0</v>
      </c>
      <c r="V78" s="106" t="s">
        <v>0</v>
      </c>
      <c r="W78" s="106" t="s">
        <v>0</v>
      </c>
      <c r="X78" s="106" t="s">
        <v>0</v>
      </c>
      <c r="Y78" s="106" t="s">
        <v>0</v>
      </c>
      <c r="Z78" s="106" t="s">
        <v>0</v>
      </c>
      <c r="AA78" s="106" t="s">
        <v>0</v>
      </c>
      <c r="AB78" s="106" t="s">
        <v>0</v>
      </c>
      <c r="AC78" s="34">
        <v>15538</v>
      </c>
      <c r="AD78" s="106">
        <v>40391</v>
      </c>
      <c r="AE78" s="106">
        <v>39901</v>
      </c>
      <c r="AF78" s="106">
        <v>48545</v>
      </c>
      <c r="AG78" s="106">
        <v>49408</v>
      </c>
      <c r="AH78" s="106">
        <v>49440</v>
      </c>
      <c r="AI78" s="106">
        <v>51111</v>
      </c>
      <c r="AJ78" s="106">
        <v>47696</v>
      </c>
      <c r="AK78" s="106">
        <v>56993</v>
      </c>
      <c r="AL78" s="106">
        <v>47034</v>
      </c>
      <c r="AM78" s="106">
        <v>46634</v>
      </c>
      <c r="AN78" s="106">
        <v>45891</v>
      </c>
      <c r="AO78" s="106">
        <v>48872</v>
      </c>
      <c r="AP78" s="106">
        <v>51911</v>
      </c>
      <c r="AQ78" s="106">
        <v>44733</v>
      </c>
      <c r="AR78" s="106">
        <v>42727</v>
      </c>
      <c r="AS78" s="106">
        <v>48051</v>
      </c>
      <c r="AT78" s="106">
        <v>41173</v>
      </c>
    </row>
    <row r="79" spans="2:46">
      <c r="B79" s="276" t="s">
        <v>320</v>
      </c>
      <c r="C79" s="285" t="s">
        <v>0</v>
      </c>
      <c r="D79" s="106" t="s">
        <v>0</v>
      </c>
      <c r="E79" s="106" t="s">
        <v>0</v>
      </c>
      <c r="F79" s="106" t="s">
        <v>0</v>
      </c>
      <c r="G79" s="106" t="s">
        <v>0</v>
      </c>
      <c r="H79" s="106" t="s">
        <v>0</v>
      </c>
      <c r="I79" s="106" t="s">
        <v>0</v>
      </c>
      <c r="J79" s="106" t="s">
        <v>0</v>
      </c>
      <c r="K79" s="106" t="s">
        <v>0</v>
      </c>
      <c r="L79" s="106" t="s">
        <v>0</v>
      </c>
      <c r="M79" s="106" t="s">
        <v>0</v>
      </c>
      <c r="N79" s="106" t="s">
        <v>0</v>
      </c>
      <c r="O79" s="106" t="s">
        <v>0</v>
      </c>
      <c r="P79" s="106" t="s">
        <v>0</v>
      </c>
      <c r="Q79" s="106" t="s">
        <v>0</v>
      </c>
      <c r="R79" s="106" t="s">
        <v>0</v>
      </c>
      <c r="S79" s="106" t="s">
        <v>0</v>
      </c>
      <c r="T79" s="106" t="s">
        <v>0</v>
      </c>
      <c r="U79" s="106" t="s">
        <v>0</v>
      </c>
      <c r="V79" s="106" t="s">
        <v>0</v>
      </c>
      <c r="W79" s="106" t="s">
        <v>0</v>
      </c>
      <c r="X79" s="106" t="s">
        <v>0</v>
      </c>
      <c r="Y79" s="106" t="s">
        <v>0</v>
      </c>
      <c r="Z79" s="106" t="s">
        <v>0</v>
      </c>
      <c r="AA79" s="106" t="s">
        <v>0</v>
      </c>
      <c r="AB79" s="106" t="s">
        <v>0</v>
      </c>
      <c r="AC79" s="34">
        <v>12175</v>
      </c>
      <c r="AD79" s="106">
        <v>81536</v>
      </c>
      <c r="AE79" s="106">
        <v>86270</v>
      </c>
      <c r="AF79" s="106">
        <v>94842</v>
      </c>
      <c r="AG79" s="106">
        <v>95451</v>
      </c>
      <c r="AH79" s="106">
        <v>92542</v>
      </c>
      <c r="AI79" s="106">
        <v>98712</v>
      </c>
      <c r="AJ79" s="106">
        <v>95434</v>
      </c>
      <c r="AK79" s="106">
        <v>96460</v>
      </c>
      <c r="AL79" s="106">
        <v>81885</v>
      </c>
      <c r="AM79" s="106">
        <v>85920</v>
      </c>
      <c r="AN79" s="106">
        <v>84517</v>
      </c>
      <c r="AO79" s="106">
        <v>81660</v>
      </c>
      <c r="AP79" s="106">
        <v>88022</v>
      </c>
      <c r="AQ79" s="106">
        <v>90212</v>
      </c>
      <c r="AR79" s="106">
        <v>87712</v>
      </c>
      <c r="AS79" s="106">
        <v>114453</v>
      </c>
      <c r="AT79" s="106">
        <v>92600</v>
      </c>
    </row>
    <row r="80" spans="2:46">
      <c r="B80" s="278" t="s">
        <v>321</v>
      </c>
      <c r="C80" s="287" t="s">
        <v>0</v>
      </c>
      <c r="D80" s="161" t="s">
        <v>0</v>
      </c>
      <c r="E80" s="161" t="s">
        <v>0</v>
      </c>
      <c r="F80" s="161" t="s">
        <v>0</v>
      </c>
      <c r="G80" s="161" t="s">
        <v>0</v>
      </c>
      <c r="H80" s="161" t="s">
        <v>0</v>
      </c>
      <c r="I80" s="161" t="s">
        <v>0</v>
      </c>
      <c r="J80" s="161" t="s">
        <v>0</v>
      </c>
      <c r="K80" s="161" t="s">
        <v>0</v>
      </c>
      <c r="L80" s="161" t="s">
        <v>0</v>
      </c>
      <c r="M80" s="161" t="s">
        <v>0</v>
      </c>
      <c r="N80" s="161" t="s">
        <v>0</v>
      </c>
      <c r="O80" s="161" t="s">
        <v>0</v>
      </c>
      <c r="P80" s="161" t="s">
        <v>0</v>
      </c>
      <c r="Q80" s="161" t="s">
        <v>0</v>
      </c>
      <c r="R80" s="161" t="s">
        <v>0</v>
      </c>
      <c r="S80" s="161" t="s">
        <v>0</v>
      </c>
      <c r="T80" s="161" t="s">
        <v>0</v>
      </c>
      <c r="U80" s="161" t="s">
        <v>0</v>
      </c>
      <c r="V80" s="161" t="s">
        <v>0</v>
      </c>
      <c r="W80" s="161" t="s">
        <v>0</v>
      </c>
      <c r="X80" s="161" t="s">
        <v>0</v>
      </c>
      <c r="Y80" s="161" t="s">
        <v>0</v>
      </c>
      <c r="Z80" s="161" t="s">
        <v>0</v>
      </c>
      <c r="AA80" s="161" t="s">
        <v>0</v>
      </c>
      <c r="AB80" s="161" t="s">
        <v>0</v>
      </c>
      <c r="AC80" s="37">
        <v>22463</v>
      </c>
      <c r="AD80" s="106">
        <v>220632</v>
      </c>
      <c r="AE80" s="106">
        <v>221073</v>
      </c>
      <c r="AF80" s="106">
        <v>253316</v>
      </c>
      <c r="AG80" s="106">
        <v>239000</v>
      </c>
      <c r="AH80" s="106">
        <v>227966</v>
      </c>
      <c r="AI80" s="106">
        <v>228448</v>
      </c>
      <c r="AJ80" s="106">
        <v>227654</v>
      </c>
      <c r="AK80" s="106">
        <v>228454</v>
      </c>
      <c r="AL80" s="106">
        <v>234614</v>
      </c>
      <c r="AM80" s="106">
        <v>236457</v>
      </c>
      <c r="AN80" s="106">
        <v>223999</v>
      </c>
      <c r="AO80" s="106">
        <v>224473</v>
      </c>
      <c r="AP80" s="106">
        <v>228576</v>
      </c>
      <c r="AQ80" s="106">
        <v>287199</v>
      </c>
      <c r="AR80" s="106">
        <v>252732</v>
      </c>
      <c r="AS80" s="106">
        <v>245213</v>
      </c>
      <c r="AT80" s="106">
        <v>246759</v>
      </c>
    </row>
    <row r="81" spans="2:46">
      <c r="B81" s="276" t="s">
        <v>322</v>
      </c>
      <c r="C81" s="285" t="s">
        <v>0</v>
      </c>
      <c r="D81" s="106" t="s">
        <v>0</v>
      </c>
      <c r="E81" s="106" t="s">
        <v>0</v>
      </c>
      <c r="F81" s="106" t="s">
        <v>0</v>
      </c>
      <c r="G81" s="106" t="s">
        <v>0</v>
      </c>
      <c r="H81" s="106" t="s">
        <v>0</v>
      </c>
      <c r="I81" s="106" t="s">
        <v>0</v>
      </c>
      <c r="J81" s="106" t="s">
        <v>0</v>
      </c>
      <c r="K81" s="106" t="s">
        <v>0</v>
      </c>
      <c r="L81" s="106" t="s">
        <v>0</v>
      </c>
      <c r="M81" s="106" t="s">
        <v>0</v>
      </c>
      <c r="N81" s="106" t="s">
        <v>0</v>
      </c>
      <c r="O81" s="106" t="s">
        <v>0</v>
      </c>
      <c r="P81" s="106" t="s">
        <v>0</v>
      </c>
      <c r="Q81" s="106" t="s">
        <v>0</v>
      </c>
      <c r="R81" s="106" t="s">
        <v>0</v>
      </c>
      <c r="S81" s="106" t="s">
        <v>0</v>
      </c>
      <c r="T81" s="106" t="s">
        <v>0</v>
      </c>
      <c r="U81" s="106" t="s">
        <v>0</v>
      </c>
      <c r="V81" s="106" t="s">
        <v>0</v>
      </c>
      <c r="W81" s="106" t="s">
        <v>0</v>
      </c>
      <c r="X81" s="106" t="s">
        <v>0</v>
      </c>
      <c r="Y81" s="106" t="s">
        <v>0</v>
      </c>
      <c r="Z81" s="106" t="s">
        <v>0</v>
      </c>
      <c r="AA81" s="106" t="s">
        <v>0</v>
      </c>
      <c r="AB81" s="106" t="s">
        <v>0</v>
      </c>
      <c r="AC81" s="34" t="s">
        <v>0</v>
      </c>
      <c r="AD81" s="106">
        <v>164551</v>
      </c>
      <c r="AE81" s="106">
        <v>185667</v>
      </c>
      <c r="AF81" s="106">
        <v>225597</v>
      </c>
      <c r="AG81" s="106">
        <v>253394</v>
      </c>
      <c r="AH81" s="106">
        <v>220172</v>
      </c>
      <c r="AI81" s="106">
        <v>260015</v>
      </c>
      <c r="AJ81" s="106">
        <v>212253</v>
      </c>
      <c r="AK81" s="106">
        <v>241304</v>
      </c>
      <c r="AL81" s="106">
        <v>218777</v>
      </c>
      <c r="AM81" s="106">
        <v>219246</v>
      </c>
      <c r="AN81" s="106">
        <v>213693</v>
      </c>
      <c r="AO81" s="106">
        <v>216811</v>
      </c>
      <c r="AP81" s="106">
        <v>225076</v>
      </c>
      <c r="AQ81" s="106">
        <v>260014</v>
      </c>
      <c r="AR81" s="106">
        <v>230440</v>
      </c>
      <c r="AS81" s="106">
        <v>237474</v>
      </c>
      <c r="AT81" s="106">
        <v>254206</v>
      </c>
    </row>
    <row r="82" spans="2:46">
      <c r="B82" s="278" t="s">
        <v>323</v>
      </c>
      <c r="C82" s="287" t="s">
        <v>0</v>
      </c>
      <c r="D82" s="161" t="s">
        <v>0</v>
      </c>
      <c r="E82" s="161" t="s">
        <v>0</v>
      </c>
      <c r="F82" s="161" t="s">
        <v>0</v>
      </c>
      <c r="G82" s="161" t="s">
        <v>0</v>
      </c>
      <c r="H82" s="161" t="s">
        <v>0</v>
      </c>
      <c r="I82" s="161" t="s">
        <v>0</v>
      </c>
      <c r="J82" s="161" t="s">
        <v>0</v>
      </c>
      <c r="K82" s="161" t="s">
        <v>0</v>
      </c>
      <c r="L82" s="161" t="s">
        <v>0</v>
      </c>
      <c r="M82" s="161" t="s">
        <v>0</v>
      </c>
      <c r="N82" s="161" t="s">
        <v>0</v>
      </c>
      <c r="O82" s="161" t="s">
        <v>0</v>
      </c>
      <c r="P82" s="161" t="s">
        <v>0</v>
      </c>
      <c r="Q82" s="161" t="s">
        <v>0</v>
      </c>
      <c r="R82" s="161" t="s">
        <v>0</v>
      </c>
      <c r="S82" s="161" t="s">
        <v>0</v>
      </c>
      <c r="T82" s="161" t="s">
        <v>0</v>
      </c>
      <c r="U82" s="161" t="s">
        <v>0</v>
      </c>
      <c r="V82" s="161" t="s">
        <v>0</v>
      </c>
      <c r="W82" s="161" t="s">
        <v>0</v>
      </c>
      <c r="X82" s="161" t="s">
        <v>0</v>
      </c>
      <c r="Y82" s="161" t="s">
        <v>0</v>
      </c>
      <c r="Z82" s="161" t="s">
        <v>0</v>
      </c>
      <c r="AA82" s="161" t="s">
        <v>0</v>
      </c>
      <c r="AB82" s="161" t="s">
        <v>0</v>
      </c>
      <c r="AC82" s="37" t="s">
        <v>0</v>
      </c>
      <c r="AD82" s="106">
        <v>50813</v>
      </c>
      <c r="AE82" s="106">
        <v>306164</v>
      </c>
      <c r="AF82" s="106">
        <v>394383</v>
      </c>
      <c r="AG82" s="106">
        <v>361123</v>
      </c>
      <c r="AH82" s="106">
        <v>415142</v>
      </c>
      <c r="AI82" s="106">
        <v>356474</v>
      </c>
      <c r="AJ82" s="106">
        <v>394510</v>
      </c>
      <c r="AK82" s="106">
        <v>323393</v>
      </c>
      <c r="AL82" s="106">
        <v>359591</v>
      </c>
      <c r="AM82" s="106">
        <v>336528</v>
      </c>
      <c r="AN82" s="106">
        <v>344544</v>
      </c>
      <c r="AO82" s="106">
        <v>324942</v>
      </c>
      <c r="AP82" s="106">
        <v>344230</v>
      </c>
      <c r="AQ82" s="106">
        <v>331615</v>
      </c>
      <c r="AR82" s="106">
        <v>357671</v>
      </c>
      <c r="AS82" s="106">
        <v>350229</v>
      </c>
      <c r="AT82" s="106">
        <v>400967</v>
      </c>
    </row>
    <row r="83" spans="2:46">
      <c r="B83" s="276" t="s">
        <v>329</v>
      </c>
      <c r="C83" s="285" t="s">
        <v>0</v>
      </c>
      <c r="D83" s="106" t="s">
        <v>0</v>
      </c>
      <c r="E83" s="106" t="s">
        <v>0</v>
      </c>
      <c r="F83" s="106" t="s">
        <v>0</v>
      </c>
      <c r="G83" s="106" t="s">
        <v>0</v>
      </c>
      <c r="H83" s="106" t="s">
        <v>0</v>
      </c>
      <c r="I83" s="106" t="s">
        <v>0</v>
      </c>
      <c r="J83" s="106" t="s">
        <v>0</v>
      </c>
      <c r="K83" s="106" t="s">
        <v>0</v>
      </c>
      <c r="L83" s="106" t="s">
        <v>0</v>
      </c>
      <c r="M83" s="106" t="s">
        <v>0</v>
      </c>
      <c r="N83" s="106" t="s">
        <v>0</v>
      </c>
      <c r="O83" s="106" t="s">
        <v>0</v>
      </c>
      <c r="P83" s="106" t="s">
        <v>0</v>
      </c>
      <c r="Q83" s="106" t="s">
        <v>0</v>
      </c>
      <c r="R83" s="106" t="s">
        <v>0</v>
      </c>
      <c r="S83" s="106" t="s">
        <v>0</v>
      </c>
      <c r="T83" s="106" t="s">
        <v>0</v>
      </c>
      <c r="U83" s="106" t="s">
        <v>0</v>
      </c>
      <c r="V83" s="106" t="s">
        <v>0</v>
      </c>
      <c r="W83" s="106" t="s">
        <v>0</v>
      </c>
      <c r="X83" s="106" t="s">
        <v>0</v>
      </c>
      <c r="Y83" s="106" t="s">
        <v>0</v>
      </c>
      <c r="Z83" s="106" t="s">
        <v>0</v>
      </c>
      <c r="AA83" s="106" t="s">
        <v>0</v>
      </c>
      <c r="AB83" s="106" t="s">
        <v>0</v>
      </c>
      <c r="AC83" s="34" t="s">
        <v>0</v>
      </c>
      <c r="AD83" s="106" t="s">
        <v>0</v>
      </c>
      <c r="AE83" s="106" t="s">
        <v>0</v>
      </c>
      <c r="AF83" s="106" t="s">
        <v>0</v>
      </c>
      <c r="AG83" s="106">
        <v>80755</v>
      </c>
      <c r="AH83" s="106">
        <v>94690</v>
      </c>
      <c r="AI83" s="106">
        <v>108829</v>
      </c>
      <c r="AJ83" s="106">
        <v>96841</v>
      </c>
      <c r="AK83" s="106">
        <v>89345</v>
      </c>
      <c r="AL83" s="106">
        <v>95270</v>
      </c>
      <c r="AM83" s="106">
        <v>90707</v>
      </c>
      <c r="AN83" s="106">
        <v>91507</v>
      </c>
      <c r="AO83" s="106">
        <v>83525</v>
      </c>
      <c r="AP83" s="106">
        <v>86851</v>
      </c>
      <c r="AQ83" s="106">
        <v>89228</v>
      </c>
      <c r="AR83" s="106">
        <v>89610</v>
      </c>
      <c r="AS83" s="106">
        <v>95967</v>
      </c>
      <c r="AT83" s="106">
        <v>95332</v>
      </c>
    </row>
    <row r="84" spans="2:46">
      <c r="B84" s="278" t="s">
        <v>330</v>
      </c>
      <c r="C84" s="287" t="s">
        <v>0</v>
      </c>
      <c r="D84" s="161" t="s">
        <v>0</v>
      </c>
      <c r="E84" s="161" t="s">
        <v>0</v>
      </c>
      <c r="F84" s="161" t="s">
        <v>0</v>
      </c>
      <c r="G84" s="161" t="s">
        <v>0</v>
      </c>
      <c r="H84" s="161" t="s">
        <v>0</v>
      </c>
      <c r="I84" s="161" t="s">
        <v>0</v>
      </c>
      <c r="J84" s="161" t="s">
        <v>0</v>
      </c>
      <c r="K84" s="161" t="s">
        <v>0</v>
      </c>
      <c r="L84" s="161" t="s">
        <v>0</v>
      </c>
      <c r="M84" s="161" t="s">
        <v>0</v>
      </c>
      <c r="N84" s="161" t="s">
        <v>0</v>
      </c>
      <c r="O84" s="161" t="s">
        <v>0</v>
      </c>
      <c r="P84" s="161" t="s">
        <v>0</v>
      </c>
      <c r="Q84" s="161" t="s">
        <v>0</v>
      </c>
      <c r="R84" s="161" t="s">
        <v>0</v>
      </c>
      <c r="S84" s="161" t="s">
        <v>0</v>
      </c>
      <c r="T84" s="161" t="s">
        <v>0</v>
      </c>
      <c r="U84" s="161" t="s">
        <v>0</v>
      </c>
      <c r="V84" s="161" t="s">
        <v>0</v>
      </c>
      <c r="W84" s="161" t="s">
        <v>0</v>
      </c>
      <c r="X84" s="161" t="s">
        <v>0</v>
      </c>
      <c r="Y84" s="161" t="s">
        <v>0</v>
      </c>
      <c r="Z84" s="161" t="s">
        <v>0</v>
      </c>
      <c r="AA84" s="161" t="s">
        <v>0</v>
      </c>
      <c r="AB84" s="161" t="s">
        <v>0</v>
      </c>
      <c r="AC84" s="37" t="s">
        <v>0</v>
      </c>
      <c r="AD84" s="106" t="s">
        <v>0</v>
      </c>
      <c r="AE84" s="106" t="s">
        <v>0</v>
      </c>
      <c r="AF84" s="106" t="s">
        <v>0</v>
      </c>
      <c r="AG84" s="106">
        <v>5556</v>
      </c>
      <c r="AH84" s="106">
        <v>50895</v>
      </c>
      <c r="AI84" s="106">
        <v>52265</v>
      </c>
      <c r="AJ84" s="106">
        <v>67428</v>
      </c>
      <c r="AK84" s="106">
        <v>66616</v>
      </c>
      <c r="AL84" s="106">
        <v>69720</v>
      </c>
      <c r="AM84" s="106">
        <v>69784</v>
      </c>
      <c r="AN84" s="106">
        <v>65119</v>
      </c>
      <c r="AO84" s="106">
        <v>66486</v>
      </c>
      <c r="AP84" s="106">
        <v>64779</v>
      </c>
      <c r="AQ84" s="106">
        <v>74758</v>
      </c>
      <c r="AR84" s="106">
        <v>65797</v>
      </c>
      <c r="AS84" s="106">
        <v>70140</v>
      </c>
      <c r="AT84" s="106">
        <v>67719</v>
      </c>
    </row>
    <row r="85" spans="2:46">
      <c r="B85" s="278" t="s">
        <v>353</v>
      </c>
      <c r="C85" s="287"/>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37"/>
      <c r="AD85" s="106"/>
      <c r="AE85" s="106"/>
      <c r="AF85" s="106"/>
      <c r="AG85" s="106"/>
      <c r="AH85" s="106"/>
      <c r="AI85" s="106">
        <v>46924</v>
      </c>
      <c r="AJ85" s="106">
        <v>113150</v>
      </c>
      <c r="AK85" s="106">
        <v>116094</v>
      </c>
      <c r="AL85" s="106">
        <v>151993</v>
      </c>
      <c r="AM85" s="106">
        <v>148752</v>
      </c>
      <c r="AN85" s="106">
        <v>147348</v>
      </c>
      <c r="AO85" s="106">
        <v>144407</v>
      </c>
      <c r="AP85" s="106">
        <v>146533</v>
      </c>
      <c r="AQ85" s="106">
        <v>150673</v>
      </c>
      <c r="AR85" s="106">
        <v>139830</v>
      </c>
      <c r="AS85" s="106">
        <v>150888</v>
      </c>
      <c r="AT85" s="106">
        <v>147499</v>
      </c>
    </row>
    <row r="86" spans="2:46">
      <c r="B86" s="278" t="s">
        <v>436</v>
      </c>
      <c r="C86" s="287"/>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37"/>
      <c r="AD86" s="106"/>
      <c r="AE86" s="106"/>
      <c r="AF86" s="106"/>
      <c r="AG86" s="106"/>
      <c r="AH86" s="106"/>
      <c r="AI86" s="106" t="s">
        <v>0</v>
      </c>
      <c r="AJ86" s="106">
        <v>231793</v>
      </c>
      <c r="AK86" s="106">
        <v>252552</v>
      </c>
      <c r="AL86" s="106">
        <v>306002</v>
      </c>
      <c r="AM86" s="106">
        <v>314379</v>
      </c>
      <c r="AN86" s="106">
        <v>374413</v>
      </c>
      <c r="AO86" s="106">
        <v>358230</v>
      </c>
      <c r="AP86" s="106">
        <v>401159</v>
      </c>
      <c r="AQ86" s="106">
        <v>406835</v>
      </c>
      <c r="AR86" s="106">
        <v>414022</v>
      </c>
      <c r="AS86" s="106">
        <v>413805</v>
      </c>
      <c r="AT86" s="106">
        <v>449197</v>
      </c>
    </row>
    <row r="87" spans="2:46">
      <c r="B87" s="278" t="str">
        <f>+'Basic data'!B87</f>
        <v>Front Place Minami-Shinjuku</v>
      </c>
      <c r="C87" s="287"/>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37"/>
      <c r="AD87" s="106"/>
      <c r="AE87" s="106"/>
      <c r="AF87" s="106"/>
      <c r="AG87" s="106"/>
      <c r="AH87" s="106"/>
      <c r="AI87" s="106"/>
      <c r="AJ87" s="106"/>
      <c r="AK87" s="106">
        <v>22814</v>
      </c>
      <c r="AL87" s="106">
        <v>59445</v>
      </c>
      <c r="AM87" s="106">
        <v>58146</v>
      </c>
      <c r="AN87" s="106">
        <v>84895</v>
      </c>
      <c r="AO87" s="106">
        <v>85067</v>
      </c>
      <c r="AP87" s="106">
        <v>86082</v>
      </c>
      <c r="AQ87" s="106">
        <v>80855</v>
      </c>
      <c r="AR87" s="106">
        <v>84048</v>
      </c>
      <c r="AS87" s="106">
        <v>90902</v>
      </c>
      <c r="AT87" s="106">
        <v>86335</v>
      </c>
    </row>
    <row r="88" spans="2:46">
      <c r="B88" s="278" t="str">
        <f>+'Basic data'!B88</f>
        <v>Daido Seimei Niigata Building</v>
      </c>
      <c r="C88" s="287"/>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37"/>
      <c r="AD88" s="106"/>
      <c r="AE88" s="106"/>
      <c r="AF88" s="106"/>
      <c r="AG88" s="106"/>
      <c r="AH88" s="106"/>
      <c r="AI88" s="106"/>
      <c r="AJ88" s="106"/>
      <c r="AK88" s="106">
        <v>8283</v>
      </c>
      <c r="AL88" s="106">
        <v>60076</v>
      </c>
      <c r="AM88" s="106">
        <v>56051</v>
      </c>
      <c r="AN88" s="106">
        <v>67350</v>
      </c>
      <c r="AO88" s="106">
        <v>63169</v>
      </c>
      <c r="AP88" s="106">
        <v>59184</v>
      </c>
      <c r="AQ88" s="106">
        <v>56308</v>
      </c>
      <c r="AR88" s="106">
        <v>52891</v>
      </c>
      <c r="AS88" s="106">
        <v>55218</v>
      </c>
      <c r="AT88" s="106">
        <v>56807</v>
      </c>
    </row>
    <row r="89" spans="2:46">
      <c r="B89" s="278" t="str">
        <f>+'Basic data'!B89</f>
        <v>Seavans S Building</v>
      </c>
      <c r="C89" s="287"/>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37"/>
      <c r="AD89" s="106"/>
      <c r="AE89" s="106"/>
      <c r="AF89" s="106"/>
      <c r="AG89" s="106"/>
      <c r="AH89" s="106"/>
      <c r="AI89" s="106"/>
      <c r="AJ89" s="106"/>
      <c r="AK89" s="106"/>
      <c r="AL89" s="106"/>
      <c r="AM89" s="106">
        <v>34127</v>
      </c>
      <c r="AN89" s="106">
        <v>111049</v>
      </c>
      <c r="AO89" s="106">
        <v>124279</v>
      </c>
      <c r="AP89" s="106">
        <v>136659</v>
      </c>
      <c r="AQ89" s="106">
        <v>145065</v>
      </c>
      <c r="AR89" s="106">
        <v>136253</v>
      </c>
      <c r="AS89" s="106">
        <v>163465</v>
      </c>
      <c r="AT89" s="106">
        <v>133668</v>
      </c>
    </row>
    <row r="90" spans="2:46">
      <c r="B90" s="278" t="str">
        <f>+'Basic data'!B90</f>
        <v>Otemachi Park Building</v>
      </c>
      <c r="C90" s="287"/>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37"/>
      <c r="AD90" s="106"/>
      <c r="AE90" s="106"/>
      <c r="AF90" s="106"/>
      <c r="AG90" s="106"/>
      <c r="AH90" s="106"/>
      <c r="AI90" s="106"/>
      <c r="AJ90" s="106"/>
      <c r="AK90" s="106"/>
      <c r="AL90" s="106"/>
      <c r="AM90" s="106"/>
      <c r="AN90" s="106"/>
      <c r="AO90" s="106"/>
      <c r="AP90" s="106"/>
      <c r="AQ90" s="106">
        <v>90856</v>
      </c>
      <c r="AR90" s="106">
        <v>95024</v>
      </c>
      <c r="AS90" s="106">
        <v>96221</v>
      </c>
      <c r="AT90" s="106">
        <v>97718</v>
      </c>
    </row>
    <row r="91" spans="2:46">
      <c r="B91" s="278" t="str">
        <f>+'Basic data'!B91</f>
        <v>GRAND FRONT OSAKA (North Building)</v>
      </c>
      <c r="C91" s="287"/>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37"/>
      <c r="AD91" s="106"/>
      <c r="AE91" s="106"/>
      <c r="AF91" s="106"/>
      <c r="AG91" s="106"/>
      <c r="AH91" s="37"/>
      <c r="AI91" s="37"/>
      <c r="AJ91" s="37"/>
      <c r="AK91" s="37"/>
      <c r="AL91" s="37"/>
      <c r="AM91" s="37"/>
      <c r="AN91" s="37"/>
      <c r="AO91" s="37"/>
      <c r="AP91" s="37"/>
      <c r="AQ91" s="161" t="s">
        <v>324</v>
      </c>
      <c r="AR91" s="161" t="s">
        <v>324</v>
      </c>
      <c r="AS91" s="161" t="s">
        <v>324</v>
      </c>
      <c r="AT91" s="161" t="s">
        <v>324</v>
      </c>
    </row>
    <row r="92" spans="2:46">
      <c r="B92" s="278" t="str">
        <f>+'Basic data'!B92</f>
        <v>GRAND FRONT OSAKA (Umekita Plaza and South Building)</v>
      </c>
      <c r="C92" s="287"/>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37"/>
      <c r="AD92" s="106"/>
      <c r="AE92" s="106"/>
      <c r="AF92" s="106"/>
      <c r="AG92" s="106"/>
      <c r="AH92" s="37"/>
      <c r="AI92" s="37"/>
      <c r="AJ92" s="37"/>
      <c r="AK92" s="37"/>
      <c r="AL92" s="37"/>
      <c r="AM92" s="37"/>
      <c r="AN92" s="37"/>
      <c r="AO92" s="37"/>
      <c r="AP92" s="37"/>
      <c r="AQ92" s="161" t="s">
        <v>324</v>
      </c>
      <c r="AR92" s="161" t="s">
        <v>324</v>
      </c>
      <c r="AS92" s="161" t="s">
        <v>324</v>
      </c>
      <c r="AT92" s="161" t="s">
        <v>324</v>
      </c>
    </row>
    <row r="93" spans="2:46">
      <c r="B93" s="278" t="str">
        <f>+'Basic data'!B93</f>
        <v>Toyosu Front</v>
      </c>
      <c r="C93" s="287"/>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37"/>
      <c r="AD93" s="106"/>
      <c r="AE93" s="106"/>
      <c r="AF93" s="106"/>
      <c r="AG93" s="106"/>
      <c r="AH93" s="37"/>
      <c r="AI93" s="37"/>
      <c r="AJ93" s="37"/>
      <c r="AK93" s="37"/>
      <c r="AL93" s="37"/>
      <c r="AM93" s="37"/>
      <c r="AN93" s="37"/>
      <c r="AO93" s="37"/>
      <c r="AP93" s="37"/>
      <c r="AQ93" s="37">
        <v>31134</v>
      </c>
      <c r="AR93" s="37">
        <v>299643</v>
      </c>
      <c r="AS93" s="37">
        <v>307727</v>
      </c>
      <c r="AT93" s="37">
        <v>414992</v>
      </c>
    </row>
    <row r="94" spans="2:46">
      <c r="B94" s="278" t="str">
        <f>+'Basic data'!B94</f>
        <v>the ARGYLE aoyama</v>
      </c>
      <c r="C94" s="287"/>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37"/>
      <c r="AD94" s="106"/>
      <c r="AE94" s="106"/>
      <c r="AF94" s="106"/>
      <c r="AG94" s="106"/>
      <c r="AH94" s="37"/>
      <c r="AI94" s="37"/>
      <c r="AJ94" s="37"/>
      <c r="AK94" s="37"/>
      <c r="AL94" s="37"/>
      <c r="AM94" s="37"/>
      <c r="AN94" s="37"/>
      <c r="AO94" s="37"/>
      <c r="AP94" s="37"/>
      <c r="AQ94" s="37"/>
      <c r="AR94" s="37"/>
      <c r="AS94" s="37">
        <v>34407</v>
      </c>
      <c r="AT94" s="37">
        <v>156498</v>
      </c>
    </row>
    <row r="95" spans="2:46">
      <c r="B95" s="278" t="str">
        <f>+'Basic data'!B95</f>
        <v>Toyosu Foresia</v>
      </c>
      <c r="C95" s="287"/>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37"/>
      <c r="AD95" s="106"/>
      <c r="AE95" s="106"/>
      <c r="AF95" s="106"/>
      <c r="AG95" s="106"/>
      <c r="AH95" s="37"/>
      <c r="AI95" s="37"/>
      <c r="AJ95" s="37"/>
      <c r="AK95" s="37"/>
      <c r="AL95" s="37"/>
      <c r="AM95" s="37"/>
      <c r="AN95" s="37"/>
      <c r="AO95" s="37"/>
      <c r="AP95" s="37"/>
      <c r="AQ95" s="37"/>
      <c r="AR95" s="37"/>
      <c r="AS95" s="37">
        <v>22120</v>
      </c>
      <c r="AT95" s="37">
        <v>119453</v>
      </c>
    </row>
    <row r="96" spans="2:46">
      <c r="B96" s="278" t="str">
        <f>+'Basic data'!B96</f>
        <v>CIRCLES Hirakawacho</v>
      </c>
      <c r="C96" s="287"/>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37"/>
      <c r="AD96" s="106"/>
      <c r="AE96" s="106"/>
      <c r="AF96" s="106"/>
      <c r="AG96" s="106"/>
      <c r="AH96" s="37"/>
      <c r="AI96" s="37"/>
      <c r="AJ96" s="37"/>
      <c r="AK96" s="37"/>
      <c r="AL96" s="37"/>
      <c r="AM96" s="37"/>
      <c r="AN96" s="37"/>
      <c r="AO96" s="37"/>
      <c r="AP96" s="37"/>
      <c r="AQ96" s="37"/>
      <c r="AR96" s="37"/>
      <c r="AS96" s="37">
        <v>1924</v>
      </c>
      <c r="AT96" s="37">
        <v>15139</v>
      </c>
    </row>
    <row r="97" spans="2:46" ht="12.5" thickBot="1">
      <c r="B97" s="278" t="str">
        <f>+'Basic data'!B97</f>
        <v>Forecast Sakaisujihonmachi</v>
      </c>
      <c r="C97" s="287"/>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37"/>
      <c r="AD97" s="106"/>
      <c r="AE97" s="106"/>
      <c r="AF97" s="106"/>
      <c r="AG97" s="106"/>
      <c r="AH97" s="37"/>
      <c r="AI97" s="37"/>
      <c r="AJ97" s="37"/>
      <c r="AK97" s="37"/>
      <c r="AL97" s="37"/>
      <c r="AM97" s="37"/>
      <c r="AN97" s="37"/>
      <c r="AO97" s="37"/>
      <c r="AP97" s="37"/>
      <c r="AQ97" s="37"/>
      <c r="AR97" s="37"/>
      <c r="AS97" s="37"/>
      <c r="AT97" s="37">
        <v>30592</v>
      </c>
    </row>
    <row r="98" spans="2:46" ht="12.5" thickTop="1">
      <c r="B98" s="264" t="s">
        <v>1</v>
      </c>
      <c r="C98" s="288">
        <v>2856436</v>
      </c>
      <c r="D98" s="279">
        <v>3893229</v>
      </c>
      <c r="E98" s="279">
        <v>4109149</v>
      </c>
      <c r="F98" s="279">
        <v>4409253</v>
      </c>
      <c r="G98" s="279">
        <v>4603886</v>
      </c>
      <c r="H98" s="279">
        <v>5135861</v>
      </c>
      <c r="I98" s="279">
        <v>5258141</v>
      </c>
      <c r="J98" s="279">
        <v>6158113</v>
      </c>
      <c r="K98" s="279">
        <v>6744815</v>
      </c>
      <c r="L98" s="279">
        <v>7511891</v>
      </c>
      <c r="M98" s="279">
        <v>7918008</v>
      </c>
      <c r="N98" s="279">
        <v>7894956</v>
      </c>
      <c r="O98" s="279">
        <v>8678165</v>
      </c>
      <c r="P98" s="279">
        <v>9192859</v>
      </c>
      <c r="Q98" s="279">
        <v>9929685</v>
      </c>
      <c r="R98" s="279">
        <v>10644757</v>
      </c>
      <c r="S98" s="279">
        <v>10287345</v>
      </c>
      <c r="T98" s="279">
        <v>11239716</v>
      </c>
      <c r="U98" s="279">
        <v>11471604</v>
      </c>
      <c r="V98" s="279">
        <v>11595387</v>
      </c>
      <c r="W98" s="279">
        <v>12388608</v>
      </c>
      <c r="X98" s="279">
        <v>13123684</v>
      </c>
      <c r="Y98" s="279">
        <v>13795261</v>
      </c>
      <c r="Z98" s="279">
        <v>14509238</v>
      </c>
      <c r="AA98" s="279">
        <v>14750867</v>
      </c>
      <c r="AB98" s="279">
        <v>15538009</v>
      </c>
      <c r="AC98" s="280">
        <v>15911919</v>
      </c>
      <c r="AD98" s="279">
        <v>16642681</v>
      </c>
      <c r="AE98" s="279">
        <v>16941905</v>
      </c>
      <c r="AF98" s="279">
        <v>17091090</v>
      </c>
      <c r="AG98" s="279">
        <v>16939531</v>
      </c>
      <c r="AH98" s="279">
        <v>16999035</v>
      </c>
      <c r="AI98" s="279">
        <v>16749989</v>
      </c>
      <c r="AJ98" s="279">
        <v>16843215</v>
      </c>
      <c r="AK98" s="279">
        <v>16819683</v>
      </c>
      <c r="AL98" s="279">
        <v>16909983</v>
      </c>
      <c r="AM98" s="279">
        <v>16813977</v>
      </c>
      <c r="AN98" s="279">
        <v>16649118</v>
      </c>
      <c r="AO98" s="279">
        <v>16648001</v>
      </c>
      <c r="AP98" s="279">
        <v>16415368</v>
      </c>
      <c r="AQ98" s="279">
        <v>17391031</v>
      </c>
      <c r="AR98" s="279">
        <v>17480747</v>
      </c>
      <c r="AS98" s="279">
        <v>18252786</v>
      </c>
      <c r="AT98" s="279">
        <v>18447146</v>
      </c>
    </row>
  </sheetData>
  <mergeCells count="1">
    <mergeCell ref="B4:B5"/>
  </mergeCells>
  <phoneticPr fontId="2"/>
  <pageMargins left="0.74803149606299213" right="0.74803149606299213" top="0.98425196850393704" bottom="0.98425196850393704" header="0.51181102362204722" footer="0.51181102362204722"/>
  <pageSetup paperSize="8" scale="59" fitToWidth="0" orientation="landscape" horizontalDpi="300" verticalDpi="300" r:id="rId1"/>
  <headerFooter alignWithMargins="0">
    <oddHeader>&amp;L&amp;A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B3:AT98"/>
  <sheetViews>
    <sheetView showGridLines="0" view="pageBreakPreview" zoomScale="80" zoomScaleNormal="85" zoomScaleSheetLayoutView="80" workbookViewId="0">
      <pane xSplit="2" ySplit="5" topLeftCell="C6" activePane="bottomRight" state="frozen"/>
      <selection activeCell="A155" sqref="A98:XFD155"/>
      <selection pane="topRight" activeCell="A155" sqref="A98:XFD155"/>
      <selection pane="bottomLeft" activeCell="A155" sqref="A98:XFD155"/>
      <selection pane="bottomRight"/>
    </sheetView>
  </sheetViews>
  <sheetFormatPr defaultColWidth="9" defaultRowHeight="12"/>
  <cols>
    <col min="1" max="1" width="9" style="2"/>
    <col min="2" max="2" width="35.6328125" style="2" bestFit="1" customWidth="1"/>
    <col min="3" max="5" width="12.26953125" style="2" customWidth="1"/>
    <col min="6" max="7" width="12.26953125" style="70" customWidth="1"/>
    <col min="8" max="12" width="12.26953125" style="2" customWidth="1"/>
    <col min="13" max="15" width="12.36328125" style="2" customWidth="1"/>
    <col min="16" max="28" width="12.26953125" style="2" customWidth="1"/>
    <col min="29" max="46" width="12.36328125" style="2" customWidth="1"/>
    <col min="47" max="16384" width="9" style="2"/>
  </cols>
  <sheetData>
    <row r="3" spans="2:46">
      <c r="B3" s="2" t="s">
        <v>439</v>
      </c>
    </row>
    <row r="4" spans="2:46" ht="13.5" customHeight="1">
      <c r="B4" s="385" t="s">
        <v>2</v>
      </c>
      <c r="C4" s="282" t="s">
        <v>362</v>
      </c>
      <c r="D4" s="210" t="s">
        <v>363</v>
      </c>
      <c r="E4" s="210" t="s">
        <v>364</v>
      </c>
      <c r="F4" s="210" t="s">
        <v>365</v>
      </c>
      <c r="G4" s="210" t="s">
        <v>366</v>
      </c>
      <c r="H4" s="210" t="s">
        <v>367</v>
      </c>
      <c r="I4" s="210" t="s">
        <v>368</v>
      </c>
      <c r="J4" s="210" t="s">
        <v>369</v>
      </c>
      <c r="K4" s="210" t="s">
        <v>370</v>
      </c>
      <c r="L4" s="210" t="s">
        <v>371</v>
      </c>
      <c r="M4" s="210" t="s">
        <v>372</v>
      </c>
      <c r="N4" s="210" t="s">
        <v>373</v>
      </c>
      <c r="O4" s="210" t="s">
        <v>374</v>
      </c>
      <c r="P4" s="210" t="s">
        <v>375</v>
      </c>
      <c r="Q4" s="210" t="s">
        <v>376</v>
      </c>
      <c r="R4" s="210" t="s">
        <v>377</v>
      </c>
      <c r="S4" s="210" t="s">
        <v>378</v>
      </c>
      <c r="T4" s="210" t="s">
        <v>379</v>
      </c>
      <c r="U4" s="210" t="s">
        <v>380</v>
      </c>
      <c r="V4" s="210" t="s">
        <v>381</v>
      </c>
      <c r="W4" s="210" t="s">
        <v>382</v>
      </c>
      <c r="X4" s="210" t="s">
        <v>383</v>
      </c>
      <c r="Y4" s="210" t="s">
        <v>384</v>
      </c>
      <c r="Z4" s="210" t="s">
        <v>385</v>
      </c>
      <c r="AA4" s="210" t="s">
        <v>386</v>
      </c>
      <c r="AB4" s="210" t="s">
        <v>387</v>
      </c>
      <c r="AC4" s="275" t="s">
        <v>388</v>
      </c>
      <c r="AD4" s="275" t="s">
        <v>389</v>
      </c>
      <c r="AE4" s="275" t="s">
        <v>390</v>
      </c>
      <c r="AF4" s="275" t="s">
        <v>391</v>
      </c>
      <c r="AG4" s="275" t="s">
        <v>392</v>
      </c>
      <c r="AH4" s="275" t="s">
        <v>393</v>
      </c>
      <c r="AI4" s="275" t="s">
        <v>394</v>
      </c>
      <c r="AJ4" s="275" t="s">
        <v>395</v>
      </c>
      <c r="AK4" s="275" t="s">
        <v>396</v>
      </c>
      <c r="AL4" s="275" t="s">
        <v>397</v>
      </c>
      <c r="AM4" s="275" t="s">
        <v>398</v>
      </c>
      <c r="AN4" s="275" t="s">
        <v>399</v>
      </c>
      <c r="AO4" s="275" t="s">
        <v>400</v>
      </c>
      <c r="AP4" s="275" t="s">
        <v>401</v>
      </c>
      <c r="AQ4" s="275" t="s">
        <v>402</v>
      </c>
      <c r="AR4" s="275" t="s">
        <v>403</v>
      </c>
      <c r="AS4" s="275" t="s">
        <v>404</v>
      </c>
      <c r="AT4" s="275" t="s">
        <v>405</v>
      </c>
    </row>
    <row r="5" spans="2:46" s="109" customFormat="1" ht="14.25" customHeight="1" thickBot="1">
      <c r="B5" s="386"/>
      <c r="C5" s="283" t="s">
        <v>3</v>
      </c>
      <c r="D5" s="157" t="s">
        <v>4</v>
      </c>
      <c r="E5" s="157" t="s">
        <v>5</v>
      </c>
      <c r="F5" s="157" t="s">
        <v>6</v>
      </c>
      <c r="G5" s="157" t="s">
        <v>7</v>
      </c>
      <c r="H5" s="157" t="s">
        <v>8</v>
      </c>
      <c r="I5" s="157" t="s">
        <v>9</v>
      </c>
      <c r="J5" s="157" t="s">
        <v>10</v>
      </c>
      <c r="K5" s="157" t="s">
        <v>11</v>
      </c>
      <c r="L5" s="157" t="s">
        <v>12</v>
      </c>
      <c r="M5" s="157" t="s">
        <v>18</v>
      </c>
      <c r="N5" s="157" t="s">
        <v>19</v>
      </c>
      <c r="O5" s="157" t="s">
        <v>115</v>
      </c>
      <c r="P5" s="157" t="s">
        <v>108</v>
      </c>
      <c r="Q5" s="157" t="s">
        <v>131</v>
      </c>
      <c r="R5" s="157" t="s">
        <v>132</v>
      </c>
      <c r="S5" s="157" t="s">
        <v>140</v>
      </c>
      <c r="T5" s="157" t="s">
        <v>141</v>
      </c>
      <c r="U5" s="157" t="s">
        <v>145</v>
      </c>
      <c r="V5" s="157" t="s">
        <v>148</v>
      </c>
      <c r="W5" s="157" t="s">
        <v>152</v>
      </c>
      <c r="X5" s="157" t="s">
        <v>155</v>
      </c>
      <c r="Y5" s="157" t="s">
        <v>158</v>
      </c>
      <c r="Z5" s="157" t="s">
        <v>177</v>
      </c>
      <c r="AA5" s="157" t="s">
        <v>166</v>
      </c>
      <c r="AB5" s="157" t="s">
        <v>186</v>
      </c>
      <c r="AC5" s="193" t="s">
        <v>188</v>
      </c>
      <c r="AD5" s="193" t="s">
        <v>190</v>
      </c>
      <c r="AE5" s="193" t="s">
        <v>196</v>
      </c>
      <c r="AF5" s="193" t="s">
        <v>326</v>
      </c>
      <c r="AG5" s="193" t="s">
        <v>244</v>
      </c>
      <c r="AH5" s="193" t="s">
        <v>245</v>
      </c>
      <c r="AI5" s="193" t="s">
        <v>246</v>
      </c>
      <c r="AJ5" s="193" t="s">
        <v>247</v>
      </c>
      <c r="AK5" s="193" t="s">
        <v>248</v>
      </c>
      <c r="AL5" s="193" t="s">
        <v>249</v>
      </c>
      <c r="AM5" s="193" t="s">
        <v>250</v>
      </c>
      <c r="AN5" s="193" t="s">
        <v>251</v>
      </c>
      <c r="AO5" s="193" t="s">
        <v>252</v>
      </c>
      <c r="AP5" s="193" t="s">
        <v>253</v>
      </c>
      <c r="AQ5" s="193" t="s">
        <v>254</v>
      </c>
      <c r="AR5" s="193" t="s">
        <v>255</v>
      </c>
      <c r="AS5" s="193" t="s">
        <v>256</v>
      </c>
      <c r="AT5" s="193" t="s">
        <v>257</v>
      </c>
    </row>
    <row r="6" spans="2:46">
      <c r="B6" s="258" t="s">
        <v>227</v>
      </c>
      <c r="C6" s="294">
        <v>114153</v>
      </c>
      <c r="D6" s="158">
        <v>105850</v>
      </c>
      <c r="E6" s="158">
        <v>103370</v>
      </c>
      <c r="F6" s="158">
        <v>90439</v>
      </c>
      <c r="G6" s="158">
        <v>89813</v>
      </c>
      <c r="H6" s="158">
        <v>87309</v>
      </c>
      <c r="I6" s="158">
        <v>90458</v>
      </c>
      <c r="J6" s="158">
        <v>89546</v>
      </c>
      <c r="K6" s="158">
        <v>92287</v>
      </c>
      <c r="L6" s="158">
        <v>75486</v>
      </c>
      <c r="M6" s="158">
        <v>76348</v>
      </c>
      <c r="N6" s="158" t="s">
        <v>0</v>
      </c>
      <c r="O6" s="158" t="s">
        <v>0</v>
      </c>
      <c r="P6" s="158" t="s">
        <v>0</v>
      </c>
      <c r="Q6" s="158" t="s">
        <v>0</v>
      </c>
      <c r="R6" s="158" t="s">
        <v>0</v>
      </c>
      <c r="S6" s="158" t="s">
        <v>0</v>
      </c>
      <c r="T6" s="158" t="s">
        <v>0</v>
      </c>
      <c r="U6" s="158" t="s">
        <v>0</v>
      </c>
      <c r="V6" s="158" t="s">
        <v>0</v>
      </c>
      <c r="W6" s="158" t="s">
        <v>0</v>
      </c>
      <c r="X6" s="158" t="s">
        <v>0</v>
      </c>
      <c r="Y6" s="158" t="s">
        <v>0</v>
      </c>
      <c r="Z6" s="158" t="s">
        <v>0</v>
      </c>
      <c r="AA6" s="158" t="s">
        <v>0</v>
      </c>
      <c r="AB6" s="158" t="s">
        <v>0</v>
      </c>
      <c r="AC6" s="31" t="s">
        <v>0</v>
      </c>
      <c r="AD6" s="158" t="s">
        <v>0</v>
      </c>
      <c r="AE6" s="158" t="s">
        <v>0</v>
      </c>
      <c r="AF6" s="158" t="s">
        <v>0</v>
      </c>
      <c r="AG6" s="158" t="s">
        <v>0</v>
      </c>
      <c r="AH6" s="158" t="s">
        <v>0</v>
      </c>
      <c r="AI6" s="158" t="s">
        <v>0</v>
      </c>
      <c r="AJ6" s="158" t="s">
        <v>0</v>
      </c>
      <c r="AK6" s="158" t="s">
        <v>0</v>
      </c>
      <c r="AL6" s="158" t="s">
        <v>0</v>
      </c>
      <c r="AM6" s="158" t="s">
        <v>0</v>
      </c>
      <c r="AN6" s="158" t="s">
        <v>0</v>
      </c>
      <c r="AO6" s="158" t="s">
        <v>0</v>
      </c>
      <c r="AP6" s="158" t="s">
        <v>0</v>
      </c>
      <c r="AQ6" s="158" t="s">
        <v>0</v>
      </c>
      <c r="AR6" s="158"/>
      <c r="AS6" s="158"/>
      <c r="AT6" s="158" t="s">
        <v>0</v>
      </c>
    </row>
    <row r="7" spans="2:46">
      <c r="B7" s="260" t="s">
        <v>258</v>
      </c>
      <c r="C7" s="295">
        <v>25813</v>
      </c>
      <c r="D7" s="106">
        <v>31058</v>
      </c>
      <c r="E7" s="106">
        <v>23492</v>
      </c>
      <c r="F7" s="106">
        <v>25285</v>
      </c>
      <c r="G7" s="106">
        <v>23091</v>
      </c>
      <c r="H7" s="106">
        <v>23952</v>
      </c>
      <c r="I7" s="106">
        <v>16381</v>
      </c>
      <c r="J7" s="106">
        <v>20224</v>
      </c>
      <c r="K7" s="106">
        <v>17043</v>
      </c>
      <c r="L7" s="106">
        <v>18036</v>
      </c>
      <c r="M7" s="106">
        <v>17086</v>
      </c>
      <c r="N7" s="106">
        <v>19162</v>
      </c>
      <c r="O7" s="106">
        <v>17060</v>
      </c>
      <c r="P7" s="106">
        <v>21207</v>
      </c>
      <c r="Q7" s="106">
        <v>17521</v>
      </c>
      <c r="R7" s="106">
        <v>21016</v>
      </c>
      <c r="S7" s="106">
        <v>17137</v>
      </c>
      <c r="T7" s="106">
        <v>18816</v>
      </c>
      <c r="U7" s="106">
        <v>18673</v>
      </c>
      <c r="V7" s="106">
        <v>26550</v>
      </c>
      <c r="W7" s="106">
        <v>24245</v>
      </c>
      <c r="X7" s="106">
        <v>19980</v>
      </c>
      <c r="Y7" s="106">
        <v>20137</v>
      </c>
      <c r="Z7" s="106">
        <v>19546</v>
      </c>
      <c r="AA7" s="106">
        <v>20512</v>
      </c>
      <c r="AB7" s="106">
        <v>20276</v>
      </c>
      <c r="AC7" s="34">
        <v>21576</v>
      </c>
      <c r="AD7" s="106">
        <v>19395</v>
      </c>
      <c r="AE7" s="106">
        <v>20750</v>
      </c>
      <c r="AF7" s="106">
        <v>19318</v>
      </c>
      <c r="AG7" s="106">
        <v>20810</v>
      </c>
      <c r="AH7" s="106">
        <v>19730</v>
      </c>
      <c r="AI7" s="106">
        <v>23061</v>
      </c>
      <c r="AJ7" s="106">
        <v>20014</v>
      </c>
      <c r="AK7" s="106">
        <v>24249</v>
      </c>
      <c r="AL7" s="106">
        <v>19059</v>
      </c>
      <c r="AM7" s="106">
        <v>22241</v>
      </c>
      <c r="AN7" s="106">
        <v>19212</v>
      </c>
      <c r="AO7" s="106">
        <v>21532</v>
      </c>
      <c r="AP7" s="106">
        <v>15932</v>
      </c>
      <c r="AQ7" s="106">
        <v>4</v>
      </c>
      <c r="AR7" s="106"/>
      <c r="AS7" s="106"/>
      <c r="AT7" s="106" t="s">
        <v>0</v>
      </c>
    </row>
    <row r="8" spans="2:46">
      <c r="B8" s="260" t="s">
        <v>259</v>
      </c>
      <c r="C8" s="295">
        <v>12520</v>
      </c>
      <c r="D8" s="106">
        <v>13424</v>
      </c>
      <c r="E8" s="106">
        <v>12063</v>
      </c>
      <c r="F8" s="106">
        <v>11422</v>
      </c>
      <c r="G8" s="106">
        <v>10836</v>
      </c>
      <c r="H8" s="106">
        <v>11308</v>
      </c>
      <c r="I8" s="106">
        <v>7737</v>
      </c>
      <c r="J8" s="106">
        <v>9019</v>
      </c>
      <c r="K8" s="106">
        <v>8068</v>
      </c>
      <c r="L8" s="106">
        <v>8230</v>
      </c>
      <c r="M8" s="106">
        <v>8281</v>
      </c>
      <c r="N8" s="106">
        <v>8578</v>
      </c>
      <c r="O8" s="106">
        <v>8782</v>
      </c>
      <c r="P8" s="106">
        <v>8115</v>
      </c>
      <c r="Q8" s="106">
        <v>8835</v>
      </c>
      <c r="R8" s="106">
        <v>10653</v>
      </c>
      <c r="S8" s="106">
        <v>9314</v>
      </c>
      <c r="T8" s="106">
        <v>7476</v>
      </c>
      <c r="U8" s="106">
        <v>8470</v>
      </c>
      <c r="V8" s="106">
        <v>7604</v>
      </c>
      <c r="W8" s="106">
        <v>9337</v>
      </c>
      <c r="X8" s="106">
        <v>7757</v>
      </c>
      <c r="Y8" s="106">
        <v>8605</v>
      </c>
      <c r="Z8" s="106">
        <v>7577</v>
      </c>
      <c r="AA8" s="106">
        <v>8922</v>
      </c>
      <c r="AB8" s="106">
        <v>7794</v>
      </c>
      <c r="AC8" s="34">
        <v>9992</v>
      </c>
      <c r="AD8" s="106">
        <v>9754</v>
      </c>
      <c r="AE8" s="106">
        <v>8713</v>
      </c>
      <c r="AF8" s="106">
        <v>7337</v>
      </c>
      <c r="AG8" s="106">
        <v>8916</v>
      </c>
      <c r="AH8" s="106">
        <v>7714</v>
      </c>
      <c r="AI8" s="106">
        <v>9100</v>
      </c>
      <c r="AJ8" s="106">
        <v>8722</v>
      </c>
      <c r="AK8" s="106">
        <v>8382</v>
      </c>
      <c r="AL8" s="106">
        <v>8660</v>
      </c>
      <c r="AM8" s="106">
        <v>9256</v>
      </c>
      <c r="AN8" s="106">
        <v>7916</v>
      </c>
      <c r="AO8" s="106">
        <v>8317</v>
      </c>
      <c r="AP8" s="106">
        <v>7393</v>
      </c>
      <c r="AQ8" s="106">
        <v>8908</v>
      </c>
      <c r="AR8" s="106">
        <v>7364</v>
      </c>
      <c r="AS8" s="106">
        <v>8456</v>
      </c>
      <c r="AT8" s="106">
        <v>7629</v>
      </c>
    </row>
    <row r="9" spans="2:46">
      <c r="B9" s="260" t="s">
        <v>260</v>
      </c>
      <c r="C9" s="295">
        <v>19817</v>
      </c>
      <c r="D9" s="106">
        <v>19285</v>
      </c>
      <c r="E9" s="106">
        <v>19730</v>
      </c>
      <c r="F9" s="106">
        <v>18587</v>
      </c>
      <c r="G9" s="106">
        <v>17955</v>
      </c>
      <c r="H9" s="106">
        <v>16281</v>
      </c>
      <c r="I9" s="106">
        <v>25412</v>
      </c>
      <c r="J9" s="106">
        <v>13553</v>
      </c>
      <c r="K9" s="106">
        <v>13538</v>
      </c>
      <c r="L9" s="106">
        <v>12337</v>
      </c>
      <c r="M9" s="106">
        <v>13633</v>
      </c>
      <c r="N9" s="106">
        <v>12795</v>
      </c>
      <c r="O9" s="106">
        <v>12345</v>
      </c>
      <c r="P9" s="106">
        <v>12232</v>
      </c>
      <c r="Q9" s="106">
        <v>14094</v>
      </c>
      <c r="R9" s="106">
        <v>12906</v>
      </c>
      <c r="S9" s="106">
        <v>11908</v>
      </c>
      <c r="T9" s="106">
        <v>10198</v>
      </c>
      <c r="U9" s="106">
        <v>9089</v>
      </c>
      <c r="V9" s="106">
        <v>53</v>
      </c>
      <c r="W9" s="106" t="s">
        <v>0</v>
      </c>
      <c r="X9" s="106" t="s">
        <v>0</v>
      </c>
      <c r="Y9" s="106" t="s">
        <v>0</v>
      </c>
      <c r="Z9" s="106" t="s">
        <v>0</v>
      </c>
      <c r="AA9" s="106" t="s">
        <v>0</v>
      </c>
      <c r="AB9" s="106" t="s">
        <v>0</v>
      </c>
      <c r="AC9" s="34" t="s">
        <v>0</v>
      </c>
      <c r="AD9" s="106" t="s">
        <v>0</v>
      </c>
      <c r="AE9" s="106" t="s">
        <v>0</v>
      </c>
      <c r="AF9" s="106" t="s">
        <v>0</v>
      </c>
      <c r="AG9" s="106" t="s">
        <v>0</v>
      </c>
      <c r="AH9" s="106" t="s">
        <v>0</v>
      </c>
      <c r="AI9" s="106" t="s">
        <v>0</v>
      </c>
      <c r="AJ9" s="106" t="s">
        <v>0</v>
      </c>
      <c r="AK9" s="106" t="s">
        <v>0</v>
      </c>
      <c r="AL9" s="106" t="s">
        <v>0</v>
      </c>
      <c r="AM9" s="106" t="s">
        <v>0</v>
      </c>
      <c r="AN9" s="106" t="s">
        <v>0</v>
      </c>
      <c r="AO9" s="106" t="s">
        <v>0</v>
      </c>
      <c r="AP9" s="106" t="s">
        <v>0</v>
      </c>
      <c r="AQ9" s="106" t="s">
        <v>0</v>
      </c>
      <c r="AR9" s="106"/>
      <c r="AS9" s="106"/>
      <c r="AT9" s="106" t="s">
        <v>0</v>
      </c>
    </row>
    <row r="10" spans="2:46">
      <c r="B10" s="260" t="s">
        <v>261</v>
      </c>
      <c r="C10" s="295">
        <v>28816</v>
      </c>
      <c r="D10" s="106">
        <v>35767</v>
      </c>
      <c r="E10" s="106">
        <v>28457</v>
      </c>
      <c r="F10" s="106">
        <v>29857</v>
      </c>
      <c r="G10" s="106">
        <v>27101</v>
      </c>
      <c r="H10" s="106">
        <v>30888</v>
      </c>
      <c r="I10" s="106">
        <v>29633</v>
      </c>
      <c r="J10" s="106">
        <v>26824</v>
      </c>
      <c r="K10" s="106">
        <v>23690</v>
      </c>
      <c r="L10" s="106">
        <v>25874</v>
      </c>
      <c r="M10" s="106">
        <v>21673</v>
      </c>
      <c r="N10" s="106">
        <v>29495</v>
      </c>
      <c r="O10" s="106">
        <v>24878</v>
      </c>
      <c r="P10" s="106">
        <v>28880</v>
      </c>
      <c r="Q10" s="106">
        <v>23380</v>
      </c>
      <c r="R10" s="106">
        <v>28983</v>
      </c>
      <c r="S10" s="106">
        <v>22853</v>
      </c>
      <c r="T10" s="106">
        <v>28967</v>
      </c>
      <c r="U10" s="106">
        <v>23105</v>
      </c>
      <c r="V10" s="106">
        <v>27158</v>
      </c>
      <c r="W10" s="106">
        <v>23479</v>
      </c>
      <c r="X10" s="106">
        <v>26517</v>
      </c>
      <c r="Y10" s="106">
        <v>23003</v>
      </c>
      <c r="Z10" s="106">
        <v>24172</v>
      </c>
      <c r="AA10" s="106">
        <v>25011</v>
      </c>
      <c r="AB10" s="106">
        <v>24497</v>
      </c>
      <c r="AC10" s="34">
        <v>22599</v>
      </c>
      <c r="AD10" s="106">
        <v>24238</v>
      </c>
      <c r="AE10" s="106">
        <v>24105</v>
      </c>
      <c r="AF10" s="106">
        <v>24199</v>
      </c>
      <c r="AG10" s="106">
        <v>23133</v>
      </c>
      <c r="AH10" s="106">
        <v>27339</v>
      </c>
      <c r="AI10" s="106">
        <v>22170</v>
      </c>
      <c r="AJ10" s="106">
        <v>25097</v>
      </c>
      <c r="AK10" s="106">
        <v>23665</v>
      </c>
      <c r="AL10" s="106">
        <v>26775</v>
      </c>
      <c r="AM10" s="106">
        <v>5432</v>
      </c>
      <c r="AN10" s="106" t="s">
        <v>0</v>
      </c>
      <c r="AO10" s="106" t="s">
        <v>0</v>
      </c>
      <c r="AP10" s="106" t="s">
        <v>0</v>
      </c>
      <c r="AQ10" s="106" t="s">
        <v>0</v>
      </c>
      <c r="AR10" s="106"/>
      <c r="AS10" s="106"/>
      <c r="AT10" s="106" t="s">
        <v>0</v>
      </c>
    </row>
    <row r="11" spans="2:46" ht="24">
      <c r="B11" s="260" t="s">
        <v>262</v>
      </c>
      <c r="C11" s="295">
        <v>20519</v>
      </c>
      <c r="D11" s="106">
        <v>19390</v>
      </c>
      <c r="E11" s="106">
        <v>15758</v>
      </c>
      <c r="F11" s="106">
        <v>15245</v>
      </c>
      <c r="G11" s="106">
        <v>16228</v>
      </c>
      <c r="H11" s="106">
        <v>15054</v>
      </c>
      <c r="I11" s="106">
        <v>16806</v>
      </c>
      <c r="J11" s="106">
        <v>15376</v>
      </c>
      <c r="K11" s="106">
        <v>17502</v>
      </c>
      <c r="L11" s="106">
        <v>5915</v>
      </c>
      <c r="M11" s="106" t="s">
        <v>0</v>
      </c>
      <c r="N11" s="106" t="s">
        <v>0</v>
      </c>
      <c r="O11" s="106" t="s">
        <v>0</v>
      </c>
      <c r="P11" s="106" t="s">
        <v>0</v>
      </c>
      <c r="Q11" s="106" t="s">
        <v>0</v>
      </c>
      <c r="R11" s="106" t="s">
        <v>0</v>
      </c>
      <c r="S11" s="106" t="s">
        <v>0</v>
      </c>
      <c r="T11" s="106" t="s">
        <v>0</v>
      </c>
      <c r="U11" s="106" t="s">
        <v>0</v>
      </c>
      <c r="V11" s="106" t="s">
        <v>0</v>
      </c>
      <c r="W11" s="106" t="s">
        <v>0</v>
      </c>
      <c r="X11" s="106" t="s">
        <v>0</v>
      </c>
      <c r="Y11" s="106" t="s">
        <v>0</v>
      </c>
      <c r="Z11" s="106" t="s">
        <v>0</v>
      </c>
      <c r="AA11" s="106" t="s">
        <v>0</v>
      </c>
      <c r="AB11" s="106" t="s">
        <v>0</v>
      </c>
      <c r="AC11" s="34" t="s">
        <v>0</v>
      </c>
      <c r="AD11" s="106" t="s">
        <v>0</v>
      </c>
      <c r="AE11" s="106" t="s">
        <v>0</v>
      </c>
      <c r="AF11" s="106" t="s">
        <v>0</v>
      </c>
      <c r="AG11" s="106" t="s">
        <v>0</v>
      </c>
      <c r="AH11" s="106" t="s">
        <v>0</v>
      </c>
      <c r="AI11" s="106" t="s">
        <v>0</v>
      </c>
      <c r="AJ11" s="106" t="s">
        <v>0</v>
      </c>
      <c r="AK11" s="106" t="s">
        <v>0</v>
      </c>
      <c r="AL11" s="106" t="s">
        <v>0</v>
      </c>
      <c r="AM11" s="106" t="s">
        <v>0</v>
      </c>
      <c r="AN11" s="106" t="s">
        <v>0</v>
      </c>
      <c r="AO11" s="106" t="s">
        <v>0</v>
      </c>
      <c r="AP11" s="106" t="s">
        <v>0</v>
      </c>
      <c r="AQ11" s="106" t="s">
        <v>0</v>
      </c>
      <c r="AR11" s="106"/>
      <c r="AS11" s="106"/>
      <c r="AT11" s="106" t="s">
        <v>0</v>
      </c>
    </row>
    <row r="12" spans="2:46">
      <c r="B12" s="260" t="s">
        <v>263</v>
      </c>
      <c r="C12" s="295">
        <v>15803</v>
      </c>
      <c r="D12" s="106">
        <v>15950</v>
      </c>
      <c r="E12" s="106">
        <v>14930</v>
      </c>
      <c r="F12" s="106">
        <v>13305</v>
      </c>
      <c r="G12" s="106">
        <v>11147</v>
      </c>
      <c r="H12" s="106">
        <v>11120</v>
      </c>
      <c r="I12" s="106">
        <v>11332</v>
      </c>
      <c r="J12" s="106">
        <v>11769</v>
      </c>
      <c r="K12" s="106">
        <v>10332</v>
      </c>
      <c r="L12" s="106">
        <v>4617</v>
      </c>
      <c r="M12" s="106" t="s">
        <v>0</v>
      </c>
      <c r="N12" s="106" t="s">
        <v>0</v>
      </c>
      <c r="O12" s="106" t="s">
        <v>0</v>
      </c>
      <c r="P12" s="106" t="s">
        <v>0</v>
      </c>
      <c r="Q12" s="106" t="s">
        <v>0</v>
      </c>
      <c r="R12" s="106" t="s">
        <v>0</v>
      </c>
      <c r="S12" s="106" t="s">
        <v>0</v>
      </c>
      <c r="T12" s="106" t="s">
        <v>0</v>
      </c>
      <c r="U12" s="106" t="s">
        <v>0</v>
      </c>
      <c r="V12" s="106" t="s">
        <v>0</v>
      </c>
      <c r="W12" s="106" t="s">
        <v>0</v>
      </c>
      <c r="X12" s="106" t="s">
        <v>0</v>
      </c>
      <c r="Y12" s="106" t="s">
        <v>0</v>
      </c>
      <c r="Z12" s="106" t="s">
        <v>0</v>
      </c>
      <c r="AA12" s="106" t="s">
        <v>0</v>
      </c>
      <c r="AB12" s="106" t="s">
        <v>0</v>
      </c>
      <c r="AC12" s="34" t="s">
        <v>0</v>
      </c>
      <c r="AD12" s="106" t="s">
        <v>0</v>
      </c>
      <c r="AE12" s="106" t="s">
        <v>0</v>
      </c>
      <c r="AF12" s="106" t="s">
        <v>0</v>
      </c>
      <c r="AG12" s="106" t="s">
        <v>0</v>
      </c>
      <c r="AH12" s="106" t="s">
        <v>0</v>
      </c>
      <c r="AI12" s="106" t="s">
        <v>0</v>
      </c>
      <c r="AJ12" s="106" t="s">
        <v>0</v>
      </c>
      <c r="AK12" s="106" t="s">
        <v>0</v>
      </c>
      <c r="AL12" s="106" t="s">
        <v>0</v>
      </c>
      <c r="AM12" s="106" t="s">
        <v>0</v>
      </c>
      <c r="AN12" s="106" t="s">
        <v>0</v>
      </c>
      <c r="AO12" s="106" t="s">
        <v>0</v>
      </c>
      <c r="AP12" s="106" t="s">
        <v>0</v>
      </c>
      <c r="AQ12" s="106" t="s">
        <v>0</v>
      </c>
      <c r="AR12" s="106"/>
      <c r="AS12" s="106"/>
      <c r="AT12" s="106" t="s">
        <v>0</v>
      </c>
    </row>
    <row r="13" spans="2:46">
      <c r="B13" s="260" t="s">
        <v>264</v>
      </c>
      <c r="C13" s="295">
        <v>15501</v>
      </c>
      <c r="D13" s="106">
        <v>16913</v>
      </c>
      <c r="E13" s="106">
        <v>14553</v>
      </c>
      <c r="F13" s="106">
        <v>15773</v>
      </c>
      <c r="G13" s="106">
        <v>12727</v>
      </c>
      <c r="H13" s="106">
        <v>12334</v>
      </c>
      <c r="I13" s="106">
        <v>10582</v>
      </c>
      <c r="J13" s="106">
        <v>12147</v>
      </c>
      <c r="K13" s="106">
        <v>10522</v>
      </c>
      <c r="L13" s="106">
        <v>11949</v>
      </c>
      <c r="M13" s="106">
        <v>10348</v>
      </c>
      <c r="N13" s="106">
        <v>11913</v>
      </c>
      <c r="O13" s="106" t="s">
        <v>0</v>
      </c>
      <c r="P13" s="106" t="s">
        <v>0</v>
      </c>
      <c r="Q13" s="106" t="s">
        <v>0</v>
      </c>
      <c r="R13" s="106" t="s">
        <v>0</v>
      </c>
      <c r="S13" s="106" t="s">
        <v>0</v>
      </c>
      <c r="T13" s="106" t="s">
        <v>0</v>
      </c>
      <c r="U13" s="106" t="s">
        <v>0</v>
      </c>
      <c r="V13" s="106" t="s">
        <v>0</v>
      </c>
      <c r="W13" s="106" t="s">
        <v>0</v>
      </c>
      <c r="X13" s="106" t="s">
        <v>0</v>
      </c>
      <c r="Y13" s="106" t="s">
        <v>0</v>
      </c>
      <c r="Z13" s="106" t="s">
        <v>0</v>
      </c>
      <c r="AA13" s="106" t="s">
        <v>0</v>
      </c>
      <c r="AB13" s="106" t="s">
        <v>0</v>
      </c>
      <c r="AC13" s="34" t="s">
        <v>0</v>
      </c>
      <c r="AD13" s="106" t="s">
        <v>0</v>
      </c>
      <c r="AE13" s="106" t="s">
        <v>0</v>
      </c>
      <c r="AF13" s="106" t="s">
        <v>0</v>
      </c>
      <c r="AG13" s="106" t="s">
        <v>0</v>
      </c>
      <c r="AH13" s="106" t="s">
        <v>0</v>
      </c>
      <c r="AI13" s="106" t="s">
        <v>0</v>
      </c>
      <c r="AJ13" s="106" t="s">
        <v>0</v>
      </c>
      <c r="AK13" s="106" t="s">
        <v>0</v>
      </c>
      <c r="AL13" s="106" t="s">
        <v>0</v>
      </c>
      <c r="AM13" s="106" t="s">
        <v>0</v>
      </c>
      <c r="AN13" s="106" t="s">
        <v>0</v>
      </c>
      <c r="AO13" s="106" t="s">
        <v>0</v>
      </c>
      <c r="AP13" s="106" t="s">
        <v>0</v>
      </c>
      <c r="AQ13" s="106" t="s">
        <v>0</v>
      </c>
      <c r="AR13" s="106"/>
      <c r="AS13" s="106"/>
      <c r="AT13" s="106" t="s">
        <v>0</v>
      </c>
    </row>
    <row r="14" spans="2:46">
      <c r="B14" s="260" t="s">
        <v>16</v>
      </c>
      <c r="C14" s="295">
        <v>19850</v>
      </c>
      <c r="D14" s="106">
        <v>25487</v>
      </c>
      <c r="E14" s="106">
        <v>18555</v>
      </c>
      <c r="F14" s="106">
        <v>16701</v>
      </c>
      <c r="G14" s="106">
        <v>17729</v>
      </c>
      <c r="H14" s="106">
        <v>16282</v>
      </c>
      <c r="I14" s="106">
        <v>18169</v>
      </c>
      <c r="J14" s="106">
        <v>18163</v>
      </c>
      <c r="K14" s="106">
        <v>16503</v>
      </c>
      <c r="L14" s="106">
        <v>15157</v>
      </c>
      <c r="M14" s="106">
        <v>16903</v>
      </c>
      <c r="N14" s="106">
        <v>19492</v>
      </c>
      <c r="O14" s="106">
        <v>17972</v>
      </c>
      <c r="P14" s="106">
        <v>15040</v>
      </c>
      <c r="Q14" s="106">
        <v>21330</v>
      </c>
      <c r="R14" s="106">
        <v>14901</v>
      </c>
      <c r="S14" s="106">
        <v>15133</v>
      </c>
      <c r="T14" s="106">
        <v>15901</v>
      </c>
      <c r="U14" s="106">
        <v>17291</v>
      </c>
      <c r="V14" s="106">
        <v>15456</v>
      </c>
      <c r="W14" s="106">
        <v>12935</v>
      </c>
      <c r="X14" s="106">
        <v>13691</v>
      </c>
      <c r="Y14" s="106">
        <v>14635</v>
      </c>
      <c r="Z14" s="106">
        <v>16429</v>
      </c>
      <c r="AA14" s="106">
        <v>16352</v>
      </c>
      <c r="AB14" s="106">
        <v>15349</v>
      </c>
      <c r="AC14" s="34">
        <v>15797</v>
      </c>
      <c r="AD14" s="106">
        <v>16802</v>
      </c>
      <c r="AE14" s="106">
        <v>15575</v>
      </c>
      <c r="AF14" s="106">
        <v>14810</v>
      </c>
      <c r="AG14" s="106">
        <v>14354</v>
      </c>
      <c r="AH14" s="106">
        <v>13728</v>
      </c>
      <c r="AI14" s="106">
        <v>14765</v>
      </c>
      <c r="AJ14" s="106">
        <v>14330</v>
      </c>
      <c r="AK14" s="106">
        <v>16809</v>
      </c>
      <c r="AL14" s="106">
        <v>15107</v>
      </c>
      <c r="AM14" s="106">
        <v>9884</v>
      </c>
      <c r="AN14" s="106" t="s">
        <v>0</v>
      </c>
      <c r="AO14" s="106" t="s">
        <v>0</v>
      </c>
      <c r="AP14" s="106" t="s">
        <v>0</v>
      </c>
      <c r="AQ14" s="106" t="s">
        <v>0</v>
      </c>
      <c r="AR14" s="106"/>
      <c r="AS14" s="106"/>
      <c r="AT14" s="106" t="s">
        <v>0</v>
      </c>
    </row>
    <row r="15" spans="2:46">
      <c r="B15" s="260" t="s">
        <v>265</v>
      </c>
      <c r="C15" s="295">
        <v>23224</v>
      </c>
      <c r="D15" s="106">
        <v>19737</v>
      </c>
      <c r="E15" s="106">
        <v>19709</v>
      </c>
      <c r="F15" s="106">
        <v>17090</v>
      </c>
      <c r="G15" s="106">
        <v>17135</v>
      </c>
      <c r="H15" s="106">
        <v>19793</v>
      </c>
      <c r="I15" s="106">
        <v>18937</v>
      </c>
      <c r="J15" s="106">
        <v>16029</v>
      </c>
      <c r="K15" s="106">
        <v>15509</v>
      </c>
      <c r="L15" s="106">
        <v>17756</v>
      </c>
      <c r="M15" s="106">
        <v>16523</v>
      </c>
      <c r="N15" s="106">
        <v>21172</v>
      </c>
      <c r="O15" s="106">
        <v>17607</v>
      </c>
      <c r="P15" s="106">
        <v>22505</v>
      </c>
      <c r="Q15" s="106">
        <v>16187</v>
      </c>
      <c r="R15" s="106">
        <v>19403</v>
      </c>
      <c r="S15" s="106">
        <v>16411</v>
      </c>
      <c r="T15" s="106">
        <v>19189</v>
      </c>
      <c r="U15" s="106">
        <v>15555</v>
      </c>
      <c r="V15" s="106">
        <v>17985</v>
      </c>
      <c r="W15" s="106">
        <v>18649</v>
      </c>
      <c r="X15" s="106">
        <v>17160</v>
      </c>
      <c r="Y15" s="106">
        <v>15971</v>
      </c>
      <c r="Z15" s="106">
        <v>16183</v>
      </c>
      <c r="AA15" s="106">
        <v>16882</v>
      </c>
      <c r="AB15" s="106">
        <v>17353</v>
      </c>
      <c r="AC15" s="34">
        <v>16032</v>
      </c>
      <c r="AD15" s="106">
        <v>16141</v>
      </c>
      <c r="AE15" s="106">
        <v>16350</v>
      </c>
      <c r="AF15" s="106">
        <v>16271</v>
      </c>
      <c r="AG15" s="106">
        <v>17304</v>
      </c>
      <c r="AH15" s="106">
        <v>17458</v>
      </c>
      <c r="AI15" s="106">
        <v>16555</v>
      </c>
      <c r="AJ15" s="106">
        <v>16170</v>
      </c>
      <c r="AK15" s="106">
        <v>18023</v>
      </c>
      <c r="AL15" s="106">
        <v>17079</v>
      </c>
      <c r="AM15" s="106">
        <v>16564</v>
      </c>
      <c r="AN15" s="106">
        <v>16596</v>
      </c>
      <c r="AO15" s="106">
        <v>17169</v>
      </c>
      <c r="AP15" s="106">
        <v>17330</v>
      </c>
      <c r="AQ15" s="106">
        <v>17737</v>
      </c>
      <c r="AR15" s="106">
        <v>16697</v>
      </c>
      <c r="AS15" s="106">
        <v>20854</v>
      </c>
      <c r="AT15" s="106">
        <v>19150</v>
      </c>
    </row>
    <row r="16" spans="2:46">
      <c r="B16" s="260" t="s">
        <v>266</v>
      </c>
      <c r="C16" s="295">
        <v>48549</v>
      </c>
      <c r="D16" s="106">
        <v>84753</v>
      </c>
      <c r="E16" s="106">
        <v>78398</v>
      </c>
      <c r="F16" s="106">
        <v>80978</v>
      </c>
      <c r="G16" s="106">
        <v>73805</v>
      </c>
      <c r="H16" s="106">
        <v>73198</v>
      </c>
      <c r="I16" s="106">
        <v>65716</v>
      </c>
      <c r="J16" s="106">
        <v>71073</v>
      </c>
      <c r="K16" s="106">
        <v>65625</v>
      </c>
      <c r="L16" s="106">
        <v>68654</v>
      </c>
      <c r="M16" s="106">
        <v>63783</v>
      </c>
      <c r="N16" s="106">
        <v>71379</v>
      </c>
      <c r="O16" s="106">
        <v>65561</v>
      </c>
      <c r="P16" s="106">
        <v>72286</v>
      </c>
      <c r="Q16" s="106">
        <v>64527</v>
      </c>
      <c r="R16" s="106">
        <v>77634</v>
      </c>
      <c r="S16" s="106">
        <v>66265</v>
      </c>
      <c r="T16" s="106">
        <v>70170</v>
      </c>
      <c r="U16" s="106">
        <v>68766</v>
      </c>
      <c r="V16" s="106">
        <v>64744</v>
      </c>
      <c r="W16" s="106">
        <v>63512</v>
      </c>
      <c r="X16" s="106">
        <v>66684</v>
      </c>
      <c r="Y16" s="106">
        <v>67934</v>
      </c>
      <c r="Z16" s="106">
        <v>63764</v>
      </c>
      <c r="AA16" s="106">
        <v>64555</v>
      </c>
      <c r="AB16" s="106">
        <v>62724</v>
      </c>
      <c r="AC16" s="34">
        <v>61839</v>
      </c>
      <c r="AD16" s="106">
        <v>63164</v>
      </c>
      <c r="AE16" s="106">
        <v>61883</v>
      </c>
      <c r="AF16" s="106">
        <v>60787</v>
      </c>
      <c r="AG16" s="106">
        <v>62296</v>
      </c>
      <c r="AH16" s="106">
        <v>64353</v>
      </c>
      <c r="AI16" s="106">
        <v>63185</v>
      </c>
      <c r="AJ16" s="106">
        <v>61976</v>
      </c>
      <c r="AK16" s="106">
        <v>64291</v>
      </c>
      <c r="AL16" s="106">
        <v>61085</v>
      </c>
      <c r="AM16" s="106">
        <v>67507</v>
      </c>
      <c r="AN16" s="106">
        <v>63114</v>
      </c>
      <c r="AO16" s="106">
        <v>68101</v>
      </c>
      <c r="AP16" s="106">
        <v>64361</v>
      </c>
      <c r="AQ16" s="106">
        <v>67589</v>
      </c>
      <c r="AR16" s="106">
        <v>64649</v>
      </c>
      <c r="AS16" s="106">
        <v>72516</v>
      </c>
      <c r="AT16" s="106">
        <v>65116</v>
      </c>
    </row>
    <row r="17" spans="2:46">
      <c r="B17" s="260" t="s">
        <v>267</v>
      </c>
      <c r="C17" s="295">
        <v>24438</v>
      </c>
      <c r="D17" s="106">
        <v>22173</v>
      </c>
      <c r="E17" s="106">
        <v>22818</v>
      </c>
      <c r="F17" s="106">
        <v>22169</v>
      </c>
      <c r="G17" s="106">
        <v>31455</v>
      </c>
      <c r="H17" s="106">
        <v>42865</v>
      </c>
      <c r="I17" s="106">
        <v>54144</v>
      </c>
      <c r="J17" s="106">
        <v>39617</v>
      </c>
      <c r="K17" s="106">
        <v>40359</v>
      </c>
      <c r="L17" s="106">
        <v>43261</v>
      </c>
      <c r="M17" s="106">
        <v>41527</v>
      </c>
      <c r="N17" s="106">
        <v>43902</v>
      </c>
      <c r="O17" s="106">
        <v>45782</v>
      </c>
      <c r="P17" s="106">
        <v>42189</v>
      </c>
      <c r="Q17" s="106">
        <v>41921</v>
      </c>
      <c r="R17" s="106">
        <v>39771</v>
      </c>
      <c r="S17" s="106">
        <v>41663</v>
      </c>
      <c r="T17" s="106">
        <v>39370</v>
      </c>
      <c r="U17" s="106">
        <v>42858</v>
      </c>
      <c r="V17" s="106">
        <v>40449</v>
      </c>
      <c r="W17" s="106">
        <v>42572</v>
      </c>
      <c r="X17" s="106">
        <v>39544</v>
      </c>
      <c r="Y17" s="106">
        <v>39689</v>
      </c>
      <c r="Z17" s="106">
        <v>39303</v>
      </c>
      <c r="AA17" s="106">
        <v>43637</v>
      </c>
      <c r="AB17" s="106">
        <v>42627</v>
      </c>
      <c r="AC17" s="34">
        <v>42198</v>
      </c>
      <c r="AD17" s="106">
        <v>41641</v>
      </c>
      <c r="AE17" s="106">
        <v>42585</v>
      </c>
      <c r="AF17" s="106">
        <v>41829</v>
      </c>
      <c r="AG17" s="106">
        <v>42388</v>
      </c>
      <c r="AH17" s="106">
        <v>41133</v>
      </c>
      <c r="AI17" s="106">
        <v>42972</v>
      </c>
      <c r="AJ17" s="106">
        <v>40562</v>
      </c>
      <c r="AK17" s="106">
        <v>41735</v>
      </c>
      <c r="AL17" s="106">
        <v>42720</v>
      </c>
      <c r="AM17" s="106">
        <v>43737</v>
      </c>
      <c r="AN17" s="106">
        <v>42439</v>
      </c>
      <c r="AO17" s="106">
        <v>42798</v>
      </c>
      <c r="AP17" s="106">
        <v>44969</v>
      </c>
      <c r="AQ17" s="106">
        <v>42029</v>
      </c>
      <c r="AR17" s="106">
        <v>43012</v>
      </c>
      <c r="AS17" s="106">
        <v>41428</v>
      </c>
      <c r="AT17" s="106">
        <v>42378</v>
      </c>
    </row>
    <row r="18" spans="2:46">
      <c r="B18" s="260" t="s">
        <v>268</v>
      </c>
      <c r="C18" s="295">
        <v>19277</v>
      </c>
      <c r="D18" s="106">
        <v>20837</v>
      </c>
      <c r="E18" s="106">
        <v>22326</v>
      </c>
      <c r="F18" s="106">
        <v>15348</v>
      </c>
      <c r="G18" s="106">
        <v>14813</v>
      </c>
      <c r="H18" s="106">
        <v>14137</v>
      </c>
      <c r="I18" s="106">
        <v>11815</v>
      </c>
      <c r="J18" s="106">
        <v>13287</v>
      </c>
      <c r="K18" s="106">
        <v>12078</v>
      </c>
      <c r="L18" s="106">
        <v>12526</v>
      </c>
      <c r="M18" s="106">
        <v>10816</v>
      </c>
      <c r="N18" s="106">
        <v>12936</v>
      </c>
      <c r="O18" s="106">
        <v>13417</v>
      </c>
      <c r="P18" s="106">
        <v>14160</v>
      </c>
      <c r="Q18" s="106">
        <v>11250</v>
      </c>
      <c r="R18" s="106">
        <v>12760</v>
      </c>
      <c r="S18" s="106">
        <v>12534</v>
      </c>
      <c r="T18" s="106">
        <v>12046</v>
      </c>
      <c r="U18" s="106">
        <v>11982</v>
      </c>
      <c r="V18" s="106">
        <v>12005</v>
      </c>
      <c r="W18" s="106">
        <v>9930</v>
      </c>
      <c r="X18" s="106">
        <v>10132</v>
      </c>
      <c r="Y18" s="106">
        <v>12348</v>
      </c>
      <c r="Z18" s="106">
        <v>10499</v>
      </c>
      <c r="AA18" s="106">
        <v>11099</v>
      </c>
      <c r="AB18" s="106">
        <v>10188</v>
      </c>
      <c r="AC18" s="34">
        <v>12351</v>
      </c>
      <c r="AD18" s="106">
        <v>10446</v>
      </c>
      <c r="AE18" s="106">
        <v>10516</v>
      </c>
      <c r="AF18" s="106">
        <v>12582</v>
      </c>
      <c r="AG18" s="106">
        <v>12426</v>
      </c>
      <c r="AH18" s="106">
        <v>11443</v>
      </c>
      <c r="AI18" s="106">
        <v>11091</v>
      </c>
      <c r="AJ18" s="106">
        <v>12006</v>
      </c>
      <c r="AK18" s="106">
        <v>10798</v>
      </c>
      <c r="AL18" s="106">
        <v>14338</v>
      </c>
      <c r="AM18" s="106">
        <v>11386</v>
      </c>
      <c r="AN18" s="106">
        <v>12700</v>
      </c>
      <c r="AO18" s="106">
        <v>11847</v>
      </c>
      <c r="AP18" s="106">
        <v>12561</v>
      </c>
      <c r="AQ18" s="106">
        <v>11212</v>
      </c>
      <c r="AR18" s="106">
        <v>12306</v>
      </c>
      <c r="AS18" s="106">
        <v>13111</v>
      </c>
      <c r="AT18" s="106">
        <v>12531</v>
      </c>
    </row>
    <row r="19" spans="2:46">
      <c r="B19" s="260" t="s">
        <v>269</v>
      </c>
      <c r="C19" s="295">
        <v>153440</v>
      </c>
      <c r="D19" s="106">
        <v>140434</v>
      </c>
      <c r="E19" s="106">
        <v>127539</v>
      </c>
      <c r="F19" s="106">
        <v>128308</v>
      </c>
      <c r="G19" s="106">
        <v>125282</v>
      </c>
      <c r="H19" s="106">
        <v>121620</v>
      </c>
      <c r="I19" s="106">
        <v>118732</v>
      </c>
      <c r="J19" s="106">
        <v>107398</v>
      </c>
      <c r="K19" s="106">
        <v>109286</v>
      </c>
      <c r="L19" s="106">
        <v>99580</v>
      </c>
      <c r="M19" s="106">
        <v>95288</v>
      </c>
      <c r="N19" s="106">
        <v>98907</v>
      </c>
      <c r="O19" s="106">
        <v>94167</v>
      </c>
      <c r="P19" s="106">
        <v>97215</v>
      </c>
      <c r="Q19" s="106">
        <v>95937</v>
      </c>
      <c r="R19" s="106">
        <v>99625</v>
      </c>
      <c r="S19" s="106">
        <v>93752</v>
      </c>
      <c r="T19" s="106">
        <v>93896</v>
      </c>
      <c r="U19" s="106">
        <v>91558</v>
      </c>
      <c r="V19" s="106">
        <v>91687</v>
      </c>
      <c r="W19" s="106">
        <v>91242</v>
      </c>
      <c r="X19" s="106">
        <v>90636</v>
      </c>
      <c r="Y19" s="106">
        <v>90904</v>
      </c>
      <c r="Z19" s="106">
        <v>88123</v>
      </c>
      <c r="AA19" s="106">
        <v>91853</v>
      </c>
      <c r="AB19" s="106">
        <v>90237</v>
      </c>
      <c r="AC19" s="34">
        <v>91684</v>
      </c>
      <c r="AD19" s="106">
        <v>90527</v>
      </c>
      <c r="AE19" s="106">
        <v>90937</v>
      </c>
      <c r="AF19" s="106">
        <v>92598</v>
      </c>
      <c r="AG19" s="106">
        <v>90360</v>
      </c>
      <c r="AH19" s="106">
        <v>88089</v>
      </c>
      <c r="AI19" s="106">
        <v>86601</v>
      </c>
      <c r="AJ19" s="106">
        <v>89191</v>
      </c>
      <c r="AK19" s="106">
        <v>87859</v>
      </c>
      <c r="AL19" s="106">
        <v>92549</v>
      </c>
      <c r="AM19" s="106">
        <v>88056</v>
      </c>
      <c r="AN19" s="106">
        <v>90517</v>
      </c>
      <c r="AO19" s="106">
        <v>87449</v>
      </c>
      <c r="AP19" s="106">
        <v>90334</v>
      </c>
      <c r="AQ19" s="106">
        <v>88808</v>
      </c>
      <c r="AR19" s="106">
        <v>92235</v>
      </c>
      <c r="AS19" s="106">
        <v>91266</v>
      </c>
      <c r="AT19" s="106">
        <v>90578</v>
      </c>
    </row>
    <row r="20" spans="2:46">
      <c r="B20" s="260" t="s">
        <v>270</v>
      </c>
      <c r="C20" s="295">
        <v>45325</v>
      </c>
      <c r="D20" s="106">
        <v>30172</v>
      </c>
      <c r="E20" s="106">
        <v>28907</v>
      </c>
      <c r="F20" s="106">
        <v>28146</v>
      </c>
      <c r="G20" s="106">
        <v>28429</v>
      </c>
      <c r="H20" s="106">
        <v>31479</v>
      </c>
      <c r="I20" s="106">
        <v>27355</v>
      </c>
      <c r="J20" s="106">
        <v>28586</v>
      </c>
      <c r="K20" s="106">
        <v>26592</v>
      </c>
      <c r="L20" s="106">
        <v>29149</v>
      </c>
      <c r="M20" s="106">
        <v>27081</v>
      </c>
      <c r="N20" s="106">
        <v>29248</v>
      </c>
      <c r="O20" s="106">
        <v>27314</v>
      </c>
      <c r="P20" s="106">
        <v>33643</v>
      </c>
      <c r="Q20" s="106">
        <v>26093</v>
      </c>
      <c r="R20" s="106">
        <v>30210</v>
      </c>
      <c r="S20" s="106">
        <v>27034</v>
      </c>
      <c r="T20" s="106">
        <v>30160</v>
      </c>
      <c r="U20" s="106">
        <v>28127</v>
      </c>
      <c r="V20" s="106">
        <v>28612</v>
      </c>
      <c r="W20" s="106">
        <v>27729</v>
      </c>
      <c r="X20" s="106">
        <v>28080</v>
      </c>
      <c r="Y20" s="106">
        <v>28344</v>
      </c>
      <c r="Z20" s="106">
        <v>30943</v>
      </c>
      <c r="AA20" s="106">
        <v>30490</v>
      </c>
      <c r="AB20" s="106">
        <v>28311</v>
      </c>
      <c r="AC20" s="34">
        <v>27031</v>
      </c>
      <c r="AD20" s="106">
        <v>28102</v>
      </c>
      <c r="AE20" s="106">
        <v>27198</v>
      </c>
      <c r="AF20" s="106">
        <v>27869</v>
      </c>
      <c r="AG20" s="106">
        <v>27264</v>
      </c>
      <c r="AH20" s="106">
        <v>31555</v>
      </c>
      <c r="AI20" s="106">
        <v>28887</v>
      </c>
      <c r="AJ20" s="106">
        <v>27474</v>
      </c>
      <c r="AK20" s="106">
        <v>29025</v>
      </c>
      <c r="AL20" s="106">
        <v>32363</v>
      </c>
      <c r="AM20" s="106">
        <v>31155</v>
      </c>
      <c r="AN20" s="106">
        <v>28514</v>
      </c>
      <c r="AO20" s="106">
        <v>28080</v>
      </c>
      <c r="AP20" s="106">
        <v>29140</v>
      </c>
      <c r="AQ20" s="106">
        <v>30326</v>
      </c>
      <c r="AR20" s="106">
        <v>30166</v>
      </c>
      <c r="AS20" s="106">
        <v>29394</v>
      </c>
      <c r="AT20" s="106">
        <v>29747</v>
      </c>
    </row>
    <row r="21" spans="2:46">
      <c r="B21" s="260" t="s">
        <v>271</v>
      </c>
      <c r="C21" s="295">
        <v>18653</v>
      </c>
      <c r="D21" s="106">
        <v>12614</v>
      </c>
      <c r="E21" s="106">
        <v>11048</v>
      </c>
      <c r="F21" s="106">
        <v>12068</v>
      </c>
      <c r="G21" s="106">
        <v>12794</v>
      </c>
      <c r="H21" s="106">
        <v>11708</v>
      </c>
      <c r="I21" s="106">
        <v>11869</v>
      </c>
      <c r="J21" s="106">
        <v>11965</v>
      </c>
      <c r="K21" s="106">
        <v>11996</v>
      </c>
      <c r="L21" s="106">
        <v>8079</v>
      </c>
      <c r="M21" s="106" t="s">
        <v>0</v>
      </c>
      <c r="N21" s="106" t="s">
        <v>0</v>
      </c>
      <c r="O21" s="106" t="s">
        <v>0</v>
      </c>
      <c r="P21" s="106" t="s">
        <v>0</v>
      </c>
      <c r="Q21" s="106" t="s">
        <v>0</v>
      </c>
      <c r="R21" s="106" t="s">
        <v>0</v>
      </c>
      <c r="S21" s="106" t="s">
        <v>0</v>
      </c>
      <c r="T21" s="106" t="s">
        <v>0</v>
      </c>
      <c r="U21" s="106" t="s">
        <v>0</v>
      </c>
      <c r="V21" s="106" t="s">
        <v>0</v>
      </c>
      <c r="W21" s="106" t="s">
        <v>0</v>
      </c>
      <c r="X21" s="106" t="s">
        <v>0</v>
      </c>
      <c r="Y21" s="106" t="s">
        <v>0</v>
      </c>
      <c r="Z21" s="106" t="s">
        <v>0</v>
      </c>
      <c r="AA21" s="106" t="s">
        <v>0</v>
      </c>
      <c r="AB21" s="106" t="s">
        <v>0</v>
      </c>
      <c r="AC21" s="34" t="s">
        <v>0</v>
      </c>
      <c r="AD21" s="106" t="s">
        <v>0</v>
      </c>
      <c r="AE21" s="106" t="s">
        <v>0</v>
      </c>
      <c r="AF21" s="106" t="s">
        <v>0</v>
      </c>
      <c r="AG21" s="106" t="s">
        <v>0</v>
      </c>
      <c r="AH21" s="106" t="s">
        <v>0</v>
      </c>
      <c r="AI21" s="106" t="s">
        <v>0</v>
      </c>
      <c r="AJ21" s="106" t="s">
        <v>0</v>
      </c>
      <c r="AK21" s="106" t="s">
        <v>0</v>
      </c>
      <c r="AL21" s="106" t="s">
        <v>0</v>
      </c>
      <c r="AM21" s="106" t="s">
        <v>0</v>
      </c>
      <c r="AN21" s="106" t="s">
        <v>0</v>
      </c>
      <c r="AO21" s="106" t="s">
        <v>0</v>
      </c>
      <c r="AP21" s="106" t="s">
        <v>0</v>
      </c>
      <c r="AQ21" s="106" t="s">
        <v>0</v>
      </c>
      <c r="AR21" s="106"/>
      <c r="AS21" s="106"/>
      <c r="AT21" s="106" t="s">
        <v>0</v>
      </c>
    </row>
    <row r="22" spans="2:46">
      <c r="B22" s="260" t="s">
        <v>191</v>
      </c>
      <c r="C22" s="295">
        <v>58571</v>
      </c>
      <c r="D22" s="106">
        <v>42006</v>
      </c>
      <c r="E22" s="106">
        <v>39187</v>
      </c>
      <c r="F22" s="106">
        <v>37874</v>
      </c>
      <c r="G22" s="106">
        <v>37325</v>
      </c>
      <c r="H22" s="106">
        <v>39901</v>
      </c>
      <c r="I22" s="106">
        <v>36203</v>
      </c>
      <c r="J22" s="106">
        <v>34776</v>
      </c>
      <c r="K22" s="106">
        <v>37934</v>
      </c>
      <c r="L22" s="106">
        <v>35809</v>
      </c>
      <c r="M22" s="106">
        <v>36564</v>
      </c>
      <c r="N22" s="106">
        <v>38560</v>
      </c>
      <c r="O22" s="106">
        <v>39280</v>
      </c>
      <c r="P22" s="106">
        <v>41924</v>
      </c>
      <c r="Q22" s="106">
        <v>38468</v>
      </c>
      <c r="R22" s="106">
        <v>38181</v>
      </c>
      <c r="S22" s="106">
        <v>42109</v>
      </c>
      <c r="T22" s="106">
        <v>38278</v>
      </c>
      <c r="U22" s="106">
        <v>37537</v>
      </c>
      <c r="V22" s="106">
        <v>38982</v>
      </c>
      <c r="W22" s="106">
        <v>37097</v>
      </c>
      <c r="X22" s="106">
        <v>37411</v>
      </c>
      <c r="Y22" s="106">
        <v>37687</v>
      </c>
      <c r="Z22" s="106">
        <v>36236</v>
      </c>
      <c r="AA22" s="106">
        <v>37680</v>
      </c>
      <c r="AB22" s="106">
        <v>36541</v>
      </c>
      <c r="AC22" s="34">
        <v>37662</v>
      </c>
      <c r="AD22" s="106">
        <v>35120</v>
      </c>
      <c r="AE22" s="106">
        <v>36149</v>
      </c>
      <c r="AF22" s="106">
        <v>35449</v>
      </c>
      <c r="AG22" s="106">
        <v>40982</v>
      </c>
      <c r="AH22" s="106">
        <v>38337</v>
      </c>
      <c r="AI22" s="106">
        <v>36142</v>
      </c>
      <c r="AJ22" s="106">
        <v>38911</v>
      </c>
      <c r="AK22" s="106">
        <v>37460</v>
      </c>
      <c r="AL22" s="106">
        <v>36810</v>
      </c>
      <c r="AM22" s="106">
        <v>36633</v>
      </c>
      <c r="AN22" s="106">
        <v>40543</v>
      </c>
      <c r="AO22" s="106">
        <v>33375</v>
      </c>
      <c r="AP22" s="106">
        <v>41807</v>
      </c>
      <c r="AQ22" s="106">
        <v>34870</v>
      </c>
      <c r="AR22" s="106">
        <v>34234</v>
      </c>
      <c r="AS22" s="106">
        <v>36554</v>
      </c>
      <c r="AT22" s="106">
        <v>36513</v>
      </c>
    </row>
    <row r="23" spans="2:46">
      <c r="B23" s="260" t="s">
        <v>272</v>
      </c>
      <c r="C23" s="295">
        <v>31750</v>
      </c>
      <c r="D23" s="106">
        <v>26090</v>
      </c>
      <c r="E23" s="106">
        <v>25885</v>
      </c>
      <c r="F23" s="106">
        <v>23481</v>
      </c>
      <c r="G23" s="106">
        <v>23963</v>
      </c>
      <c r="H23" s="106">
        <v>23022</v>
      </c>
      <c r="I23" s="106">
        <v>23795</v>
      </c>
      <c r="J23" s="106">
        <v>23214</v>
      </c>
      <c r="K23" s="106">
        <v>22989</v>
      </c>
      <c r="L23" s="106">
        <v>23088</v>
      </c>
      <c r="M23" s="106">
        <v>23101</v>
      </c>
      <c r="N23" s="106">
        <v>22734</v>
      </c>
      <c r="O23" s="106">
        <v>21306</v>
      </c>
      <c r="P23" s="106">
        <v>20669</v>
      </c>
      <c r="Q23" s="106">
        <v>21367</v>
      </c>
      <c r="R23" s="106">
        <v>20847</v>
      </c>
      <c r="S23" s="106">
        <v>20805</v>
      </c>
      <c r="T23" s="106">
        <v>20538</v>
      </c>
      <c r="U23" s="106">
        <v>20775</v>
      </c>
      <c r="V23" s="106">
        <v>20604</v>
      </c>
      <c r="W23" s="106">
        <v>20644</v>
      </c>
      <c r="X23" s="106">
        <v>20476</v>
      </c>
      <c r="Y23" s="106">
        <v>21860</v>
      </c>
      <c r="Z23" s="106">
        <v>20970</v>
      </c>
      <c r="AA23" s="106">
        <v>21360</v>
      </c>
      <c r="AB23" s="106">
        <v>20551</v>
      </c>
      <c r="AC23" s="34">
        <v>23423</v>
      </c>
      <c r="AD23" s="106">
        <v>20740</v>
      </c>
      <c r="AE23" s="106">
        <v>21248</v>
      </c>
      <c r="AF23" s="106">
        <v>24120</v>
      </c>
      <c r="AG23" s="106">
        <v>21111</v>
      </c>
      <c r="AH23" s="106">
        <v>20394</v>
      </c>
      <c r="AI23" s="106">
        <v>21074</v>
      </c>
      <c r="AJ23" s="106">
        <v>22383</v>
      </c>
      <c r="AK23" s="106">
        <v>21132</v>
      </c>
      <c r="AL23" s="106">
        <v>20280</v>
      </c>
      <c r="AM23" s="106">
        <v>21708</v>
      </c>
      <c r="AN23" s="106">
        <v>20570</v>
      </c>
      <c r="AO23" s="106">
        <v>21452</v>
      </c>
      <c r="AP23" s="106">
        <v>23688</v>
      </c>
      <c r="AQ23" s="106">
        <v>22269</v>
      </c>
      <c r="AR23" s="106">
        <v>32253</v>
      </c>
      <c r="AS23" s="106">
        <v>22464</v>
      </c>
      <c r="AT23" s="106">
        <v>21336</v>
      </c>
    </row>
    <row r="24" spans="2:46">
      <c r="B24" s="260" t="s">
        <v>273</v>
      </c>
      <c r="C24" s="295">
        <v>16956</v>
      </c>
      <c r="D24" s="106">
        <v>18116</v>
      </c>
      <c r="E24" s="106">
        <v>14884</v>
      </c>
      <c r="F24" s="106">
        <v>18621</v>
      </c>
      <c r="G24" s="106">
        <v>14415</v>
      </c>
      <c r="H24" s="106">
        <v>15317</v>
      </c>
      <c r="I24" s="106">
        <v>13992</v>
      </c>
      <c r="J24" s="106">
        <v>16178</v>
      </c>
      <c r="K24" s="106">
        <v>15181</v>
      </c>
      <c r="L24" s="106">
        <v>15713</v>
      </c>
      <c r="M24" s="106">
        <v>13531</v>
      </c>
      <c r="N24" s="106">
        <v>15453</v>
      </c>
      <c r="O24" s="106">
        <v>14420</v>
      </c>
      <c r="P24" s="106">
        <v>14142</v>
      </c>
      <c r="Q24" s="106">
        <v>13323</v>
      </c>
      <c r="R24" s="106">
        <v>14254</v>
      </c>
      <c r="S24" s="106">
        <v>13030</v>
      </c>
      <c r="T24" s="106">
        <v>14272</v>
      </c>
      <c r="U24" s="106">
        <v>12890</v>
      </c>
      <c r="V24" s="106">
        <v>15315</v>
      </c>
      <c r="W24" s="106">
        <v>13066</v>
      </c>
      <c r="X24" s="106">
        <v>13281</v>
      </c>
      <c r="Y24" s="106">
        <v>13184</v>
      </c>
      <c r="Z24" s="106">
        <v>13299</v>
      </c>
      <c r="AA24" s="106">
        <v>13291</v>
      </c>
      <c r="AB24" s="106">
        <v>12913</v>
      </c>
      <c r="AC24" s="34">
        <v>12793</v>
      </c>
      <c r="AD24" s="106">
        <v>12018</v>
      </c>
      <c r="AE24" s="106">
        <v>12609</v>
      </c>
      <c r="AF24" s="106">
        <v>12953</v>
      </c>
      <c r="AG24" s="106">
        <v>12874</v>
      </c>
      <c r="AH24" s="106">
        <v>12542</v>
      </c>
      <c r="AI24" s="106">
        <v>11948</v>
      </c>
      <c r="AJ24" s="106">
        <v>12673</v>
      </c>
      <c r="AK24" s="106">
        <v>13163</v>
      </c>
      <c r="AL24" s="106">
        <v>12635</v>
      </c>
      <c r="AM24" s="106">
        <v>13247</v>
      </c>
      <c r="AN24" s="106">
        <v>14007</v>
      </c>
      <c r="AO24" s="106">
        <v>13453</v>
      </c>
      <c r="AP24" s="106">
        <v>13957</v>
      </c>
      <c r="AQ24" s="106">
        <v>12995</v>
      </c>
      <c r="AR24" s="106">
        <v>12906</v>
      </c>
      <c r="AS24" s="106">
        <v>14681</v>
      </c>
      <c r="AT24" s="106">
        <v>14524</v>
      </c>
    </row>
    <row r="25" spans="2:46">
      <c r="B25" s="260" t="s">
        <v>274</v>
      </c>
      <c r="C25" s="295">
        <v>19014</v>
      </c>
      <c r="D25" s="106">
        <v>23702</v>
      </c>
      <c r="E25" s="106">
        <v>18799</v>
      </c>
      <c r="F25" s="106">
        <v>18594</v>
      </c>
      <c r="G25" s="106">
        <v>18567</v>
      </c>
      <c r="H25" s="106">
        <v>18354</v>
      </c>
      <c r="I25" s="106">
        <v>16800</v>
      </c>
      <c r="J25" s="106">
        <v>19294</v>
      </c>
      <c r="K25" s="106">
        <v>15882</v>
      </c>
      <c r="L25" s="106">
        <v>17471</v>
      </c>
      <c r="M25" s="106">
        <v>15834</v>
      </c>
      <c r="N25" s="106">
        <v>17806</v>
      </c>
      <c r="O25" s="106">
        <v>18097</v>
      </c>
      <c r="P25" s="106">
        <v>17869</v>
      </c>
      <c r="Q25" s="106">
        <v>14674</v>
      </c>
      <c r="R25" s="106">
        <v>16618</v>
      </c>
      <c r="S25" s="106">
        <v>19356</v>
      </c>
      <c r="T25" s="106">
        <v>16375</v>
      </c>
      <c r="U25" s="106">
        <v>14178</v>
      </c>
      <c r="V25" s="106">
        <v>16357</v>
      </c>
      <c r="W25" s="106">
        <v>15665</v>
      </c>
      <c r="X25" s="106">
        <v>15046</v>
      </c>
      <c r="Y25" s="106">
        <v>15659</v>
      </c>
      <c r="Z25" s="106">
        <v>16126</v>
      </c>
      <c r="AA25" s="106">
        <v>16404</v>
      </c>
      <c r="AB25" s="106">
        <v>14558</v>
      </c>
      <c r="AC25" s="34">
        <v>17127</v>
      </c>
      <c r="AD25" s="106">
        <v>14666</v>
      </c>
      <c r="AE25" s="106">
        <v>14717</v>
      </c>
      <c r="AF25" s="106">
        <v>13330</v>
      </c>
      <c r="AG25" s="106">
        <v>14351</v>
      </c>
      <c r="AH25" s="106">
        <v>13582</v>
      </c>
      <c r="AI25" s="106">
        <v>13710</v>
      </c>
      <c r="AJ25" s="106">
        <v>13559</v>
      </c>
      <c r="AK25" s="106">
        <v>16346</v>
      </c>
      <c r="AL25" s="106">
        <v>16157</v>
      </c>
      <c r="AM25" s="106">
        <v>14128</v>
      </c>
      <c r="AN25" s="106">
        <v>13391</v>
      </c>
      <c r="AO25" s="106">
        <v>14985</v>
      </c>
      <c r="AP25" s="106">
        <v>15111</v>
      </c>
      <c r="AQ25" s="106">
        <v>14486</v>
      </c>
      <c r="AR25" s="106">
        <v>13758</v>
      </c>
      <c r="AS25" s="106">
        <v>15123</v>
      </c>
      <c r="AT25" s="106">
        <v>14263</v>
      </c>
    </row>
    <row r="26" spans="2:46" ht="24">
      <c r="B26" s="260" t="s">
        <v>356</v>
      </c>
      <c r="C26" s="295">
        <v>150318</v>
      </c>
      <c r="D26" s="106">
        <v>250598</v>
      </c>
      <c r="E26" s="106">
        <v>231932</v>
      </c>
      <c r="F26" s="106">
        <v>196058</v>
      </c>
      <c r="G26" s="106">
        <v>176394</v>
      </c>
      <c r="H26" s="106">
        <v>184417</v>
      </c>
      <c r="I26" s="106">
        <v>162079</v>
      </c>
      <c r="J26" s="106">
        <v>180793</v>
      </c>
      <c r="K26" s="106">
        <v>158563</v>
      </c>
      <c r="L26" s="106">
        <v>168432</v>
      </c>
      <c r="M26" s="106">
        <v>177883</v>
      </c>
      <c r="N26" s="106">
        <v>183370</v>
      </c>
      <c r="O26" s="106">
        <v>189228</v>
      </c>
      <c r="P26" s="106">
        <v>180579</v>
      </c>
      <c r="Q26" s="106">
        <v>175005</v>
      </c>
      <c r="R26" s="106">
        <v>186518</v>
      </c>
      <c r="S26" s="106">
        <v>183234</v>
      </c>
      <c r="T26" s="106">
        <v>178747</v>
      </c>
      <c r="U26" s="106">
        <v>171101</v>
      </c>
      <c r="V26" s="106">
        <v>172390</v>
      </c>
      <c r="W26" s="106">
        <v>171084</v>
      </c>
      <c r="X26" s="106">
        <v>209671</v>
      </c>
      <c r="Y26" s="106">
        <v>173724</v>
      </c>
      <c r="Z26" s="106">
        <v>187929</v>
      </c>
      <c r="AA26" s="106">
        <v>158318</v>
      </c>
      <c r="AB26" s="106">
        <v>180061</v>
      </c>
      <c r="AC26" s="34">
        <v>166972</v>
      </c>
      <c r="AD26" s="106">
        <v>175665</v>
      </c>
      <c r="AE26" s="106">
        <v>175843</v>
      </c>
      <c r="AF26" s="106">
        <v>182588</v>
      </c>
      <c r="AG26" s="106">
        <v>161723</v>
      </c>
      <c r="AH26" s="106">
        <v>177402</v>
      </c>
      <c r="AI26" s="106">
        <v>98873</v>
      </c>
      <c r="AJ26" s="106">
        <v>0</v>
      </c>
      <c r="AK26" s="106">
        <v>0</v>
      </c>
      <c r="AL26" s="106">
        <v>0</v>
      </c>
      <c r="AM26" s="106">
        <v>0</v>
      </c>
      <c r="AN26" s="106">
        <v>0</v>
      </c>
      <c r="AO26" s="106">
        <v>0</v>
      </c>
      <c r="AP26" s="106">
        <v>0</v>
      </c>
      <c r="AQ26" s="106">
        <v>0</v>
      </c>
      <c r="AR26" s="106">
        <v>0</v>
      </c>
      <c r="AS26" s="106">
        <v>0</v>
      </c>
      <c r="AT26" s="106">
        <v>0</v>
      </c>
    </row>
    <row r="27" spans="2:46">
      <c r="B27" s="260" t="s">
        <v>275</v>
      </c>
      <c r="C27" s="295">
        <v>12045</v>
      </c>
      <c r="D27" s="106">
        <v>23762</v>
      </c>
      <c r="E27" s="106">
        <v>22603</v>
      </c>
      <c r="F27" s="106">
        <v>22435</v>
      </c>
      <c r="G27" s="106">
        <v>23205</v>
      </c>
      <c r="H27" s="106">
        <v>21593</v>
      </c>
      <c r="I27" s="106">
        <v>21368</v>
      </c>
      <c r="J27" s="106">
        <v>20147</v>
      </c>
      <c r="K27" s="106">
        <v>21157</v>
      </c>
      <c r="L27" s="106">
        <v>20776</v>
      </c>
      <c r="M27" s="106">
        <v>20989</v>
      </c>
      <c r="N27" s="106">
        <v>20905</v>
      </c>
      <c r="O27" s="106">
        <v>20688</v>
      </c>
      <c r="P27" s="106">
        <v>20076</v>
      </c>
      <c r="Q27" s="106">
        <v>19818</v>
      </c>
      <c r="R27" s="106">
        <v>19885</v>
      </c>
      <c r="S27" s="106">
        <v>20148</v>
      </c>
      <c r="T27" s="106">
        <v>19629</v>
      </c>
      <c r="U27" s="106">
        <v>19481</v>
      </c>
      <c r="V27" s="106">
        <v>19921</v>
      </c>
      <c r="W27" s="106">
        <v>19950</v>
      </c>
      <c r="X27" s="106">
        <v>19030</v>
      </c>
      <c r="Y27" s="106">
        <v>18890</v>
      </c>
      <c r="Z27" s="106">
        <v>19629</v>
      </c>
      <c r="AA27" s="106">
        <v>19905</v>
      </c>
      <c r="AB27" s="106">
        <v>20068</v>
      </c>
      <c r="AC27" s="34">
        <v>21216</v>
      </c>
      <c r="AD27" s="106">
        <v>20026</v>
      </c>
      <c r="AE27" s="106">
        <v>21129</v>
      </c>
      <c r="AF27" s="106">
        <v>192</v>
      </c>
      <c r="AG27" s="106" t="s">
        <v>0</v>
      </c>
      <c r="AH27" s="106" t="s">
        <v>0</v>
      </c>
      <c r="AI27" s="106" t="s">
        <v>0</v>
      </c>
      <c r="AJ27" s="106" t="s">
        <v>0</v>
      </c>
      <c r="AK27" s="106" t="s">
        <v>0</v>
      </c>
      <c r="AL27" s="106" t="s">
        <v>0</v>
      </c>
      <c r="AM27" s="106" t="s">
        <v>0</v>
      </c>
      <c r="AN27" s="106" t="s">
        <v>0</v>
      </c>
      <c r="AO27" s="106" t="s">
        <v>0</v>
      </c>
      <c r="AP27" s="106" t="s">
        <v>0</v>
      </c>
      <c r="AQ27" s="106" t="s">
        <v>0</v>
      </c>
      <c r="AR27" s="106"/>
      <c r="AS27" s="106"/>
      <c r="AT27" s="106" t="s">
        <v>0</v>
      </c>
    </row>
    <row r="28" spans="2:46">
      <c r="B28" s="260" t="s">
        <v>276</v>
      </c>
      <c r="C28" s="295">
        <v>8430</v>
      </c>
      <c r="D28" s="106">
        <v>23429</v>
      </c>
      <c r="E28" s="106">
        <v>21315</v>
      </c>
      <c r="F28" s="106">
        <v>21953</v>
      </c>
      <c r="G28" s="106">
        <v>20528</v>
      </c>
      <c r="H28" s="106">
        <v>20875</v>
      </c>
      <c r="I28" s="106">
        <v>18446</v>
      </c>
      <c r="J28" s="106">
        <v>20455</v>
      </c>
      <c r="K28" s="106">
        <v>19610</v>
      </c>
      <c r="L28" s="106">
        <v>10051</v>
      </c>
      <c r="M28" s="106" t="s">
        <v>0</v>
      </c>
      <c r="N28" s="106" t="s">
        <v>0</v>
      </c>
      <c r="O28" s="106" t="s">
        <v>0</v>
      </c>
      <c r="P28" s="106" t="s">
        <v>0</v>
      </c>
      <c r="Q28" s="106" t="s">
        <v>0</v>
      </c>
      <c r="R28" s="106" t="s">
        <v>0</v>
      </c>
      <c r="S28" s="106" t="s">
        <v>0</v>
      </c>
      <c r="T28" s="106" t="s">
        <v>0</v>
      </c>
      <c r="U28" s="106" t="s">
        <v>0</v>
      </c>
      <c r="V28" s="106" t="s">
        <v>0</v>
      </c>
      <c r="W28" s="106" t="s">
        <v>0</v>
      </c>
      <c r="X28" s="106" t="s">
        <v>0</v>
      </c>
      <c r="Y28" s="106" t="s">
        <v>0</v>
      </c>
      <c r="Z28" s="106" t="s">
        <v>0</v>
      </c>
      <c r="AA28" s="106" t="s">
        <v>0</v>
      </c>
      <c r="AB28" s="106" t="s">
        <v>0</v>
      </c>
      <c r="AC28" s="34" t="s">
        <v>0</v>
      </c>
      <c r="AD28" s="106" t="s">
        <v>0</v>
      </c>
      <c r="AE28" s="106" t="s">
        <v>0</v>
      </c>
      <c r="AF28" s="106" t="s">
        <v>0</v>
      </c>
      <c r="AG28" s="106" t="s">
        <v>0</v>
      </c>
      <c r="AH28" s="106" t="s">
        <v>0</v>
      </c>
      <c r="AI28" s="106" t="s">
        <v>0</v>
      </c>
      <c r="AJ28" s="106" t="s">
        <v>0</v>
      </c>
      <c r="AK28" s="106" t="s">
        <v>0</v>
      </c>
      <c r="AL28" s="106" t="s">
        <v>0</v>
      </c>
      <c r="AM28" s="106" t="s">
        <v>0</v>
      </c>
      <c r="AN28" s="106" t="s">
        <v>0</v>
      </c>
      <c r="AO28" s="106" t="s">
        <v>0</v>
      </c>
      <c r="AP28" s="106" t="s">
        <v>0</v>
      </c>
      <c r="AQ28" s="106" t="s">
        <v>0</v>
      </c>
      <c r="AR28" s="106"/>
      <c r="AS28" s="106"/>
      <c r="AT28" s="106" t="s">
        <v>0</v>
      </c>
    </row>
    <row r="29" spans="2:46">
      <c r="B29" s="260" t="s">
        <v>277</v>
      </c>
      <c r="C29" s="295">
        <v>12375</v>
      </c>
      <c r="D29" s="106">
        <v>83236</v>
      </c>
      <c r="E29" s="106">
        <v>91614</v>
      </c>
      <c r="F29" s="106">
        <v>127394</v>
      </c>
      <c r="G29" s="106">
        <v>127418</v>
      </c>
      <c r="H29" s="106">
        <v>114960</v>
      </c>
      <c r="I29" s="106">
        <v>111311</v>
      </c>
      <c r="J29" s="106">
        <v>107699</v>
      </c>
      <c r="K29" s="106">
        <v>114648</v>
      </c>
      <c r="L29" s="106">
        <v>106267</v>
      </c>
      <c r="M29" s="106">
        <v>111550</v>
      </c>
      <c r="N29" s="106">
        <v>109344</v>
      </c>
      <c r="O29" s="106">
        <v>107595</v>
      </c>
      <c r="P29" s="106">
        <v>103874</v>
      </c>
      <c r="Q29" s="106">
        <v>107735</v>
      </c>
      <c r="R29" s="106">
        <v>100152</v>
      </c>
      <c r="S29" s="106">
        <v>104833</v>
      </c>
      <c r="T29" s="106">
        <v>100289</v>
      </c>
      <c r="U29" s="106">
        <v>104534</v>
      </c>
      <c r="V29" s="106">
        <v>98058</v>
      </c>
      <c r="W29" s="106">
        <v>107455</v>
      </c>
      <c r="X29" s="106">
        <v>100230</v>
      </c>
      <c r="Y29" s="106">
        <v>101465</v>
      </c>
      <c r="Z29" s="106">
        <v>97520</v>
      </c>
      <c r="AA29" s="106">
        <v>102192</v>
      </c>
      <c r="AB29" s="106">
        <v>99307</v>
      </c>
      <c r="AC29" s="34">
        <v>101795</v>
      </c>
      <c r="AD29" s="106">
        <v>106863</v>
      </c>
      <c r="AE29" s="106">
        <v>100855</v>
      </c>
      <c r="AF29" s="106">
        <v>97649</v>
      </c>
      <c r="AG29" s="106">
        <v>102877</v>
      </c>
      <c r="AH29" s="106">
        <v>98642</v>
      </c>
      <c r="AI29" s="106">
        <v>101538</v>
      </c>
      <c r="AJ29" s="106">
        <v>98666</v>
      </c>
      <c r="AK29" s="106">
        <v>99655</v>
      </c>
      <c r="AL29" s="106">
        <v>102460</v>
      </c>
      <c r="AM29" s="106">
        <v>97890</v>
      </c>
      <c r="AN29" s="106">
        <v>99411</v>
      </c>
      <c r="AO29" s="106">
        <v>97414</v>
      </c>
      <c r="AP29" s="106">
        <v>100539</v>
      </c>
      <c r="AQ29" s="106">
        <v>102622</v>
      </c>
      <c r="AR29" s="106">
        <v>100800</v>
      </c>
      <c r="AS29" s="106">
        <v>103168</v>
      </c>
      <c r="AT29" s="106">
        <v>100017</v>
      </c>
    </row>
    <row r="30" spans="2:46">
      <c r="B30" s="260" t="s">
        <v>278</v>
      </c>
      <c r="C30" s="295" t="s">
        <v>0</v>
      </c>
      <c r="D30" s="106">
        <v>16088</v>
      </c>
      <c r="E30" s="106">
        <v>26699</v>
      </c>
      <c r="F30" s="106">
        <v>23540</v>
      </c>
      <c r="G30" s="106">
        <v>26257</v>
      </c>
      <c r="H30" s="106">
        <v>22022</v>
      </c>
      <c r="I30" s="106">
        <v>22667</v>
      </c>
      <c r="J30" s="106">
        <v>22817</v>
      </c>
      <c r="K30" s="106">
        <v>21274</v>
      </c>
      <c r="L30" s="106">
        <v>16266</v>
      </c>
      <c r="M30" s="106">
        <v>17493</v>
      </c>
      <c r="N30" s="106">
        <v>41746</v>
      </c>
      <c r="O30" s="106">
        <v>17391</v>
      </c>
      <c r="P30" s="106">
        <v>16544</v>
      </c>
      <c r="Q30" s="106">
        <v>42202</v>
      </c>
      <c r="R30" s="106">
        <v>26225</v>
      </c>
      <c r="S30" s="106">
        <v>14810</v>
      </c>
      <c r="T30" s="106">
        <v>15146</v>
      </c>
      <c r="U30" s="106">
        <v>17086</v>
      </c>
      <c r="V30" s="106">
        <v>18448</v>
      </c>
      <c r="W30" s="106">
        <v>20960</v>
      </c>
      <c r="X30" s="106">
        <v>16598</v>
      </c>
      <c r="Y30" s="106">
        <v>16432</v>
      </c>
      <c r="Z30" s="106">
        <v>16282</v>
      </c>
      <c r="AA30" s="106">
        <v>14261</v>
      </c>
      <c r="AB30" s="106">
        <v>15778</v>
      </c>
      <c r="AC30" s="34">
        <v>16888</v>
      </c>
      <c r="AD30" s="106">
        <v>17314</v>
      </c>
      <c r="AE30" s="106">
        <v>15345</v>
      </c>
      <c r="AF30" s="106">
        <v>17691</v>
      </c>
      <c r="AG30" s="106">
        <v>17033</v>
      </c>
      <c r="AH30" s="106">
        <v>16338</v>
      </c>
      <c r="AI30" s="106">
        <v>15891</v>
      </c>
      <c r="AJ30" s="106">
        <v>17183</v>
      </c>
      <c r="AK30" s="106">
        <v>15847</v>
      </c>
      <c r="AL30" s="106">
        <v>16177</v>
      </c>
      <c r="AM30" s="106">
        <v>16175</v>
      </c>
      <c r="AN30" s="106">
        <v>16988</v>
      </c>
      <c r="AO30" s="106">
        <v>15302</v>
      </c>
      <c r="AP30" s="106">
        <v>16869</v>
      </c>
      <c r="AQ30" s="106">
        <v>15889</v>
      </c>
      <c r="AR30" s="106">
        <v>16245</v>
      </c>
      <c r="AS30" s="106">
        <v>15622</v>
      </c>
      <c r="AT30" s="106">
        <v>18618</v>
      </c>
    </row>
    <row r="31" spans="2:46">
      <c r="B31" s="260" t="s">
        <v>279</v>
      </c>
      <c r="C31" s="295" t="s">
        <v>0</v>
      </c>
      <c r="D31" s="106">
        <v>0</v>
      </c>
      <c r="E31" s="106">
        <v>0</v>
      </c>
      <c r="F31" s="106">
        <v>0</v>
      </c>
      <c r="G31" s="106">
        <v>0</v>
      </c>
      <c r="H31" s="106">
        <v>0</v>
      </c>
      <c r="I31" s="106">
        <v>0</v>
      </c>
      <c r="J31" s="106">
        <v>0</v>
      </c>
      <c r="K31" s="106">
        <v>0</v>
      </c>
      <c r="L31" s="106">
        <v>0</v>
      </c>
      <c r="M31" s="106">
        <v>0</v>
      </c>
      <c r="N31" s="106">
        <v>0</v>
      </c>
      <c r="O31" s="106">
        <v>0</v>
      </c>
      <c r="P31" s="106">
        <v>0</v>
      </c>
      <c r="Q31" s="106">
        <v>0</v>
      </c>
      <c r="R31" s="106">
        <v>0</v>
      </c>
      <c r="S31" s="106">
        <v>0</v>
      </c>
      <c r="T31" s="106">
        <v>0</v>
      </c>
      <c r="U31" s="106">
        <v>0</v>
      </c>
      <c r="V31" s="106">
        <v>0</v>
      </c>
      <c r="W31" s="106">
        <v>0</v>
      </c>
      <c r="X31" s="106">
        <v>0</v>
      </c>
      <c r="Y31" s="106">
        <v>0</v>
      </c>
      <c r="Z31" s="106">
        <v>0</v>
      </c>
      <c r="AA31" s="106">
        <v>0</v>
      </c>
      <c r="AB31" s="106">
        <v>0</v>
      </c>
      <c r="AC31" s="34">
        <v>27</v>
      </c>
      <c r="AD31" s="106">
        <v>0</v>
      </c>
      <c r="AE31" s="106">
        <v>0</v>
      </c>
      <c r="AF31" s="106">
        <v>0</v>
      </c>
      <c r="AG31" s="106">
        <v>0</v>
      </c>
      <c r="AH31" s="106">
        <v>0</v>
      </c>
      <c r="AI31" s="106">
        <v>0</v>
      </c>
      <c r="AJ31" s="106">
        <v>0</v>
      </c>
      <c r="AK31" s="106">
        <v>0</v>
      </c>
      <c r="AL31" s="106">
        <v>0</v>
      </c>
      <c r="AM31" s="106">
        <v>0</v>
      </c>
      <c r="AN31" s="106">
        <v>0</v>
      </c>
      <c r="AO31" s="106">
        <v>0</v>
      </c>
      <c r="AP31" s="106">
        <v>0</v>
      </c>
      <c r="AQ31" s="106">
        <v>0</v>
      </c>
      <c r="AR31" s="106">
        <v>0</v>
      </c>
      <c r="AS31" s="106">
        <v>0</v>
      </c>
      <c r="AT31" s="106">
        <v>0</v>
      </c>
    </row>
    <row r="32" spans="2:46">
      <c r="B32" s="260" t="s">
        <v>280</v>
      </c>
      <c r="C32" s="295" t="s">
        <v>0</v>
      </c>
      <c r="D32" s="106">
        <v>621</v>
      </c>
      <c r="E32" s="106">
        <v>1835</v>
      </c>
      <c r="F32" s="106">
        <v>1196</v>
      </c>
      <c r="G32" s="106">
        <v>1154</v>
      </c>
      <c r="H32" s="106">
        <v>1151</v>
      </c>
      <c r="I32" s="106">
        <v>1115</v>
      </c>
      <c r="J32" s="106">
        <v>1115</v>
      </c>
      <c r="K32" s="106">
        <v>1115</v>
      </c>
      <c r="L32" s="106">
        <v>1115</v>
      </c>
      <c r="M32" s="106">
        <v>7650</v>
      </c>
      <c r="N32" s="106">
        <v>3184</v>
      </c>
      <c r="O32" s="106">
        <v>1408</v>
      </c>
      <c r="P32" s="106">
        <v>1235</v>
      </c>
      <c r="Q32" s="106">
        <v>1333</v>
      </c>
      <c r="R32" s="106">
        <v>2693</v>
      </c>
      <c r="S32" s="106">
        <v>6751</v>
      </c>
      <c r="T32" s="106">
        <v>6876</v>
      </c>
      <c r="U32" s="106">
        <v>2855</v>
      </c>
      <c r="V32" s="106">
        <v>3459</v>
      </c>
      <c r="W32" s="106">
        <v>3896</v>
      </c>
      <c r="X32" s="106">
        <v>4513</v>
      </c>
      <c r="Y32" s="106">
        <v>2105</v>
      </c>
      <c r="Z32" s="106">
        <v>1175</v>
      </c>
      <c r="AA32" s="106">
        <v>1175</v>
      </c>
      <c r="AB32" s="106">
        <v>1531</v>
      </c>
      <c r="AC32" s="34">
        <v>1145</v>
      </c>
      <c r="AD32" s="106">
        <v>1472</v>
      </c>
      <c r="AE32" s="106">
        <v>4670</v>
      </c>
      <c r="AF32" s="106">
        <v>1157</v>
      </c>
      <c r="AG32" s="106">
        <v>1432</v>
      </c>
      <c r="AH32" s="106">
        <v>2104</v>
      </c>
      <c r="AI32" s="106">
        <v>1219</v>
      </c>
      <c r="AJ32" s="106">
        <v>1145</v>
      </c>
      <c r="AK32" s="106">
        <v>1292</v>
      </c>
      <c r="AL32" s="106">
        <v>1145</v>
      </c>
      <c r="AM32" s="106">
        <v>1145</v>
      </c>
      <c r="AN32" s="106">
        <v>2350</v>
      </c>
      <c r="AO32" s="106">
        <v>2183</v>
      </c>
      <c r="AP32" s="106">
        <v>1670</v>
      </c>
      <c r="AQ32" s="106">
        <v>1543</v>
      </c>
      <c r="AR32" s="106">
        <v>2606</v>
      </c>
      <c r="AS32" s="106">
        <v>1145</v>
      </c>
      <c r="AT32" s="106">
        <v>1145</v>
      </c>
    </row>
    <row r="33" spans="2:46">
      <c r="B33" s="260" t="s">
        <v>281</v>
      </c>
      <c r="C33" s="295" t="s">
        <v>0</v>
      </c>
      <c r="D33" s="106" t="s">
        <v>0</v>
      </c>
      <c r="E33" s="106">
        <v>6852</v>
      </c>
      <c r="F33" s="106">
        <v>13720</v>
      </c>
      <c r="G33" s="106">
        <v>12622</v>
      </c>
      <c r="H33" s="106">
        <v>13246</v>
      </c>
      <c r="I33" s="106">
        <v>12593</v>
      </c>
      <c r="J33" s="106">
        <v>13236</v>
      </c>
      <c r="K33" s="106">
        <v>12500</v>
      </c>
      <c r="L33" s="106">
        <v>13331</v>
      </c>
      <c r="M33" s="106">
        <v>12569</v>
      </c>
      <c r="N33" s="106">
        <v>13222</v>
      </c>
      <c r="O33" s="106">
        <v>12600</v>
      </c>
      <c r="P33" s="106">
        <v>13306</v>
      </c>
      <c r="Q33" s="106">
        <v>12614</v>
      </c>
      <c r="R33" s="106">
        <v>13225</v>
      </c>
      <c r="S33" s="106">
        <v>12565</v>
      </c>
      <c r="T33" s="106">
        <v>13548</v>
      </c>
      <c r="U33" s="106">
        <v>12627</v>
      </c>
      <c r="V33" s="106">
        <v>13220</v>
      </c>
      <c r="W33" s="106">
        <v>12590</v>
      </c>
      <c r="X33" s="106">
        <v>13276</v>
      </c>
      <c r="Y33" s="106">
        <v>12451</v>
      </c>
      <c r="Z33" s="106">
        <v>13231</v>
      </c>
      <c r="AA33" s="106">
        <v>15511</v>
      </c>
      <c r="AB33" s="106">
        <v>13097</v>
      </c>
      <c r="AC33" s="34">
        <v>12838</v>
      </c>
      <c r="AD33" s="106">
        <v>12983</v>
      </c>
      <c r="AE33" s="106">
        <v>12584</v>
      </c>
      <c r="AF33" s="106">
        <v>13046</v>
      </c>
      <c r="AG33" s="106">
        <v>7614</v>
      </c>
      <c r="AH33" s="106" t="s">
        <v>0</v>
      </c>
      <c r="AI33" s="106" t="s">
        <v>0</v>
      </c>
      <c r="AJ33" s="106" t="s">
        <v>0</v>
      </c>
      <c r="AK33" s="106" t="s">
        <v>0</v>
      </c>
      <c r="AL33" s="106" t="s">
        <v>0</v>
      </c>
      <c r="AM33" s="106" t="s">
        <v>0</v>
      </c>
      <c r="AN33" s="106" t="s">
        <v>0</v>
      </c>
      <c r="AO33" s="106" t="s">
        <v>0</v>
      </c>
      <c r="AP33" s="106" t="s">
        <v>0</v>
      </c>
      <c r="AQ33" s="106" t="s">
        <v>0</v>
      </c>
      <c r="AR33" s="106"/>
      <c r="AS33" s="106"/>
      <c r="AT33" s="106" t="s">
        <v>0</v>
      </c>
    </row>
    <row r="34" spans="2:46">
      <c r="B34" s="260" t="s">
        <v>355</v>
      </c>
      <c r="C34" s="295" t="s">
        <v>0</v>
      </c>
      <c r="D34" s="106" t="s">
        <v>0</v>
      </c>
      <c r="E34" s="106">
        <v>11614</v>
      </c>
      <c r="F34" s="106">
        <v>13755</v>
      </c>
      <c r="G34" s="106">
        <v>11416</v>
      </c>
      <c r="H34" s="106">
        <v>11433</v>
      </c>
      <c r="I34" s="106">
        <v>13438</v>
      </c>
      <c r="J34" s="106">
        <v>11209</v>
      </c>
      <c r="K34" s="106">
        <v>11813</v>
      </c>
      <c r="L34" s="106">
        <v>10756</v>
      </c>
      <c r="M34" s="106">
        <v>11993</v>
      </c>
      <c r="N34" s="106">
        <v>10737</v>
      </c>
      <c r="O34" s="106">
        <v>10797</v>
      </c>
      <c r="P34" s="106">
        <v>10998</v>
      </c>
      <c r="Q34" s="106">
        <v>10831</v>
      </c>
      <c r="R34" s="106">
        <v>10885</v>
      </c>
      <c r="S34" s="106">
        <v>10875</v>
      </c>
      <c r="T34" s="106">
        <v>10928</v>
      </c>
      <c r="U34" s="106">
        <v>10912</v>
      </c>
      <c r="V34" s="106">
        <v>10844</v>
      </c>
      <c r="W34" s="106">
        <v>10745</v>
      </c>
      <c r="X34" s="106">
        <v>10459</v>
      </c>
      <c r="Y34" s="106">
        <v>10638</v>
      </c>
      <c r="Z34" s="106">
        <v>10902</v>
      </c>
      <c r="AA34" s="106">
        <v>10762</v>
      </c>
      <c r="AB34" s="106">
        <v>10736</v>
      </c>
      <c r="AC34" s="34">
        <v>10752</v>
      </c>
      <c r="AD34" s="106">
        <v>10722</v>
      </c>
      <c r="AE34" s="106">
        <v>10719</v>
      </c>
      <c r="AF34" s="106">
        <v>10732</v>
      </c>
      <c r="AG34" s="106">
        <v>10728</v>
      </c>
      <c r="AH34" s="106">
        <v>10919</v>
      </c>
      <c r="AI34" s="106">
        <v>17355</v>
      </c>
      <c r="AJ34" s="106">
        <v>11147</v>
      </c>
      <c r="AK34" s="106">
        <v>10633</v>
      </c>
      <c r="AL34" s="106">
        <v>10595</v>
      </c>
      <c r="AM34" s="106">
        <v>11658</v>
      </c>
      <c r="AN34" s="106">
        <v>11312</v>
      </c>
      <c r="AO34" s="106">
        <v>10464</v>
      </c>
      <c r="AP34" s="106">
        <v>10794</v>
      </c>
      <c r="AQ34" s="106">
        <v>13479</v>
      </c>
      <c r="AR34" s="106">
        <v>10601</v>
      </c>
      <c r="AS34" s="106">
        <v>11500</v>
      </c>
      <c r="AT34" s="106">
        <v>10564</v>
      </c>
    </row>
    <row r="35" spans="2:46">
      <c r="B35" s="260" t="s">
        <v>282</v>
      </c>
      <c r="C35" s="295" t="s">
        <v>0</v>
      </c>
      <c r="D35" s="106" t="s">
        <v>0</v>
      </c>
      <c r="E35" s="106">
        <v>1284</v>
      </c>
      <c r="F35" s="106">
        <v>14929</v>
      </c>
      <c r="G35" s="106">
        <v>15520</v>
      </c>
      <c r="H35" s="106">
        <v>14533</v>
      </c>
      <c r="I35" s="106">
        <v>15040</v>
      </c>
      <c r="J35" s="106">
        <v>17119</v>
      </c>
      <c r="K35" s="106">
        <v>15030</v>
      </c>
      <c r="L35" s="106">
        <v>24508</v>
      </c>
      <c r="M35" s="106">
        <v>14952</v>
      </c>
      <c r="N35" s="106">
        <v>16433</v>
      </c>
      <c r="O35" s="106">
        <v>14973</v>
      </c>
      <c r="P35" s="106">
        <v>17507</v>
      </c>
      <c r="Q35" s="106">
        <v>15544</v>
      </c>
      <c r="R35" s="106">
        <v>14840</v>
      </c>
      <c r="S35" s="106">
        <v>15721</v>
      </c>
      <c r="T35" s="106">
        <v>14658</v>
      </c>
      <c r="U35" s="106">
        <v>18789</v>
      </c>
      <c r="V35" s="106">
        <v>14710</v>
      </c>
      <c r="W35" s="106">
        <v>14072</v>
      </c>
      <c r="X35" s="106">
        <v>14021</v>
      </c>
      <c r="Y35" s="106">
        <v>13713</v>
      </c>
      <c r="Z35" s="106">
        <v>20603</v>
      </c>
      <c r="AA35" s="106">
        <v>13391</v>
      </c>
      <c r="AB35" s="106">
        <v>12918</v>
      </c>
      <c r="AC35" s="34">
        <v>13189</v>
      </c>
      <c r="AD35" s="106">
        <v>20814</v>
      </c>
      <c r="AE35" s="106">
        <v>13362</v>
      </c>
      <c r="AF35" s="106">
        <v>14506</v>
      </c>
      <c r="AG35" s="106">
        <v>13639</v>
      </c>
      <c r="AH35" s="106">
        <v>17564</v>
      </c>
      <c r="AI35" s="106">
        <v>17087</v>
      </c>
      <c r="AJ35" s="106">
        <v>17023</v>
      </c>
      <c r="AK35" s="106">
        <v>19860</v>
      </c>
      <c r="AL35" s="106">
        <v>13442</v>
      </c>
      <c r="AM35" s="106">
        <v>15231</v>
      </c>
      <c r="AN35" s="106">
        <v>14215</v>
      </c>
      <c r="AO35" s="106">
        <v>14623</v>
      </c>
      <c r="AP35" s="106">
        <v>14325</v>
      </c>
      <c r="AQ35" s="106">
        <v>16239</v>
      </c>
      <c r="AR35" s="106">
        <v>14140</v>
      </c>
      <c r="AS35" s="106">
        <v>14633</v>
      </c>
      <c r="AT35" s="106">
        <v>14205</v>
      </c>
    </row>
    <row r="36" spans="2:46">
      <c r="B36" s="260" t="s">
        <v>283</v>
      </c>
      <c r="C36" s="295" t="s">
        <v>0</v>
      </c>
      <c r="D36" s="106" t="s">
        <v>0</v>
      </c>
      <c r="E36" s="106" t="s">
        <v>0</v>
      </c>
      <c r="F36" s="106">
        <v>17398</v>
      </c>
      <c r="G36" s="106">
        <v>36055</v>
      </c>
      <c r="H36" s="106">
        <v>38550</v>
      </c>
      <c r="I36" s="106">
        <v>33820</v>
      </c>
      <c r="J36" s="106">
        <v>33854</v>
      </c>
      <c r="K36" s="106">
        <v>35763</v>
      </c>
      <c r="L36" s="106">
        <v>33758</v>
      </c>
      <c r="M36" s="106">
        <v>34028</v>
      </c>
      <c r="N36" s="106">
        <v>34905</v>
      </c>
      <c r="O36" s="106">
        <v>35256</v>
      </c>
      <c r="P36" s="106">
        <v>39600</v>
      </c>
      <c r="Q36" s="106">
        <v>33596</v>
      </c>
      <c r="R36" s="106">
        <v>36839</v>
      </c>
      <c r="S36" s="106">
        <v>33113</v>
      </c>
      <c r="T36" s="106">
        <v>32975</v>
      </c>
      <c r="U36" s="106">
        <v>34115</v>
      </c>
      <c r="V36" s="106">
        <v>32507</v>
      </c>
      <c r="W36" s="106">
        <v>32411</v>
      </c>
      <c r="X36" s="106">
        <v>32405</v>
      </c>
      <c r="Y36" s="106">
        <v>36765</v>
      </c>
      <c r="Z36" s="106">
        <v>33000</v>
      </c>
      <c r="AA36" s="106">
        <v>33579</v>
      </c>
      <c r="AB36" s="106">
        <v>32907</v>
      </c>
      <c r="AC36" s="34">
        <v>32924</v>
      </c>
      <c r="AD36" s="106">
        <v>33085</v>
      </c>
      <c r="AE36" s="106">
        <v>35369</v>
      </c>
      <c r="AF36" s="106">
        <v>32463</v>
      </c>
      <c r="AG36" s="106">
        <v>32435</v>
      </c>
      <c r="AH36" s="106">
        <v>33062</v>
      </c>
      <c r="AI36" s="106">
        <v>33045</v>
      </c>
      <c r="AJ36" s="106">
        <v>33028</v>
      </c>
      <c r="AK36" s="106">
        <v>35099</v>
      </c>
      <c r="AL36" s="106">
        <v>33306</v>
      </c>
      <c r="AM36" s="106">
        <v>33342</v>
      </c>
      <c r="AN36" s="106">
        <v>33279</v>
      </c>
      <c r="AO36" s="106">
        <v>32519</v>
      </c>
      <c r="AP36" s="106">
        <v>32748</v>
      </c>
      <c r="AQ36" s="106">
        <v>33725</v>
      </c>
      <c r="AR36" s="106">
        <v>32653</v>
      </c>
      <c r="AS36" s="106">
        <v>29301</v>
      </c>
      <c r="AT36" s="106">
        <v>26800</v>
      </c>
    </row>
    <row r="37" spans="2:46">
      <c r="B37" s="260" t="s">
        <v>284</v>
      </c>
      <c r="C37" s="295" t="s">
        <v>0</v>
      </c>
      <c r="D37" s="106" t="s">
        <v>0</v>
      </c>
      <c r="E37" s="106" t="s">
        <v>0</v>
      </c>
      <c r="F37" s="106">
        <v>4168</v>
      </c>
      <c r="G37" s="106">
        <v>13673</v>
      </c>
      <c r="H37" s="106">
        <v>13174</v>
      </c>
      <c r="I37" s="106">
        <v>13290</v>
      </c>
      <c r="J37" s="106">
        <v>14816</v>
      </c>
      <c r="K37" s="106">
        <v>11886</v>
      </c>
      <c r="L37" s="106">
        <v>12201</v>
      </c>
      <c r="M37" s="106">
        <v>12782</v>
      </c>
      <c r="N37" s="106">
        <v>11917</v>
      </c>
      <c r="O37" s="106">
        <v>12281</v>
      </c>
      <c r="P37" s="106">
        <v>15195</v>
      </c>
      <c r="Q37" s="106">
        <v>11708</v>
      </c>
      <c r="R37" s="106">
        <v>16933</v>
      </c>
      <c r="S37" s="106">
        <v>11984</v>
      </c>
      <c r="T37" s="106">
        <v>12682</v>
      </c>
      <c r="U37" s="106">
        <v>11621</v>
      </c>
      <c r="V37" s="106">
        <v>10778</v>
      </c>
      <c r="W37" s="106">
        <v>12054</v>
      </c>
      <c r="X37" s="106">
        <v>11240</v>
      </c>
      <c r="Y37" s="106">
        <v>11114</v>
      </c>
      <c r="Z37" s="106">
        <v>11124</v>
      </c>
      <c r="AA37" s="106">
        <v>11333</v>
      </c>
      <c r="AB37" s="106">
        <v>10786</v>
      </c>
      <c r="AC37" s="34">
        <v>10053</v>
      </c>
      <c r="AD37" s="106">
        <v>9898</v>
      </c>
      <c r="AE37" s="106">
        <v>10025</v>
      </c>
      <c r="AF37" s="106">
        <v>10177</v>
      </c>
      <c r="AG37" s="106">
        <v>10343</v>
      </c>
      <c r="AH37" s="106">
        <v>9944</v>
      </c>
      <c r="AI37" s="106">
        <v>9905</v>
      </c>
      <c r="AJ37" s="106">
        <v>9871</v>
      </c>
      <c r="AK37" s="106">
        <v>12367</v>
      </c>
      <c r="AL37" s="106">
        <v>10026</v>
      </c>
      <c r="AM37" s="106">
        <v>10475</v>
      </c>
      <c r="AN37" s="106">
        <v>10858</v>
      </c>
      <c r="AO37" s="106">
        <v>10031</v>
      </c>
      <c r="AP37" s="106">
        <v>10713</v>
      </c>
      <c r="AQ37" s="106">
        <v>9345</v>
      </c>
      <c r="AR37" s="106"/>
      <c r="AS37" s="106"/>
      <c r="AT37" s="106" t="s">
        <v>0</v>
      </c>
    </row>
    <row r="38" spans="2:46">
      <c r="B38" s="260" t="s">
        <v>285</v>
      </c>
      <c r="C38" s="295" t="s">
        <v>0</v>
      </c>
      <c r="D38" s="106" t="s">
        <v>0</v>
      </c>
      <c r="E38" s="106" t="s">
        <v>0</v>
      </c>
      <c r="F38" s="106" t="s">
        <v>0</v>
      </c>
      <c r="G38" s="106">
        <v>23456</v>
      </c>
      <c r="H38" s="106">
        <v>30585</v>
      </c>
      <c r="I38" s="106">
        <v>24274</v>
      </c>
      <c r="J38" s="106">
        <v>22126</v>
      </c>
      <c r="K38" s="106">
        <v>26781</v>
      </c>
      <c r="L38" s="106">
        <v>22264</v>
      </c>
      <c r="M38" s="106">
        <v>37628</v>
      </c>
      <c r="N38" s="106">
        <v>22528</v>
      </c>
      <c r="O38" s="106">
        <v>29978</v>
      </c>
      <c r="P38" s="106">
        <v>22626</v>
      </c>
      <c r="Q38" s="106">
        <v>29201</v>
      </c>
      <c r="R38" s="106">
        <v>22632</v>
      </c>
      <c r="S38" s="106">
        <v>23387</v>
      </c>
      <c r="T38" s="106">
        <v>22760</v>
      </c>
      <c r="U38" s="106">
        <v>23302</v>
      </c>
      <c r="V38" s="106">
        <v>22216</v>
      </c>
      <c r="W38" s="106">
        <v>22955</v>
      </c>
      <c r="X38" s="106">
        <v>23270</v>
      </c>
      <c r="Y38" s="106">
        <v>23683</v>
      </c>
      <c r="Z38" s="106">
        <v>22712</v>
      </c>
      <c r="AA38" s="106">
        <v>23068</v>
      </c>
      <c r="AB38" s="106">
        <v>23784</v>
      </c>
      <c r="AC38" s="34">
        <v>23060</v>
      </c>
      <c r="AD38" s="106">
        <v>22843</v>
      </c>
      <c r="AE38" s="106">
        <v>25669</v>
      </c>
      <c r="AF38" s="106">
        <v>26976</v>
      </c>
      <c r="AG38" s="106">
        <v>33827</v>
      </c>
      <c r="AH38" s="106">
        <v>24465</v>
      </c>
      <c r="AI38" s="106">
        <v>22368</v>
      </c>
      <c r="AJ38" s="106">
        <v>21688</v>
      </c>
      <c r="AK38" s="106">
        <v>21753</v>
      </c>
      <c r="AL38" s="106">
        <v>25167</v>
      </c>
      <c r="AM38" s="106">
        <v>22779</v>
      </c>
      <c r="AN38" s="106">
        <v>25566</v>
      </c>
      <c r="AO38" s="106">
        <v>36656</v>
      </c>
      <c r="AP38" s="106">
        <v>23384</v>
      </c>
      <c r="AQ38" s="106">
        <v>23571</v>
      </c>
      <c r="AR38" s="106">
        <v>39220</v>
      </c>
      <c r="AS38" s="106">
        <v>24348</v>
      </c>
      <c r="AT38" s="106">
        <v>29731</v>
      </c>
    </row>
    <row r="39" spans="2:46">
      <c r="B39" s="260" t="s">
        <v>286</v>
      </c>
      <c r="C39" s="295" t="s">
        <v>0</v>
      </c>
      <c r="D39" s="106" t="s">
        <v>0</v>
      </c>
      <c r="E39" s="106" t="s">
        <v>0</v>
      </c>
      <c r="F39" s="106" t="s">
        <v>0</v>
      </c>
      <c r="G39" s="106">
        <v>11784</v>
      </c>
      <c r="H39" s="106">
        <v>16222</v>
      </c>
      <c r="I39" s="106">
        <v>15651</v>
      </c>
      <c r="J39" s="106">
        <v>18724</v>
      </c>
      <c r="K39" s="106">
        <v>25020</v>
      </c>
      <c r="L39" s="106">
        <v>15507</v>
      </c>
      <c r="M39" s="106">
        <v>15676</v>
      </c>
      <c r="N39" s="106">
        <v>15526</v>
      </c>
      <c r="O39" s="106">
        <v>15675</v>
      </c>
      <c r="P39" s="106">
        <v>15142</v>
      </c>
      <c r="Q39" s="106">
        <v>15235</v>
      </c>
      <c r="R39" s="106">
        <v>15348</v>
      </c>
      <c r="S39" s="106">
        <v>15123</v>
      </c>
      <c r="T39" s="106">
        <v>17833</v>
      </c>
      <c r="U39" s="106">
        <v>14505</v>
      </c>
      <c r="V39" s="106">
        <v>18037</v>
      </c>
      <c r="W39" s="106">
        <v>16243</v>
      </c>
      <c r="X39" s="106">
        <v>12837</v>
      </c>
      <c r="Y39" s="106">
        <v>13524</v>
      </c>
      <c r="Z39" s="106">
        <v>17183</v>
      </c>
      <c r="AA39" s="106">
        <v>23222</v>
      </c>
      <c r="AB39" s="106">
        <v>52338</v>
      </c>
      <c r="AC39" s="34">
        <v>53795</v>
      </c>
      <c r="AD39" s="106">
        <v>50729</v>
      </c>
      <c r="AE39" s="106">
        <v>54584</v>
      </c>
      <c r="AF39" s="106">
        <v>49766</v>
      </c>
      <c r="AG39" s="106">
        <v>55249</v>
      </c>
      <c r="AH39" s="106">
        <v>50557</v>
      </c>
      <c r="AI39" s="106">
        <v>59623</v>
      </c>
      <c r="AJ39" s="106">
        <v>49830</v>
      </c>
      <c r="AK39" s="106">
        <v>49412</v>
      </c>
      <c r="AL39" s="106">
        <v>49566</v>
      </c>
      <c r="AM39" s="106">
        <v>49496</v>
      </c>
      <c r="AN39" s="106">
        <v>50877</v>
      </c>
      <c r="AO39" s="106">
        <v>51463</v>
      </c>
      <c r="AP39" s="106">
        <v>56230</v>
      </c>
      <c r="AQ39" s="106">
        <v>50919</v>
      </c>
      <c r="AR39" s="106">
        <v>50775</v>
      </c>
      <c r="AS39" s="106">
        <v>50875</v>
      </c>
      <c r="AT39" s="106">
        <v>50907</v>
      </c>
    </row>
    <row r="40" spans="2:46">
      <c r="B40" s="260" t="s">
        <v>464</v>
      </c>
      <c r="C40" s="295" t="s">
        <v>0</v>
      </c>
      <c r="D40" s="106" t="s">
        <v>0</v>
      </c>
      <c r="E40" s="106" t="s">
        <v>0</v>
      </c>
      <c r="F40" s="106" t="s">
        <v>0</v>
      </c>
      <c r="G40" s="106">
        <v>2104</v>
      </c>
      <c r="H40" s="106">
        <v>37589</v>
      </c>
      <c r="I40" s="106">
        <v>35767</v>
      </c>
      <c r="J40" s="106">
        <v>35362</v>
      </c>
      <c r="K40" s="106">
        <v>34683</v>
      </c>
      <c r="L40" s="106">
        <v>35209</v>
      </c>
      <c r="M40" s="106">
        <v>35546</v>
      </c>
      <c r="N40" s="106">
        <v>37098</v>
      </c>
      <c r="O40" s="106">
        <v>37369</v>
      </c>
      <c r="P40" s="106">
        <v>37659</v>
      </c>
      <c r="Q40" s="106">
        <v>44085</v>
      </c>
      <c r="R40" s="106">
        <v>36306</v>
      </c>
      <c r="S40" s="106">
        <v>38289</v>
      </c>
      <c r="T40" s="106">
        <v>34500</v>
      </c>
      <c r="U40" s="106">
        <v>35189</v>
      </c>
      <c r="V40" s="106">
        <v>36844</v>
      </c>
      <c r="W40" s="106">
        <v>34953</v>
      </c>
      <c r="X40" s="106">
        <v>35874</v>
      </c>
      <c r="Y40" s="106">
        <v>37518</v>
      </c>
      <c r="Z40" s="106">
        <v>28448</v>
      </c>
      <c r="AA40" s="106">
        <v>0</v>
      </c>
      <c r="AB40" s="106">
        <v>0</v>
      </c>
      <c r="AC40" s="34">
        <v>0</v>
      </c>
      <c r="AD40" s="106">
        <v>0</v>
      </c>
      <c r="AE40" s="106">
        <v>0</v>
      </c>
      <c r="AF40" s="106">
        <v>0</v>
      </c>
      <c r="AG40" s="106">
        <v>0</v>
      </c>
      <c r="AH40" s="106">
        <v>0</v>
      </c>
      <c r="AI40" s="106">
        <v>0</v>
      </c>
      <c r="AJ40" s="106">
        <v>0</v>
      </c>
      <c r="AK40" s="106">
        <v>0</v>
      </c>
      <c r="AL40" s="106">
        <v>0</v>
      </c>
      <c r="AM40" s="106">
        <v>0</v>
      </c>
      <c r="AN40" s="106">
        <v>29830</v>
      </c>
      <c r="AO40" s="106">
        <v>41242</v>
      </c>
      <c r="AP40" s="106">
        <v>56694</v>
      </c>
      <c r="AQ40" s="106">
        <v>42854</v>
      </c>
      <c r="AR40" s="106">
        <v>44417</v>
      </c>
      <c r="AS40" s="106">
        <v>43830</v>
      </c>
      <c r="AT40" s="106">
        <v>51894</v>
      </c>
    </row>
    <row r="41" spans="2:46" ht="24">
      <c r="B41" s="260" t="s">
        <v>287</v>
      </c>
      <c r="C41" s="295" t="s">
        <v>0</v>
      </c>
      <c r="D41" s="106" t="s">
        <v>0</v>
      </c>
      <c r="E41" s="106" t="s">
        <v>0</v>
      </c>
      <c r="F41" s="106" t="s">
        <v>0</v>
      </c>
      <c r="G41" s="106">
        <v>1161</v>
      </c>
      <c r="H41" s="106">
        <v>42975</v>
      </c>
      <c r="I41" s="106">
        <v>43997</v>
      </c>
      <c r="J41" s="106">
        <v>40558</v>
      </c>
      <c r="K41" s="106">
        <v>40075</v>
      </c>
      <c r="L41" s="106">
        <v>38848</v>
      </c>
      <c r="M41" s="106">
        <v>38768</v>
      </c>
      <c r="N41" s="106">
        <v>39290</v>
      </c>
      <c r="O41" s="106">
        <v>42245</v>
      </c>
      <c r="P41" s="106">
        <v>61032</v>
      </c>
      <c r="Q41" s="106">
        <v>61523</v>
      </c>
      <c r="R41" s="106">
        <v>62560</v>
      </c>
      <c r="S41" s="106">
        <v>62031</v>
      </c>
      <c r="T41" s="106">
        <v>51859</v>
      </c>
      <c r="U41" s="106">
        <v>52319</v>
      </c>
      <c r="V41" s="106">
        <v>52056</v>
      </c>
      <c r="W41" s="106">
        <v>53446</v>
      </c>
      <c r="X41" s="106">
        <v>51389</v>
      </c>
      <c r="Y41" s="106">
        <v>51389</v>
      </c>
      <c r="Z41" s="106">
        <v>50331</v>
      </c>
      <c r="AA41" s="106">
        <v>50167</v>
      </c>
      <c r="AB41" s="106">
        <v>50391</v>
      </c>
      <c r="AC41" s="34">
        <v>50391</v>
      </c>
      <c r="AD41" s="106">
        <v>50099</v>
      </c>
      <c r="AE41" s="106">
        <v>50099</v>
      </c>
      <c r="AF41" s="106">
        <v>50511</v>
      </c>
      <c r="AG41" s="106">
        <v>50588</v>
      </c>
      <c r="AH41" s="106">
        <v>49932</v>
      </c>
      <c r="AI41" s="106">
        <v>50036</v>
      </c>
      <c r="AJ41" s="106">
        <v>50309</v>
      </c>
      <c r="AK41" s="106">
        <v>50409</v>
      </c>
      <c r="AL41" s="106">
        <v>49313</v>
      </c>
      <c r="AM41" s="106">
        <v>48964</v>
      </c>
      <c r="AN41" s="106">
        <v>50589</v>
      </c>
      <c r="AO41" s="106">
        <v>49088</v>
      </c>
      <c r="AP41" s="106">
        <v>50925</v>
      </c>
      <c r="AQ41" s="106">
        <v>51343</v>
      </c>
      <c r="AR41" s="106">
        <v>49227</v>
      </c>
      <c r="AS41" s="106">
        <v>49238</v>
      </c>
      <c r="AT41" s="106">
        <v>49312</v>
      </c>
    </row>
    <row r="42" spans="2:46">
      <c r="B42" s="260" t="s">
        <v>288</v>
      </c>
      <c r="C42" s="295" t="s">
        <v>0</v>
      </c>
      <c r="D42" s="106" t="s">
        <v>0</v>
      </c>
      <c r="E42" s="106" t="s">
        <v>0</v>
      </c>
      <c r="F42" s="106" t="s">
        <v>0</v>
      </c>
      <c r="G42" s="106" t="s">
        <v>0</v>
      </c>
      <c r="H42" s="106">
        <v>5628</v>
      </c>
      <c r="I42" s="106">
        <v>5758</v>
      </c>
      <c r="J42" s="106">
        <v>5683</v>
      </c>
      <c r="K42" s="106">
        <v>5604</v>
      </c>
      <c r="L42" s="106">
        <v>5604</v>
      </c>
      <c r="M42" s="106">
        <v>5693</v>
      </c>
      <c r="N42" s="106">
        <v>74473</v>
      </c>
      <c r="O42" s="106">
        <v>22282</v>
      </c>
      <c r="P42" s="106">
        <v>21556</v>
      </c>
      <c r="Q42" s="106">
        <v>23017</v>
      </c>
      <c r="R42" s="106">
        <v>26191</v>
      </c>
      <c r="S42" s="106">
        <v>22534</v>
      </c>
      <c r="T42" s="106">
        <v>22498</v>
      </c>
      <c r="U42" s="106">
        <v>24013</v>
      </c>
      <c r="V42" s="106">
        <v>21760</v>
      </c>
      <c r="W42" s="106">
        <v>25686</v>
      </c>
      <c r="X42" s="106">
        <v>23736</v>
      </c>
      <c r="Y42" s="106">
        <v>22240</v>
      </c>
      <c r="Z42" s="106">
        <v>23266</v>
      </c>
      <c r="AA42" s="106">
        <v>20900</v>
      </c>
      <c r="AB42" s="106">
        <v>21518</v>
      </c>
      <c r="AC42" s="34">
        <v>21850</v>
      </c>
      <c r="AD42" s="106">
        <v>22831</v>
      </c>
      <c r="AE42" s="106">
        <v>25759</v>
      </c>
      <c r="AF42" s="106">
        <v>24118</v>
      </c>
      <c r="AG42" s="106">
        <v>23150</v>
      </c>
      <c r="AH42" s="106">
        <v>22058</v>
      </c>
      <c r="AI42" s="106">
        <v>23326</v>
      </c>
      <c r="AJ42" s="106">
        <v>23291</v>
      </c>
      <c r="AK42" s="106">
        <v>26057</v>
      </c>
      <c r="AL42" s="106">
        <v>23073</v>
      </c>
      <c r="AM42" s="106">
        <v>26213</v>
      </c>
      <c r="AN42" s="106">
        <v>29542</v>
      </c>
      <c r="AO42" s="106">
        <v>28466</v>
      </c>
      <c r="AP42" s="106">
        <v>24613</v>
      </c>
      <c r="AQ42" s="106">
        <v>25547</v>
      </c>
      <c r="AR42" s="106">
        <v>24917</v>
      </c>
      <c r="AS42" s="106">
        <v>24952</v>
      </c>
      <c r="AT42" s="106">
        <v>25689</v>
      </c>
    </row>
    <row r="43" spans="2:46">
      <c r="B43" s="260" t="s">
        <v>289</v>
      </c>
      <c r="C43" s="295" t="s">
        <v>0</v>
      </c>
      <c r="D43" s="106" t="s">
        <v>0</v>
      </c>
      <c r="E43" s="106" t="s">
        <v>0</v>
      </c>
      <c r="F43" s="106" t="s">
        <v>0</v>
      </c>
      <c r="G43" s="106" t="s">
        <v>0</v>
      </c>
      <c r="H43" s="106">
        <v>6464</v>
      </c>
      <c r="I43" s="106">
        <v>23098</v>
      </c>
      <c r="J43" s="106">
        <v>21218</v>
      </c>
      <c r="K43" s="106">
        <v>21595</v>
      </c>
      <c r="L43" s="106">
        <v>20748</v>
      </c>
      <c r="M43" s="106">
        <v>19683</v>
      </c>
      <c r="N43" s="106">
        <v>18752</v>
      </c>
      <c r="O43" s="106">
        <v>17918</v>
      </c>
      <c r="P43" s="106">
        <v>18994</v>
      </c>
      <c r="Q43" s="106">
        <v>16648</v>
      </c>
      <c r="R43" s="106">
        <v>18490</v>
      </c>
      <c r="S43" s="106">
        <v>18200</v>
      </c>
      <c r="T43" s="106">
        <v>17271</v>
      </c>
      <c r="U43" s="106">
        <v>18247</v>
      </c>
      <c r="V43" s="106">
        <v>17182</v>
      </c>
      <c r="W43" s="106">
        <v>17024</v>
      </c>
      <c r="X43" s="106">
        <v>16157</v>
      </c>
      <c r="Y43" s="106">
        <v>20338</v>
      </c>
      <c r="Z43" s="106">
        <v>16301</v>
      </c>
      <c r="AA43" s="106">
        <v>16884</v>
      </c>
      <c r="AB43" s="106">
        <v>19422</v>
      </c>
      <c r="AC43" s="34">
        <v>16326</v>
      </c>
      <c r="AD43" s="106">
        <v>16448</v>
      </c>
      <c r="AE43" s="106">
        <v>19488</v>
      </c>
      <c r="AF43" s="106">
        <v>17025</v>
      </c>
      <c r="AG43" s="106">
        <v>16784</v>
      </c>
      <c r="AH43" s="106">
        <v>17028</v>
      </c>
      <c r="AI43" s="106">
        <v>16997</v>
      </c>
      <c r="AJ43" s="106">
        <v>17345</v>
      </c>
      <c r="AK43" s="106">
        <v>17189</v>
      </c>
      <c r="AL43" s="106">
        <v>19450</v>
      </c>
      <c r="AM43" s="106">
        <v>22830</v>
      </c>
      <c r="AN43" s="106">
        <v>16581</v>
      </c>
      <c r="AO43" s="106">
        <v>17030</v>
      </c>
      <c r="AP43" s="106">
        <v>18799</v>
      </c>
      <c r="AQ43" s="106">
        <v>18234</v>
      </c>
      <c r="AR43" s="106">
        <v>19234</v>
      </c>
      <c r="AS43" s="106">
        <v>17557</v>
      </c>
      <c r="AT43" s="106">
        <v>16701</v>
      </c>
    </row>
    <row r="44" spans="2:46">
      <c r="B44" s="260" t="s">
        <v>290</v>
      </c>
      <c r="C44" s="295" t="s">
        <v>0</v>
      </c>
      <c r="D44" s="106" t="s">
        <v>0</v>
      </c>
      <c r="E44" s="106" t="s">
        <v>0</v>
      </c>
      <c r="F44" s="106" t="s">
        <v>0</v>
      </c>
      <c r="G44" s="106" t="s">
        <v>0</v>
      </c>
      <c r="H44" s="106">
        <v>2819</v>
      </c>
      <c r="I44" s="106">
        <v>24569</v>
      </c>
      <c r="J44" s="106">
        <v>18194</v>
      </c>
      <c r="K44" s="106">
        <v>27793</v>
      </c>
      <c r="L44" s="106">
        <v>17366</v>
      </c>
      <c r="M44" s="106">
        <v>17048</v>
      </c>
      <c r="N44" s="106">
        <v>18958</v>
      </c>
      <c r="O44" s="106">
        <v>30481</v>
      </c>
      <c r="P44" s="106">
        <v>18527</v>
      </c>
      <c r="Q44" s="106">
        <v>18339</v>
      </c>
      <c r="R44" s="106">
        <v>22143</v>
      </c>
      <c r="S44" s="106">
        <v>18262</v>
      </c>
      <c r="T44" s="106">
        <v>24969</v>
      </c>
      <c r="U44" s="106">
        <v>25355</v>
      </c>
      <c r="V44" s="106">
        <v>20856</v>
      </c>
      <c r="W44" s="106">
        <v>16518</v>
      </c>
      <c r="X44" s="106">
        <v>20425</v>
      </c>
      <c r="Y44" s="106">
        <v>17432</v>
      </c>
      <c r="Z44" s="106">
        <v>17121</v>
      </c>
      <c r="AA44" s="106">
        <v>23190</v>
      </c>
      <c r="AB44" s="106">
        <v>20358</v>
      </c>
      <c r="AC44" s="34">
        <v>16959</v>
      </c>
      <c r="AD44" s="106">
        <v>20053</v>
      </c>
      <c r="AE44" s="106">
        <v>16743</v>
      </c>
      <c r="AF44" s="106">
        <v>20272</v>
      </c>
      <c r="AG44" s="106">
        <v>18859</v>
      </c>
      <c r="AH44" s="106">
        <v>17408</v>
      </c>
      <c r="AI44" s="106">
        <v>18250</v>
      </c>
      <c r="AJ44" s="106">
        <v>24914</v>
      </c>
      <c r="AK44" s="106">
        <v>18451</v>
      </c>
      <c r="AL44" s="106">
        <v>23769</v>
      </c>
      <c r="AM44" s="106">
        <v>20116</v>
      </c>
      <c r="AN44" s="106">
        <v>18383</v>
      </c>
      <c r="AO44" s="106">
        <v>27183</v>
      </c>
      <c r="AP44" s="106">
        <v>22770</v>
      </c>
      <c r="AQ44" s="106">
        <v>23657</v>
      </c>
      <c r="AR44" s="106">
        <v>18732</v>
      </c>
      <c r="AS44" s="106">
        <v>20219</v>
      </c>
      <c r="AT44" s="106">
        <v>21119</v>
      </c>
    </row>
    <row r="45" spans="2:46">
      <c r="B45" s="260" t="s">
        <v>291</v>
      </c>
      <c r="C45" s="295" t="s">
        <v>0</v>
      </c>
      <c r="D45" s="106" t="s">
        <v>0</v>
      </c>
      <c r="E45" s="106" t="s">
        <v>0</v>
      </c>
      <c r="F45" s="106" t="s">
        <v>0</v>
      </c>
      <c r="G45" s="106" t="s">
        <v>0</v>
      </c>
      <c r="H45" s="106" t="s">
        <v>0</v>
      </c>
      <c r="I45" s="106">
        <v>9706</v>
      </c>
      <c r="J45" s="106">
        <v>13912</v>
      </c>
      <c r="K45" s="106">
        <v>13872</v>
      </c>
      <c r="L45" s="106">
        <v>15478</v>
      </c>
      <c r="M45" s="106">
        <v>17813</v>
      </c>
      <c r="N45" s="106">
        <v>15415</v>
      </c>
      <c r="O45" s="106">
        <v>14116</v>
      </c>
      <c r="P45" s="106">
        <v>15979</v>
      </c>
      <c r="Q45" s="106">
        <v>15630</v>
      </c>
      <c r="R45" s="106">
        <v>14964</v>
      </c>
      <c r="S45" s="106">
        <v>15143</v>
      </c>
      <c r="T45" s="106">
        <v>15375</v>
      </c>
      <c r="U45" s="106">
        <v>15120</v>
      </c>
      <c r="V45" s="106">
        <v>15005</v>
      </c>
      <c r="W45" s="106">
        <v>15374</v>
      </c>
      <c r="X45" s="106">
        <v>14078</v>
      </c>
      <c r="Y45" s="106">
        <v>14221</v>
      </c>
      <c r="Z45" s="106">
        <v>18916</v>
      </c>
      <c r="AA45" s="106">
        <v>14774</v>
      </c>
      <c r="AB45" s="106">
        <v>13844</v>
      </c>
      <c r="AC45" s="34">
        <v>13128</v>
      </c>
      <c r="AD45" s="106">
        <v>13166</v>
      </c>
      <c r="AE45" s="106">
        <v>13199</v>
      </c>
      <c r="AF45" s="106">
        <v>14720</v>
      </c>
      <c r="AG45" s="106">
        <v>13140</v>
      </c>
      <c r="AH45" s="106">
        <v>12879</v>
      </c>
      <c r="AI45" s="106">
        <v>17526</v>
      </c>
      <c r="AJ45" s="106">
        <v>13227</v>
      </c>
      <c r="AK45" s="106">
        <v>16285</v>
      </c>
      <c r="AL45" s="106">
        <v>12933</v>
      </c>
      <c r="AM45" s="106">
        <v>12952</v>
      </c>
      <c r="AN45" s="106">
        <v>14539</v>
      </c>
      <c r="AO45" s="106">
        <v>15121</v>
      </c>
      <c r="AP45" s="106">
        <v>13800</v>
      </c>
      <c r="AQ45" s="106">
        <v>13092</v>
      </c>
      <c r="AR45" s="106">
        <v>13815</v>
      </c>
      <c r="AS45" s="106">
        <v>14289</v>
      </c>
      <c r="AT45" s="106">
        <v>13641</v>
      </c>
    </row>
    <row r="46" spans="2:46">
      <c r="B46" s="260" t="s">
        <v>292</v>
      </c>
      <c r="C46" s="295" t="s">
        <v>0</v>
      </c>
      <c r="D46" s="106" t="s">
        <v>0</v>
      </c>
      <c r="E46" s="106" t="s">
        <v>0</v>
      </c>
      <c r="F46" s="106" t="s">
        <v>0</v>
      </c>
      <c r="G46" s="106" t="s">
        <v>0</v>
      </c>
      <c r="H46" s="106" t="s">
        <v>0</v>
      </c>
      <c r="I46" s="106">
        <v>18113</v>
      </c>
      <c r="J46" s="106">
        <v>57373</v>
      </c>
      <c r="K46" s="106">
        <v>58575</v>
      </c>
      <c r="L46" s="106">
        <v>107212</v>
      </c>
      <c r="M46" s="106">
        <v>108146</v>
      </c>
      <c r="N46" s="106">
        <v>105507</v>
      </c>
      <c r="O46" s="106">
        <v>117863</v>
      </c>
      <c r="P46" s="106">
        <v>110512</v>
      </c>
      <c r="Q46" s="106">
        <v>106772</v>
      </c>
      <c r="R46" s="106">
        <v>107658</v>
      </c>
      <c r="S46" s="106">
        <v>109513</v>
      </c>
      <c r="T46" s="106">
        <v>104337</v>
      </c>
      <c r="U46" s="106">
        <v>105223</v>
      </c>
      <c r="V46" s="106">
        <v>105119</v>
      </c>
      <c r="W46" s="106">
        <v>103008</v>
      </c>
      <c r="X46" s="106">
        <v>102981</v>
      </c>
      <c r="Y46" s="106">
        <v>103087</v>
      </c>
      <c r="Z46" s="106">
        <v>102063</v>
      </c>
      <c r="AA46" s="106">
        <v>103454</v>
      </c>
      <c r="AB46" s="106">
        <v>100172</v>
      </c>
      <c r="AC46" s="34">
        <v>99665</v>
      </c>
      <c r="AD46" s="106">
        <v>99128</v>
      </c>
      <c r="AE46" s="106">
        <v>100857</v>
      </c>
      <c r="AF46" s="106">
        <v>102721</v>
      </c>
      <c r="AG46" s="106">
        <v>103979</v>
      </c>
      <c r="AH46" s="106">
        <v>99703</v>
      </c>
      <c r="AI46" s="106">
        <v>101665</v>
      </c>
      <c r="AJ46" s="106">
        <v>100270</v>
      </c>
      <c r="AK46" s="106">
        <v>102241</v>
      </c>
      <c r="AL46" s="106">
        <v>106096</v>
      </c>
      <c r="AM46" s="106">
        <v>100391</v>
      </c>
      <c r="AN46" s="106">
        <v>103856</v>
      </c>
      <c r="AO46" s="106">
        <v>101376</v>
      </c>
      <c r="AP46" s="106">
        <v>101560</v>
      </c>
      <c r="AQ46" s="106">
        <v>99352</v>
      </c>
      <c r="AR46" s="106">
        <v>100722</v>
      </c>
      <c r="AS46" s="106">
        <v>100768</v>
      </c>
      <c r="AT46" s="106">
        <v>101026</v>
      </c>
    </row>
    <row r="47" spans="2:46">
      <c r="B47" s="260" t="s">
        <v>293</v>
      </c>
      <c r="C47" s="295" t="s">
        <v>0</v>
      </c>
      <c r="D47" s="106" t="s">
        <v>0</v>
      </c>
      <c r="E47" s="106" t="s">
        <v>0</v>
      </c>
      <c r="F47" s="106" t="s">
        <v>0</v>
      </c>
      <c r="G47" s="106" t="s">
        <v>0</v>
      </c>
      <c r="H47" s="106" t="s">
        <v>0</v>
      </c>
      <c r="I47" s="106">
        <v>3048</v>
      </c>
      <c r="J47" s="106">
        <v>9957</v>
      </c>
      <c r="K47" s="106">
        <v>9696</v>
      </c>
      <c r="L47" s="106">
        <v>9661</v>
      </c>
      <c r="M47" s="106">
        <v>9683</v>
      </c>
      <c r="N47" s="106">
        <v>10150</v>
      </c>
      <c r="O47" s="106">
        <v>9591</v>
      </c>
      <c r="P47" s="106">
        <v>10144</v>
      </c>
      <c r="Q47" s="106">
        <v>10119</v>
      </c>
      <c r="R47" s="106">
        <v>9623</v>
      </c>
      <c r="S47" s="106">
        <v>9835</v>
      </c>
      <c r="T47" s="106">
        <v>9976</v>
      </c>
      <c r="U47" s="106">
        <v>11306</v>
      </c>
      <c r="V47" s="106">
        <v>9671</v>
      </c>
      <c r="W47" s="106">
        <v>9793</v>
      </c>
      <c r="X47" s="106">
        <v>9708</v>
      </c>
      <c r="Y47" s="106">
        <v>10007</v>
      </c>
      <c r="Z47" s="106">
        <v>9753</v>
      </c>
      <c r="AA47" s="106">
        <v>9980</v>
      </c>
      <c r="AB47" s="106">
        <v>9660</v>
      </c>
      <c r="AC47" s="34">
        <v>10017</v>
      </c>
      <c r="AD47" s="106">
        <v>9490</v>
      </c>
      <c r="AE47" s="106">
        <v>10118</v>
      </c>
      <c r="AF47" s="106">
        <v>9716</v>
      </c>
      <c r="AG47" s="106">
        <v>10658</v>
      </c>
      <c r="AH47" s="106">
        <v>9895</v>
      </c>
      <c r="AI47" s="106">
        <v>10234</v>
      </c>
      <c r="AJ47" s="106">
        <v>11480</v>
      </c>
      <c r="AK47" s="106">
        <v>9841</v>
      </c>
      <c r="AL47" s="106">
        <v>9579</v>
      </c>
      <c r="AM47" s="106">
        <v>10527</v>
      </c>
      <c r="AN47" s="106">
        <v>9328</v>
      </c>
      <c r="AO47" s="106">
        <v>9474</v>
      </c>
      <c r="AP47" s="106">
        <v>9094</v>
      </c>
      <c r="AQ47" s="106">
        <v>9382</v>
      </c>
      <c r="AR47" s="106">
        <v>9442</v>
      </c>
      <c r="AS47" s="106">
        <v>9739</v>
      </c>
      <c r="AT47" s="106">
        <v>9258</v>
      </c>
    </row>
    <row r="48" spans="2:46">
      <c r="B48" s="260" t="s">
        <v>294</v>
      </c>
      <c r="C48" s="295" t="s">
        <v>0</v>
      </c>
      <c r="D48" s="106" t="s">
        <v>0</v>
      </c>
      <c r="E48" s="106" t="s">
        <v>0</v>
      </c>
      <c r="F48" s="106" t="s">
        <v>0</v>
      </c>
      <c r="G48" s="106" t="s">
        <v>0</v>
      </c>
      <c r="H48" s="106" t="s">
        <v>0</v>
      </c>
      <c r="I48" s="106">
        <v>17413</v>
      </c>
      <c r="J48" s="106">
        <v>101057</v>
      </c>
      <c r="K48" s="106">
        <v>101233</v>
      </c>
      <c r="L48" s="106">
        <v>42096</v>
      </c>
      <c r="M48" s="106">
        <v>109114</v>
      </c>
      <c r="N48" s="106">
        <v>52476</v>
      </c>
      <c r="O48" s="106">
        <v>102299</v>
      </c>
      <c r="P48" s="106">
        <v>61774</v>
      </c>
      <c r="Q48" s="106">
        <v>104984</v>
      </c>
      <c r="R48" s="106">
        <v>46240</v>
      </c>
      <c r="S48" s="106">
        <v>117881</v>
      </c>
      <c r="T48" s="106">
        <v>66699</v>
      </c>
      <c r="U48" s="106">
        <v>102701</v>
      </c>
      <c r="V48" s="106">
        <v>63488</v>
      </c>
      <c r="W48" s="106">
        <v>105579</v>
      </c>
      <c r="X48" s="106">
        <v>52691</v>
      </c>
      <c r="Y48" s="106">
        <v>107409</v>
      </c>
      <c r="Z48" s="106">
        <v>33631</v>
      </c>
      <c r="AA48" s="106">
        <v>117422</v>
      </c>
      <c r="AB48" s="106">
        <v>39121</v>
      </c>
      <c r="AC48" s="34">
        <v>120485</v>
      </c>
      <c r="AD48" s="106">
        <v>43157</v>
      </c>
      <c r="AE48" s="106">
        <v>147900</v>
      </c>
      <c r="AF48" s="106">
        <v>14992</v>
      </c>
      <c r="AG48" s="106">
        <v>149068</v>
      </c>
      <c r="AH48" s="106">
        <v>72481</v>
      </c>
      <c r="AI48" s="106">
        <v>142518</v>
      </c>
      <c r="AJ48" s="106">
        <v>35937</v>
      </c>
      <c r="AK48" s="106">
        <v>145542</v>
      </c>
      <c r="AL48" s="106">
        <v>49040</v>
      </c>
      <c r="AM48" s="106">
        <v>146333</v>
      </c>
      <c r="AN48" s="106">
        <v>39482</v>
      </c>
      <c r="AO48" s="106">
        <v>149533</v>
      </c>
      <c r="AP48" s="106">
        <v>35464</v>
      </c>
      <c r="AQ48" s="106">
        <v>148115</v>
      </c>
      <c r="AR48" s="106">
        <v>43061</v>
      </c>
      <c r="AS48" s="106">
        <v>148679</v>
      </c>
      <c r="AT48" s="106">
        <v>45680</v>
      </c>
    </row>
    <row r="49" spans="2:46">
      <c r="B49" s="260" t="s">
        <v>295</v>
      </c>
      <c r="C49" s="295" t="s">
        <v>0</v>
      </c>
      <c r="D49" s="106" t="s">
        <v>0</v>
      </c>
      <c r="E49" s="106" t="s">
        <v>0</v>
      </c>
      <c r="F49" s="106" t="s">
        <v>0</v>
      </c>
      <c r="G49" s="106" t="s">
        <v>0</v>
      </c>
      <c r="H49" s="106" t="s">
        <v>0</v>
      </c>
      <c r="I49" s="106">
        <v>4081</v>
      </c>
      <c r="J49" s="106">
        <v>36303</v>
      </c>
      <c r="K49" s="106">
        <v>30102</v>
      </c>
      <c r="L49" s="106">
        <v>31531</v>
      </c>
      <c r="M49" s="106">
        <v>30243</v>
      </c>
      <c r="N49" s="106">
        <v>36924</v>
      </c>
      <c r="O49" s="106">
        <v>30868</v>
      </c>
      <c r="P49" s="106">
        <v>31932</v>
      </c>
      <c r="Q49" s="106">
        <v>30033</v>
      </c>
      <c r="R49" s="106">
        <v>31267</v>
      </c>
      <c r="S49" s="106">
        <v>31147</v>
      </c>
      <c r="T49" s="106">
        <v>31148</v>
      </c>
      <c r="U49" s="106">
        <v>29791</v>
      </c>
      <c r="V49" s="106">
        <v>30312</v>
      </c>
      <c r="W49" s="106">
        <v>28989</v>
      </c>
      <c r="X49" s="106">
        <v>29056</v>
      </c>
      <c r="Y49" s="106">
        <v>28124</v>
      </c>
      <c r="Z49" s="106">
        <v>28827</v>
      </c>
      <c r="AA49" s="106">
        <v>28062</v>
      </c>
      <c r="AB49" s="106">
        <v>28310</v>
      </c>
      <c r="AC49" s="34">
        <v>27645</v>
      </c>
      <c r="AD49" s="106">
        <v>28157</v>
      </c>
      <c r="AE49" s="106">
        <v>27278</v>
      </c>
      <c r="AF49" s="106">
        <v>28324</v>
      </c>
      <c r="AG49" s="106">
        <v>28343</v>
      </c>
      <c r="AH49" s="106">
        <v>33033</v>
      </c>
      <c r="AI49" s="106">
        <v>26644</v>
      </c>
      <c r="AJ49" s="106">
        <v>26845</v>
      </c>
      <c r="AK49" s="106">
        <v>26158</v>
      </c>
      <c r="AL49" s="106">
        <v>27837</v>
      </c>
      <c r="AM49" s="106">
        <v>26586</v>
      </c>
      <c r="AN49" s="106">
        <v>27182</v>
      </c>
      <c r="AO49" s="106">
        <v>28127</v>
      </c>
      <c r="AP49" s="106">
        <v>26488</v>
      </c>
      <c r="AQ49" s="106">
        <v>26448</v>
      </c>
      <c r="AR49" s="106">
        <v>26296</v>
      </c>
      <c r="AS49" s="106">
        <v>25955</v>
      </c>
      <c r="AT49" s="106">
        <v>27528</v>
      </c>
    </row>
    <row r="50" spans="2:46">
      <c r="B50" s="260" t="s">
        <v>296</v>
      </c>
      <c r="C50" s="295" t="s">
        <v>0</v>
      </c>
      <c r="D50" s="106" t="s">
        <v>0</v>
      </c>
      <c r="E50" s="106" t="s">
        <v>0</v>
      </c>
      <c r="F50" s="106" t="s">
        <v>0</v>
      </c>
      <c r="G50" s="106" t="s">
        <v>0</v>
      </c>
      <c r="H50" s="106" t="s">
        <v>0</v>
      </c>
      <c r="I50" s="106">
        <v>817</v>
      </c>
      <c r="J50" s="106">
        <v>15393</v>
      </c>
      <c r="K50" s="106">
        <v>10624</v>
      </c>
      <c r="L50" s="106">
        <v>9230</v>
      </c>
      <c r="M50" s="106">
        <v>9458</v>
      </c>
      <c r="N50" s="106">
        <v>12063</v>
      </c>
      <c r="O50" s="106">
        <v>9781</v>
      </c>
      <c r="P50" s="106">
        <v>13835</v>
      </c>
      <c r="Q50" s="106">
        <v>10339</v>
      </c>
      <c r="R50" s="106">
        <v>12764</v>
      </c>
      <c r="S50" s="106">
        <v>10668</v>
      </c>
      <c r="T50" s="106">
        <v>13039</v>
      </c>
      <c r="U50" s="106">
        <v>12567</v>
      </c>
      <c r="V50" s="106">
        <v>20724</v>
      </c>
      <c r="W50" s="106">
        <v>17909</v>
      </c>
      <c r="X50" s="106">
        <v>14857</v>
      </c>
      <c r="Y50" s="106">
        <v>18130</v>
      </c>
      <c r="Z50" s="106">
        <v>15527</v>
      </c>
      <c r="AA50" s="106">
        <v>16751</v>
      </c>
      <c r="AB50" s="106">
        <v>17154</v>
      </c>
      <c r="AC50" s="34">
        <v>16834</v>
      </c>
      <c r="AD50" s="106">
        <v>14040</v>
      </c>
      <c r="AE50" s="106">
        <v>16683</v>
      </c>
      <c r="AF50" s="106">
        <v>14513</v>
      </c>
      <c r="AG50" s="106">
        <v>14642</v>
      </c>
      <c r="AH50" s="106">
        <v>15341</v>
      </c>
      <c r="AI50" s="106">
        <v>14572</v>
      </c>
      <c r="AJ50" s="106">
        <v>13354</v>
      </c>
      <c r="AK50" s="106">
        <v>15612</v>
      </c>
      <c r="AL50" s="106">
        <v>13461</v>
      </c>
      <c r="AM50" s="106">
        <v>14475</v>
      </c>
      <c r="AN50" s="106">
        <v>12818</v>
      </c>
      <c r="AO50" s="106">
        <v>14837</v>
      </c>
      <c r="AP50" s="106">
        <v>13260</v>
      </c>
      <c r="AQ50" s="106">
        <v>13118</v>
      </c>
      <c r="AR50" s="106">
        <v>13549</v>
      </c>
      <c r="AS50" s="106">
        <v>13830</v>
      </c>
      <c r="AT50" s="106">
        <v>12989</v>
      </c>
    </row>
    <row r="51" spans="2:46">
      <c r="B51" s="260" t="s">
        <v>297</v>
      </c>
      <c r="C51" s="295" t="s">
        <v>0</v>
      </c>
      <c r="D51" s="106" t="s">
        <v>0</v>
      </c>
      <c r="E51" s="106" t="s">
        <v>0</v>
      </c>
      <c r="F51" s="106" t="s">
        <v>0</v>
      </c>
      <c r="G51" s="106" t="s">
        <v>0</v>
      </c>
      <c r="H51" s="106" t="s">
        <v>0</v>
      </c>
      <c r="I51" s="106">
        <v>0</v>
      </c>
      <c r="J51" s="106">
        <v>34061</v>
      </c>
      <c r="K51" s="106">
        <v>33897</v>
      </c>
      <c r="L51" s="106">
        <v>32824</v>
      </c>
      <c r="M51" s="106">
        <v>32039</v>
      </c>
      <c r="N51" s="106">
        <v>32323</v>
      </c>
      <c r="O51" s="106">
        <v>33248</v>
      </c>
      <c r="P51" s="106">
        <v>51059</v>
      </c>
      <c r="Q51" s="106">
        <v>50353</v>
      </c>
      <c r="R51" s="106">
        <v>50416</v>
      </c>
      <c r="S51" s="106">
        <v>50448</v>
      </c>
      <c r="T51" s="106">
        <v>51111</v>
      </c>
      <c r="U51" s="106">
        <v>50182</v>
      </c>
      <c r="V51" s="106">
        <v>50373</v>
      </c>
      <c r="W51" s="106">
        <v>50717</v>
      </c>
      <c r="X51" s="106">
        <v>49254</v>
      </c>
      <c r="Y51" s="106">
        <v>51477</v>
      </c>
      <c r="Z51" s="106">
        <v>50992</v>
      </c>
      <c r="AA51" s="106">
        <v>50128</v>
      </c>
      <c r="AB51" s="106">
        <v>50727</v>
      </c>
      <c r="AC51" s="34">
        <v>50794</v>
      </c>
      <c r="AD51" s="106">
        <v>50364</v>
      </c>
      <c r="AE51" s="106">
        <v>49399</v>
      </c>
      <c r="AF51" s="106">
        <v>49927</v>
      </c>
      <c r="AG51" s="106">
        <v>50090</v>
      </c>
      <c r="AH51" s="106">
        <v>51588</v>
      </c>
      <c r="AI51" s="106">
        <v>50958</v>
      </c>
      <c r="AJ51" s="106">
        <v>51320</v>
      </c>
      <c r="AK51" s="106">
        <v>51389</v>
      </c>
      <c r="AL51" s="106">
        <v>50782</v>
      </c>
      <c r="AM51" s="106">
        <v>49892</v>
      </c>
      <c r="AN51" s="106">
        <v>50188</v>
      </c>
      <c r="AO51" s="106">
        <v>50160</v>
      </c>
      <c r="AP51" s="106">
        <v>51028</v>
      </c>
      <c r="AQ51" s="106">
        <v>53411</v>
      </c>
      <c r="AR51" s="106">
        <v>51520</v>
      </c>
      <c r="AS51" s="106">
        <v>50435</v>
      </c>
      <c r="AT51" s="106">
        <v>51069</v>
      </c>
    </row>
    <row r="52" spans="2:46">
      <c r="B52" s="260" t="s">
        <v>298</v>
      </c>
      <c r="C52" s="295" t="s">
        <v>0</v>
      </c>
      <c r="D52" s="106" t="s">
        <v>0</v>
      </c>
      <c r="E52" s="106" t="s">
        <v>0</v>
      </c>
      <c r="F52" s="106" t="s">
        <v>0</v>
      </c>
      <c r="G52" s="106" t="s">
        <v>0</v>
      </c>
      <c r="H52" s="106" t="s">
        <v>0</v>
      </c>
      <c r="I52" s="106" t="s">
        <v>0</v>
      </c>
      <c r="J52" s="106">
        <v>59227</v>
      </c>
      <c r="K52" s="106">
        <v>59167</v>
      </c>
      <c r="L52" s="106">
        <v>57493</v>
      </c>
      <c r="M52" s="106">
        <v>57534</v>
      </c>
      <c r="N52" s="106">
        <v>58183</v>
      </c>
      <c r="O52" s="106">
        <v>58218</v>
      </c>
      <c r="P52" s="106">
        <v>57348</v>
      </c>
      <c r="Q52" s="106">
        <v>57340</v>
      </c>
      <c r="R52" s="106">
        <v>56476</v>
      </c>
      <c r="S52" s="106">
        <v>56538</v>
      </c>
      <c r="T52" s="106">
        <v>56623</v>
      </c>
      <c r="U52" s="106">
        <v>56631</v>
      </c>
      <c r="V52" s="106">
        <v>57237</v>
      </c>
      <c r="W52" s="106">
        <v>57230</v>
      </c>
      <c r="X52" s="106">
        <v>56885</v>
      </c>
      <c r="Y52" s="106">
        <v>56903</v>
      </c>
      <c r="Z52" s="106">
        <v>56368</v>
      </c>
      <c r="AA52" s="106">
        <v>58238</v>
      </c>
      <c r="AB52" s="106">
        <v>60259</v>
      </c>
      <c r="AC52" s="34">
        <v>60286</v>
      </c>
      <c r="AD52" s="106">
        <v>60108</v>
      </c>
      <c r="AE52" s="106">
        <v>60155</v>
      </c>
      <c r="AF52" s="106">
        <v>60137</v>
      </c>
      <c r="AG52" s="106">
        <v>60169</v>
      </c>
      <c r="AH52" s="106">
        <v>61211</v>
      </c>
      <c r="AI52" s="106">
        <v>61227</v>
      </c>
      <c r="AJ52" s="106">
        <v>59459</v>
      </c>
      <c r="AK52" s="106">
        <v>59472</v>
      </c>
      <c r="AL52" s="106">
        <v>59740</v>
      </c>
      <c r="AM52" s="106">
        <v>60520</v>
      </c>
      <c r="AN52" s="106">
        <v>61840</v>
      </c>
      <c r="AO52" s="106">
        <v>61885</v>
      </c>
      <c r="AP52" s="106">
        <v>61969</v>
      </c>
      <c r="AQ52" s="106">
        <v>61958</v>
      </c>
      <c r="AR52" s="106">
        <v>61744</v>
      </c>
      <c r="AS52" s="106">
        <v>61661</v>
      </c>
      <c r="AT52" s="106">
        <v>63063</v>
      </c>
    </row>
    <row r="53" spans="2:46">
      <c r="B53" s="260" t="s">
        <v>299</v>
      </c>
      <c r="C53" s="295" t="s">
        <v>0</v>
      </c>
      <c r="D53" s="106" t="s">
        <v>0</v>
      </c>
      <c r="E53" s="106" t="s">
        <v>0</v>
      </c>
      <c r="F53" s="106" t="s">
        <v>0</v>
      </c>
      <c r="G53" s="106" t="s">
        <v>0</v>
      </c>
      <c r="H53" s="106" t="s">
        <v>0</v>
      </c>
      <c r="I53" s="106" t="s">
        <v>0</v>
      </c>
      <c r="J53" s="106">
        <v>17844</v>
      </c>
      <c r="K53" s="106">
        <v>26430</v>
      </c>
      <c r="L53" s="106">
        <v>28161</v>
      </c>
      <c r="M53" s="106">
        <v>27509</v>
      </c>
      <c r="N53" s="106">
        <v>27063</v>
      </c>
      <c r="O53" s="106">
        <v>28200</v>
      </c>
      <c r="P53" s="106">
        <v>25970</v>
      </c>
      <c r="Q53" s="106">
        <v>26923</v>
      </c>
      <c r="R53" s="106">
        <v>24934</v>
      </c>
      <c r="S53" s="106">
        <v>26067</v>
      </c>
      <c r="T53" s="106">
        <v>25569</v>
      </c>
      <c r="U53" s="106">
        <v>25007</v>
      </c>
      <c r="V53" s="106">
        <v>23787</v>
      </c>
      <c r="W53" s="106">
        <v>23285</v>
      </c>
      <c r="X53" s="106">
        <v>23505</v>
      </c>
      <c r="Y53" s="106">
        <v>23515</v>
      </c>
      <c r="Z53" s="106">
        <v>24252</v>
      </c>
      <c r="AA53" s="106">
        <v>24438</v>
      </c>
      <c r="AB53" s="106">
        <v>22595</v>
      </c>
      <c r="AC53" s="34">
        <v>22697</v>
      </c>
      <c r="AD53" s="106">
        <v>22634</v>
      </c>
      <c r="AE53" s="106">
        <v>23284</v>
      </c>
      <c r="AF53" s="106">
        <v>22663</v>
      </c>
      <c r="AG53" s="106">
        <v>22951</v>
      </c>
      <c r="AH53" s="106">
        <v>22708</v>
      </c>
      <c r="AI53" s="106">
        <v>22764</v>
      </c>
      <c r="AJ53" s="106">
        <v>22523</v>
      </c>
      <c r="AK53" s="106">
        <v>23095</v>
      </c>
      <c r="AL53" s="106">
        <v>22491</v>
      </c>
      <c r="AM53" s="106">
        <v>23686</v>
      </c>
      <c r="AN53" s="106">
        <v>25043</v>
      </c>
      <c r="AO53" s="106">
        <v>22189</v>
      </c>
      <c r="AP53" s="106">
        <v>22617</v>
      </c>
      <c r="AQ53" s="106">
        <v>22837</v>
      </c>
      <c r="AR53" s="106">
        <v>23489</v>
      </c>
      <c r="AS53" s="106">
        <v>23696</v>
      </c>
      <c r="AT53" s="106">
        <v>23193</v>
      </c>
    </row>
    <row r="54" spans="2:46">
      <c r="B54" s="260" t="s">
        <v>300</v>
      </c>
      <c r="C54" s="295" t="s">
        <v>0</v>
      </c>
      <c r="D54" s="106" t="s">
        <v>0</v>
      </c>
      <c r="E54" s="106" t="s">
        <v>0</v>
      </c>
      <c r="F54" s="106" t="s">
        <v>0</v>
      </c>
      <c r="G54" s="106" t="s">
        <v>0</v>
      </c>
      <c r="H54" s="106" t="s">
        <v>0</v>
      </c>
      <c r="I54" s="106" t="s">
        <v>0</v>
      </c>
      <c r="J54" s="106">
        <v>0</v>
      </c>
      <c r="K54" s="106">
        <v>0</v>
      </c>
      <c r="L54" s="106">
        <v>0</v>
      </c>
      <c r="M54" s="106">
        <v>0</v>
      </c>
      <c r="N54" s="106">
        <v>0</v>
      </c>
      <c r="O54" s="106">
        <v>0</v>
      </c>
      <c r="P54" s="106">
        <v>0</v>
      </c>
      <c r="Q54" s="106">
        <v>0</v>
      </c>
      <c r="R54" s="106">
        <v>0</v>
      </c>
      <c r="S54" s="106">
        <v>0</v>
      </c>
      <c r="T54" s="106">
        <v>0</v>
      </c>
      <c r="U54" s="106">
        <v>0</v>
      </c>
      <c r="V54" s="106">
        <v>0</v>
      </c>
      <c r="W54" s="106">
        <v>0</v>
      </c>
      <c r="X54" s="106">
        <v>0</v>
      </c>
      <c r="Y54" s="106">
        <v>0</v>
      </c>
      <c r="Z54" s="106">
        <v>0</v>
      </c>
      <c r="AA54" s="106">
        <v>0</v>
      </c>
      <c r="AB54" s="106">
        <v>0</v>
      </c>
      <c r="AC54" s="34">
        <v>27</v>
      </c>
      <c r="AD54" s="106">
        <v>0</v>
      </c>
      <c r="AE54" s="106">
        <v>0</v>
      </c>
      <c r="AF54" s="106">
        <v>0</v>
      </c>
      <c r="AG54" s="106">
        <v>0</v>
      </c>
      <c r="AH54" s="106">
        <v>0</v>
      </c>
      <c r="AI54" s="106">
        <v>0</v>
      </c>
      <c r="AJ54" s="106">
        <v>0</v>
      </c>
      <c r="AK54" s="106">
        <v>0</v>
      </c>
      <c r="AL54" s="106">
        <v>0</v>
      </c>
      <c r="AM54" s="106">
        <v>2</v>
      </c>
      <c r="AN54" s="106">
        <v>0</v>
      </c>
      <c r="AO54" s="106">
        <v>0</v>
      </c>
      <c r="AP54" s="106">
        <v>0</v>
      </c>
      <c r="AQ54" s="106">
        <v>0</v>
      </c>
      <c r="AR54" s="106">
        <v>0</v>
      </c>
      <c r="AS54" s="106">
        <v>0</v>
      </c>
      <c r="AT54" s="106">
        <v>0</v>
      </c>
    </row>
    <row r="55" spans="2:46">
      <c r="B55" s="260" t="s">
        <v>301</v>
      </c>
      <c r="C55" s="295" t="s">
        <v>0</v>
      </c>
      <c r="D55" s="106" t="s">
        <v>0</v>
      </c>
      <c r="E55" s="106" t="s">
        <v>0</v>
      </c>
      <c r="F55" s="106" t="s">
        <v>0</v>
      </c>
      <c r="G55" s="106" t="s">
        <v>0</v>
      </c>
      <c r="H55" s="106" t="s">
        <v>0</v>
      </c>
      <c r="I55" s="106" t="s">
        <v>0</v>
      </c>
      <c r="J55" s="106" t="s">
        <v>324</v>
      </c>
      <c r="K55" s="106" t="s">
        <v>324</v>
      </c>
      <c r="L55" s="106" t="s">
        <v>324</v>
      </c>
      <c r="M55" s="106" t="s">
        <v>324</v>
      </c>
      <c r="N55" s="106" t="s">
        <v>324</v>
      </c>
      <c r="O55" s="106" t="s">
        <v>324</v>
      </c>
      <c r="P55" s="106" t="s">
        <v>324</v>
      </c>
      <c r="Q55" s="106" t="s">
        <v>324</v>
      </c>
      <c r="R55" s="106" t="s">
        <v>324</v>
      </c>
      <c r="S55" s="106" t="s">
        <v>324</v>
      </c>
      <c r="T55" s="106" t="s">
        <v>324</v>
      </c>
      <c r="U55" s="106" t="s">
        <v>324</v>
      </c>
      <c r="V55" s="106" t="s">
        <v>324</v>
      </c>
      <c r="W55" s="106" t="s">
        <v>324</v>
      </c>
      <c r="X55" s="106" t="s">
        <v>324</v>
      </c>
      <c r="Y55" s="106" t="s">
        <v>324</v>
      </c>
      <c r="Z55" s="106" t="s">
        <v>324</v>
      </c>
      <c r="AA55" s="106" t="s">
        <v>324</v>
      </c>
      <c r="AB55" s="106" t="s">
        <v>324</v>
      </c>
      <c r="AC55" s="106" t="s">
        <v>324</v>
      </c>
      <c r="AD55" s="106" t="s">
        <v>324</v>
      </c>
      <c r="AE55" s="106" t="s">
        <v>324</v>
      </c>
      <c r="AF55" s="106" t="s">
        <v>324</v>
      </c>
      <c r="AG55" s="106" t="s">
        <v>324</v>
      </c>
      <c r="AH55" s="106" t="s">
        <v>324</v>
      </c>
      <c r="AI55" s="106" t="s">
        <v>324</v>
      </c>
      <c r="AJ55" s="106" t="s">
        <v>324</v>
      </c>
      <c r="AK55" s="106" t="s">
        <v>324</v>
      </c>
      <c r="AL55" s="106" t="s">
        <v>324</v>
      </c>
      <c r="AM55" s="106" t="s">
        <v>324</v>
      </c>
      <c r="AN55" s="106" t="s">
        <v>324</v>
      </c>
      <c r="AO55" s="106" t="s">
        <v>324</v>
      </c>
      <c r="AP55" s="106" t="s">
        <v>324</v>
      </c>
      <c r="AQ55" s="106" t="s">
        <v>324</v>
      </c>
      <c r="AR55" s="106" t="s">
        <v>324</v>
      </c>
      <c r="AS55" s="106" t="s">
        <v>324</v>
      </c>
      <c r="AT55" s="106" t="s">
        <v>324</v>
      </c>
    </row>
    <row r="56" spans="2:46">
      <c r="B56" s="260" t="s">
        <v>302</v>
      </c>
      <c r="C56" s="295" t="s">
        <v>0</v>
      </c>
      <c r="D56" s="106" t="s">
        <v>0</v>
      </c>
      <c r="E56" s="106" t="s">
        <v>0</v>
      </c>
      <c r="F56" s="106" t="s">
        <v>0</v>
      </c>
      <c r="G56" s="106" t="s">
        <v>0</v>
      </c>
      <c r="H56" s="106" t="s">
        <v>0</v>
      </c>
      <c r="I56" s="106" t="s">
        <v>0</v>
      </c>
      <c r="J56" s="106" t="s">
        <v>0</v>
      </c>
      <c r="K56" s="106">
        <v>14658</v>
      </c>
      <c r="L56" s="106">
        <v>46567</v>
      </c>
      <c r="M56" s="106">
        <v>44925</v>
      </c>
      <c r="N56" s="106">
        <v>35337</v>
      </c>
      <c r="O56" s="106">
        <v>36647</v>
      </c>
      <c r="P56" s="106">
        <v>36436</v>
      </c>
      <c r="Q56" s="106">
        <v>35401</v>
      </c>
      <c r="R56" s="106">
        <v>36024</v>
      </c>
      <c r="S56" s="106">
        <v>35571</v>
      </c>
      <c r="T56" s="106">
        <v>35496</v>
      </c>
      <c r="U56" s="106">
        <v>34730</v>
      </c>
      <c r="V56" s="106">
        <v>33745</v>
      </c>
      <c r="W56" s="106">
        <v>34094</v>
      </c>
      <c r="X56" s="106">
        <v>33149</v>
      </c>
      <c r="Y56" s="106">
        <v>34735</v>
      </c>
      <c r="Z56" s="106">
        <v>33861</v>
      </c>
      <c r="AA56" s="106">
        <v>30676</v>
      </c>
      <c r="AB56" s="106">
        <v>31896</v>
      </c>
      <c r="AC56" s="34">
        <v>32152</v>
      </c>
      <c r="AD56" s="106">
        <v>31853</v>
      </c>
      <c r="AE56" s="106">
        <v>31953</v>
      </c>
      <c r="AF56" s="106">
        <v>31586</v>
      </c>
      <c r="AG56" s="106">
        <v>29848</v>
      </c>
      <c r="AH56" s="106">
        <v>29277</v>
      </c>
      <c r="AI56" s="106">
        <v>28730</v>
      </c>
      <c r="AJ56" s="106">
        <v>28449</v>
      </c>
      <c r="AK56" s="106">
        <v>26274</v>
      </c>
      <c r="AL56" s="106">
        <v>27816</v>
      </c>
      <c r="AM56" s="106">
        <v>29176</v>
      </c>
      <c r="AN56" s="106">
        <v>27564</v>
      </c>
      <c r="AO56" s="106">
        <v>26613</v>
      </c>
      <c r="AP56" s="106">
        <v>27696</v>
      </c>
      <c r="AQ56" s="106">
        <v>27119</v>
      </c>
      <c r="AR56" s="106">
        <v>29561</v>
      </c>
      <c r="AS56" s="106">
        <v>28209</v>
      </c>
      <c r="AT56" s="106">
        <v>35531</v>
      </c>
    </row>
    <row r="57" spans="2:46">
      <c r="B57" s="260" t="s">
        <v>303</v>
      </c>
      <c r="C57" s="295" t="s">
        <v>0</v>
      </c>
      <c r="D57" s="106" t="s">
        <v>0</v>
      </c>
      <c r="E57" s="106" t="s">
        <v>0</v>
      </c>
      <c r="F57" s="106" t="s">
        <v>0</v>
      </c>
      <c r="G57" s="106" t="s">
        <v>0</v>
      </c>
      <c r="H57" s="106" t="s">
        <v>0</v>
      </c>
      <c r="I57" s="106" t="s">
        <v>0</v>
      </c>
      <c r="J57" s="106" t="s">
        <v>0</v>
      </c>
      <c r="K57" s="106">
        <v>46868</v>
      </c>
      <c r="L57" s="106">
        <v>172866</v>
      </c>
      <c r="M57" s="106">
        <v>109588</v>
      </c>
      <c r="N57" s="106">
        <v>121824</v>
      </c>
      <c r="O57" s="106">
        <v>136730</v>
      </c>
      <c r="P57" s="106">
        <v>134682</v>
      </c>
      <c r="Q57" s="106">
        <v>145370</v>
      </c>
      <c r="R57" s="106">
        <v>141826</v>
      </c>
      <c r="S57" s="106">
        <v>146900</v>
      </c>
      <c r="T57" s="106">
        <v>160167</v>
      </c>
      <c r="U57" s="106">
        <v>135634</v>
      </c>
      <c r="V57" s="106">
        <v>122439</v>
      </c>
      <c r="W57" s="106">
        <v>147848</v>
      </c>
      <c r="X57" s="106">
        <v>124267</v>
      </c>
      <c r="Y57" s="106">
        <v>144432</v>
      </c>
      <c r="Z57" s="106">
        <v>120578</v>
      </c>
      <c r="AA57" s="106">
        <v>155889</v>
      </c>
      <c r="AB57" s="106">
        <v>160779</v>
      </c>
      <c r="AC57" s="34">
        <v>143437</v>
      </c>
      <c r="AD57" s="106">
        <v>121620</v>
      </c>
      <c r="AE57" s="106">
        <v>142061</v>
      </c>
      <c r="AF57" s="106">
        <v>120464</v>
      </c>
      <c r="AG57" s="106">
        <v>140188</v>
      </c>
      <c r="AH57" s="106">
        <v>122351</v>
      </c>
      <c r="AI57" s="106">
        <v>140814</v>
      </c>
      <c r="AJ57" s="106">
        <v>132519</v>
      </c>
      <c r="AK57" s="106">
        <v>137319</v>
      </c>
      <c r="AL57" s="106">
        <v>133008</v>
      </c>
      <c r="AM57" s="106">
        <v>135114</v>
      </c>
      <c r="AN57" s="106">
        <v>136920</v>
      </c>
      <c r="AO57" s="106">
        <v>132755</v>
      </c>
      <c r="AP57" s="106">
        <v>127695</v>
      </c>
      <c r="AQ57" s="106">
        <v>132458</v>
      </c>
      <c r="AR57" s="106">
        <v>137422</v>
      </c>
      <c r="AS57" s="106">
        <v>136673</v>
      </c>
      <c r="AT57" s="106">
        <v>131130</v>
      </c>
    </row>
    <row r="58" spans="2:46">
      <c r="B58" s="260" t="s">
        <v>304</v>
      </c>
      <c r="C58" s="295" t="s">
        <v>0</v>
      </c>
      <c r="D58" s="106" t="s">
        <v>0</v>
      </c>
      <c r="E58" s="106" t="s">
        <v>0</v>
      </c>
      <c r="F58" s="106" t="s">
        <v>0</v>
      </c>
      <c r="G58" s="106" t="s">
        <v>0</v>
      </c>
      <c r="H58" s="106" t="s">
        <v>0</v>
      </c>
      <c r="I58" s="106" t="s">
        <v>0</v>
      </c>
      <c r="J58" s="106" t="s">
        <v>0</v>
      </c>
      <c r="K58" s="106" t="s">
        <v>0</v>
      </c>
      <c r="L58" s="106">
        <v>1023</v>
      </c>
      <c r="M58" s="106">
        <v>18801</v>
      </c>
      <c r="N58" s="106">
        <v>19791</v>
      </c>
      <c r="O58" s="106">
        <v>18796</v>
      </c>
      <c r="P58" s="106">
        <v>15252</v>
      </c>
      <c r="Q58" s="106">
        <v>14547</v>
      </c>
      <c r="R58" s="106">
        <v>14555</v>
      </c>
      <c r="S58" s="106">
        <v>15149</v>
      </c>
      <c r="T58" s="106">
        <v>14794</v>
      </c>
      <c r="U58" s="106">
        <v>14460</v>
      </c>
      <c r="V58" s="106">
        <v>14192</v>
      </c>
      <c r="W58" s="106">
        <v>14304</v>
      </c>
      <c r="X58" s="106">
        <v>13855</v>
      </c>
      <c r="Y58" s="106">
        <v>14517</v>
      </c>
      <c r="Z58" s="106">
        <v>13151</v>
      </c>
      <c r="AA58" s="106">
        <v>12645</v>
      </c>
      <c r="AB58" s="106">
        <v>13708</v>
      </c>
      <c r="AC58" s="34">
        <v>14019</v>
      </c>
      <c r="AD58" s="106">
        <v>13257</v>
      </c>
      <c r="AE58" s="106">
        <v>12745</v>
      </c>
      <c r="AF58" s="106">
        <v>60</v>
      </c>
      <c r="AG58" s="106" t="s">
        <v>0</v>
      </c>
      <c r="AH58" s="106" t="s">
        <v>0</v>
      </c>
      <c r="AI58" s="106" t="s">
        <v>0</v>
      </c>
      <c r="AJ58" s="106" t="s">
        <v>0</v>
      </c>
      <c r="AK58" s="106" t="s">
        <v>0</v>
      </c>
      <c r="AL58" s="106" t="s">
        <v>0</v>
      </c>
      <c r="AM58" s="106" t="s">
        <v>0</v>
      </c>
      <c r="AN58" s="106" t="s">
        <v>0</v>
      </c>
      <c r="AO58" s="106" t="s">
        <v>0</v>
      </c>
      <c r="AP58" s="106" t="s">
        <v>0</v>
      </c>
      <c r="AQ58" s="106" t="s">
        <v>0</v>
      </c>
      <c r="AR58" s="106"/>
      <c r="AS58" s="106"/>
      <c r="AT58" s="106" t="s">
        <v>0</v>
      </c>
    </row>
    <row r="59" spans="2:46">
      <c r="B59" s="260" t="s">
        <v>305</v>
      </c>
      <c r="C59" s="285" t="s">
        <v>0</v>
      </c>
      <c r="D59" s="106" t="s">
        <v>0</v>
      </c>
      <c r="E59" s="106" t="s">
        <v>0</v>
      </c>
      <c r="F59" s="106" t="s">
        <v>0</v>
      </c>
      <c r="G59" s="106" t="s">
        <v>0</v>
      </c>
      <c r="H59" s="106" t="s">
        <v>0</v>
      </c>
      <c r="I59" s="106" t="s">
        <v>0</v>
      </c>
      <c r="J59" s="106" t="s">
        <v>0</v>
      </c>
      <c r="K59" s="106" t="s">
        <v>0</v>
      </c>
      <c r="L59" s="106" t="s">
        <v>0</v>
      </c>
      <c r="M59" s="106">
        <v>46154</v>
      </c>
      <c r="N59" s="106">
        <v>47977</v>
      </c>
      <c r="O59" s="106">
        <v>47581</v>
      </c>
      <c r="P59" s="106">
        <v>46541</v>
      </c>
      <c r="Q59" s="106">
        <v>46203</v>
      </c>
      <c r="R59" s="106">
        <v>46038</v>
      </c>
      <c r="S59" s="106">
        <v>46998</v>
      </c>
      <c r="T59" s="106">
        <v>45091</v>
      </c>
      <c r="U59" s="106">
        <v>44989</v>
      </c>
      <c r="V59" s="106">
        <v>45730</v>
      </c>
      <c r="W59" s="106">
        <v>44517</v>
      </c>
      <c r="X59" s="106">
        <v>43656</v>
      </c>
      <c r="Y59" s="106">
        <v>43609</v>
      </c>
      <c r="Z59" s="106">
        <v>43904</v>
      </c>
      <c r="AA59" s="106">
        <v>44068</v>
      </c>
      <c r="AB59" s="106">
        <v>49466</v>
      </c>
      <c r="AC59" s="34">
        <v>52593</v>
      </c>
      <c r="AD59" s="106">
        <v>52368</v>
      </c>
      <c r="AE59" s="106">
        <v>52559</v>
      </c>
      <c r="AF59" s="106">
        <v>55105</v>
      </c>
      <c r="AG59" s="106">
        <v>56577</v>
      </c>
      <c r="AH59" s="106">
        <v>55556</v>
      </c>
      <c r="AI59" s="106">
        <v>54143</v>
      </c>
      <c r="AJ59" s="106">
        <v>53800</v>
      </c>
      <c r="AK59" s="106">
        <v>54943</v>
      </c>
      <c r="AL59" s="106">
        <v>55089</v>
      </c>
      <c r="AM59" s="106">
        <v>55435</v>
      </c>
      <c r="AN59" s="106">
        <v>54949</v>
      </c>
      <c r="AO59" s="106">
        <v>54329</v>
      </c>
      <c r="AP59" s="106">
        <v>54451</v>
      </c>
      <c r="AQ59" s="106">
        <v>57810</v>
      </c>
      <c r="AR59" s="106">
        <v>56610</v>
      </c>
      <c r="AS59" s="106">
        <v>55743</v>
      </c>
      <c r="AT59" s="106">
        <v>53371</v>
      </c>
    </row>
    <row r="60" spans="2:46" ht="24">
      <c r="B60" s="260" t="s">
        <v>306</v>
      </c>
      <c r="C60" s="285" t="s">
        <v>0</v>
      </c>
      <c r="D60" s="106" t="s">
        <v>0</v>
      </c>
      <c r="E60" s="106" t="s">
        <v>0</v>
      </c>
      <c r="F60" s="106" t="s">
        <v>0</v>
      </c>
      <c r="G60" s="106" t="s">
        <v>0</v>
      </c>
      <c r="H60" s="106" t="s">
        <v>0</v>
      </c>
      <c r="I60" s="106" t="s">
        <v>0</v>
      </c>
      <c r="J60" s="106" t="s">
        <v>0</v>
      </c>
      <c r="K60" s="106" t="s">
        <v>0</v>
      </c>
      <c r="L60" s="106" t="s">
        <v>0</v>
      </c>
      <c r="M60" s="106">
        <v>1072</v>
      </c>
      <c r="N60" s="106">
        <v>44993</v>
      </c>
      <c r="O60" s="106">
        <v>51529</v>
      </c>
      <c r="P60" s="106">
        <v>50166</v>
      </c>
      <c r="Q60" s="106">
        <v>51420</v>
      </c>
      <c r="R60" s="106">
        <v>51522</v>
      </c>
      <c r="S60" s="106">
        <v>50475</v>
      </c>
      <c r="T60" s="106">
        <v>47326</v>
      </c>
      <c r="U60" s="106">
        <v>50816</v>
      </c>
      <c r="V60" s="106">
        <v>50440</v>
      </c>
      <c r="W60" s="106">
        <v>51265</v>
      </c>
      <c r="X60" s="106">
        <v>54330</v>
      </c>
      <c r="Y60" s="106">
        <v>53425</v>
      </c>
      <c r="Z60" s="106">
        <v>55294</v>
      </c>
      <c r="AA60" s="106">
        <v>54619</v>
      </c>
      <c r="AB60" s="106">
        <v>52219</v>
      </c>
      <c r="AC60" s="34">
        <v>52265</v>
      </c>
      <c r="AD60" s="106">
        <v>52753</v>
      </c>
      <c r="AE60" s="106">
        <v>54463</v>
      </c>
      <c r="AF60" s="106">
        <v>53659</v>
      </c>
      <c r="AG60" s="106">
        <v>53618</v>
      </c>
      <c r="AH60" s="106">
        <v>53841</v>
      </c>
      <c r="AI60" s="106">
        <v>52479</v>
      </c>
      <c r="AJ60" s="106">
        <v>55576</v>
      </c>
      <c r="AK60" s="106">
        <v>55035</v>
      </c>
      <c r="AL60" s="106">
        <v>58029</v>
      </c>
      <c r="AM60" s="106">
        <v>57000</v>
      </c>
      <c r="AN60" s="106">
        <v>56865</v>
      </c>
      <c r="AO60" s="106">
        <v>55883</v>
      </c>
      <c r="AP60" s="106">
        <v>55503</v>
      </c>
      <c r="AQ60" s="106">
        <v>55522</v>
      </c>
      <c r="AR60" s="106">
        <v>59677</v>
      </c>
      <c r="AS60" s="106">
        <v>56003</v>
      </c>
      <c r="AT60" s="106">
        <v>58777</v>
      </c>
    </row>
    <row r="61" spans="2:46">
      <c r="B61" s="262" t="s">
        <v>307</v>
      </c>
      <c r="C61" s="286" t="s">
        <v>0</v>
      </c>
      <c r="D61" s="160" t="s">
        <v>0</v>
      </c>
      <c r="E61" s="160" t="s">
        <v>0</v>
      </c>
      <c r="F61" s="160" t="s">
        <v>0</v>
      </c>
      <c r="G61" s="160" t="s">
        <v>0</v>
      </c>
      <c r="H61" s="160" t="s">
        <v>0</v>
      </c>
      <c r="I61" s="160" t="s">
        <v>0</v>
      </c>
      <c r="J61" s="160" t="s">
        <v>0</v>
      </c>
      <c r="K61" s="160" t="s">
        <v>0</v>
      </c>
      <c r="L61" s="160" t="s">
        <v>0</v>
      </c>
      <c r="M61" s="160" t="s">
        <v>0</v>
      </c>
      <c r="N61" s="158">
        <v>19280</v>
      </c>
      <c r="O61" s="158">
        <v>29103</v>
      </c>
      <c r="P61" s="106">
        <v>27868</v>
      </c>
      <c r="Q61" s="106">
        <v>27718</v>
      </c>
      <c r="R61" s="106">
        <v>28334</v>
      </c>
      <c r="S61" s="106">
        <v>29194</v>
      </c>
      <c r="T61" s="106">
        <v>29362</v>
      </c>
      <c r="U61" s="106">
        <v>28966</v>
      </c>
      <c r="V61" s="106">
        <v>29090</v>
      </c>
      <c r="W61" s="106">
        <v>28977</v>
      </c>
      <c r="X61" s="106">
        <v>29470</v>
      </c>
      <c r="Y61" s="106">
        <v>28900</v>
      </c>
      <c r="Z61" s="106">
        <v>28733</v>
      </c>
      <c r="AA61" s="106">
        <v>28719</v>
      </c>
      <c r="AB61" s="106">
        <v>32422</v>
      </c>
      <c r="AC61" s="34">
        <v>28515</v>
      </c>
      <c r="AD61" s="106">
        <v>28737</v>
      </c>
      <c r="AE61" s="106">
        <v>28674</v>
      </c>
      <c r="AF61" s="106">
        <v>29007</v>
      </c>
      <c r="AG61" s="106">
        <v>29209</v>
      </c>
      <c r="AH61" s="106">
        <v>30212</v>
      </c>
      <c r="AI61" s="106">
        <v>29779</v>
      </c>
      <c r="AJ61" s="106">
        <v>30646</v>
      </c>
      <c r="AK61" s="106">
        <v>29058</v>
      </c>
      <c r="AL61" s="106">
        <v>30576</v>
      </c>
      <c r="AM61" s="106">
        <v>37584</v>
      </c>
      <c r="AN61" s="106">
        <v>34142</v>
      </c>
      <c r="AO61" s="106">
        <v>29843</v>
      </c>
      <c r="AP61" s="106">
        <v>30666</v>
      </c>
      <c r="AQ61" s="106">
        <v>30081</v>
      </c>
      <c r="AR61" s="106">
        <v>33063</v>
      </c>
      <c r="AS61" s="106">
        <v>31843</v>
      </c>
      <c r="AT61" s="106">
        <v>35173</v>
      </c>
    </row>
    <row r="62" spans="2:46">
      <c r="B62" s="276" t="s">
        <v>106</v>
      </c>
      <c r="C62" s="295" t="s">
        <v>0</v>
      </c>
      <c r="D62" s="106" t="s">
        <v>0</v>
      </c>
      <c r="E62" s="106" t="s">
        <v>0</v>
      </c>
      <c r="F62" s="106" t="s">
        <v>0</v>
      </c>
      <c r="G62" s="106" t="s">
        <v>0</v>
      </c>
      <c r="H62" s="106" t="s">
        <v>0</v>
      </c>
      <c r="I62" s="106" t="s">
        <v>0</v>
      </c>
      <c r="J62" s="106" t="s">
        <v>0</v>
      </c>
      <c r="K62" s="106" t="s">
        <v>0</v>
      </c>
      <c r="L62" s="106" t="s">
        <v>0</v>
      </c>
      <c r="M62" s="106" t="s">
        <v>0</v>
      </c>
      <c r="N62" s="106" t="s">
        <v>0</v>
      </c>
      <c r="O62" s="106">
        <v>43052</v>
      </c>
      <c r="P62" s="106">
        <v>72718</v>
      </c>
      <c r="Q62" s="106">
        <v>80695</v>
      </c>
      <c r="R62" s="106">
        <v>73496</v>
      </c>
      <c r="S62" s="106">
        <v>80482</v>
      </c>
      <c r="T62" s="106">
        <v>73838</v>
      </c>
      <c r="U62" s="106">
        <v>86108</v>
      </c>
      <c r="V62" s="106">
        <v>72724</v>
      </c>
      <c r="W62" s="106">
        <v>73137</v>
      </c>
      <c r="X62" s="106">
        <v>71253</v>
      </c>
      <c r="Y62" s="106">
        <v>84164</v>
      </c>
      <c r="Z62" s="106">
        <v>70199</v>
      </c>
      <c r="AA62" s="106">
        <v>77367</v>
      </c>
      <c r="AB62" s="106">
        <v>69932</v>
      </c>
      <c r="AC62" s="34">
        <v>76132</v>
      </c>
      <c r="AD62" s="106">
        <v>70327</v>
      </c>
      <c r="AE62" s="106">
        <v>75154</v>
      </c>
      <c r="AF62" s="106">
        <v>71623</v>
      </c>
      <c r="AG62" s="106">
        <v>75846</v>
      </c>
      <c r="AH62" s="106">
        <v>72651</v>
      </c>
      <c r="AI62" s="106">
        <v>83849</v>
      </c>
      <c r="AJ62" s="106">
        <v>67320</v>
      </c>
      <c r="AK62" s="106">
        <v>69403</v>
      </c>
      <c r="AL62" s="106">
        <v>66207</v>
      </c>
      <c r="AM62" s="106">
        <v>65572</v>
      </c>
      <c r="AN62" s="106">
        <v>74187</v>
      </c>
      <c r="AO62" s="106">
        <v>76126</v>
      </c>
      <c r="AP62" s="106">
        <v>73586</v>
      </c>
      <c r="AQ62" s="106">
        <v>73614</v>
      </c>
      <c r="AR62" s="106">
        <v>25150</v>
      </c>
      <c r="AS62" s="106"/>
      <c r="AT62" s="106" t="s">
        <v>0</v>
      </c>
    </row>
    <row r="63" spans="2:46">
      <c r="B63" s="276" t="s">
        <v>308</v>
      </c>
      <c r="C63" s="295" t="s">
        <v>0</v>
      </c>
      <c r="D63" s="106" t="s">
        <v>0</v>
      </c>
      <c r="E63" s="106" t="s">
        <v>0</v>
      </c>
      <c r="F63" s="106" t="s">
        <v>0</v>
      </c>
      <c r="G63" s="106" t="s">
        <v>0</v>
      </c>
      <c r="H63" s="106" t="s">
        <v>0</v>
      </c>
      <c r="I63" s="106" t="s">
        <v>0</v>
      </c>
      <c r="J63" s="106" t="s">
        <v>0</v>
      </c>
      <c r="K63" s="106" t="s">
        <v>0</v>
      </c>
      <c r="L63" s="106" t="s">
        <v>0</v>
      </c>
      <c r="M63" s="106" t="s">
        <v>0</v>
      </c>
      <c r="N63" s="106" t="s">
        <v>0</v>
      </c>
      <c r="O63" s="106">
        <v>5106</v>
      </c>
      <c r="P63" s="106">
        <v>77358</v>
      </c>
      <c r="Q63" s="106">
        <v>114271</v>
      </c>
      <c r="R63" s="106">
        <v>124369</v>
      </c>
      <c r="S63" s="106">
        <v>148951</v>
      </c>
      <c r="T63" s="106">
        <v>127160</v>
      </c>
      <c r="U63" s="106">
        <v>147749</v>
      </c>
      <c r="V63" s="106">
        <v>127622</v>
      </c>
      <c r="W63" s="106">
        <v>150590</v>
      </c>
      <c r="X63" s="106">
        <v>138843</v>
      </c>
      <c r="Y63" s="106">
        <v>141075</v>
      </c>
      <c r="Z63" s="106">
        <v>137394</v>
      </c>
      <c r="AA63" s="106">
        <v>135927</v>
      </c>
      <c r="AB63" s="106">
        <v>141138</v>
      </c>
      <c r="AC63" s="34">
        <v>134722</v>
      </c>
      <c r="AD63" s="106">
        <v>135219</v>
      </c>
      <c r="AE63" s="106">
        <v>139214</v>
      </c>
      <c r="AF63" s="106">
        <v>137423</v>
      </c>
      <c r="AG63" s="106">
        <v>138884</v>
      </c>
      <c r="AH63" s="106">
        <v>141289</v>
      </c>
      <c r="AI63" s="106">
        <v>154483</v>
      </c>
      <c r="AJ63" s="106">
        <v>139232</v>
      </c>
      <c r="AK63" s="106">
        <v>139041</v>
      </c>
      <c r="AL63" s="106">
        <v>137790</v>
      </c>
      <c r="AM63" s="106">
        <v>139068</v>
      </c>
      <c r="AN63" s="106">
        <v>136192</v>
      </c>
      <c r="AO63" s="106">
        <v>137843</v>
      </c>
      <c r="AP63" s="106">
        <v>136394</v>
      </c>
      <c r="AQ63" s="106">
        <v>132380</v>
      </c>
      <c r="AR63" s="106">
        <v>131862</v>
      </c>
      <c r="AS63" s="106">
        <v>133959</v>
      </c>
      <c r="AT63" s="106">
        <v>134413</v>
      </c>
    </row>
    <row r="64" spans="2:46">
      <c r="B64" s="276" t="s">
        <v>107</v>
      </c>
      <c r="C64" s="295" t="s">
        <v>0</v>
      </c>
      <c r="D64" s="106" t="s">
        <v>0</v>
      </c>
      <c r="E64" s="106" t="s">
        <v>0</v>
      </c>
      <c r="F64" s="106" t="s">
        <v>0</v>
      </c>
      <c r="G64" s="106" t="s">
        <v>0</v>
      </c>
      <c r="H64" s="106" t="s">
        <v>0</v>
      </c>
      <c r="I64" s="106" t="s">
        <v>0</v>
      </c>
      <c r="J64" s="106" t="s">
        <v>0</v>
      </c>
      <c r="K64" s="106" t="s">
        <v>0</v>
      </c>
      <c r="L64" s="106" t="s">
        <v>0</v>
      </c>
      <c r="M64" s="106" t="s">
        <v>0</v>
      </c>
      <c r="N64" s="106" t="s">
        <v>0</v>
      </c>
      <c r="O64" s="106">
        <v>1211</v>
      </c>
      <c r="P64" s="106">
        <v>21297</v>
      </c>
      <c r="Q64" s="106">
        <v>22044</v>
      </c>
      <c r="R64" s="106">
        <v>21726</v>
      </c>
      <c r="S64" s="106">
        <v>22377</v>
      </c>
      <c r="T64" s="106">
        <v>21839</v>
      </c>
      <c r="U64" s="106">
        <v>22024</v>
      </c>
      <c r="V64" s="106">
        <v>21738</v>
      </c>
      <c r="W64" s="106">
        <v>23941</v>
      </c>
      <c r="X64" s="106">
        <v>20859</v>
      </c>
      <c r="Y64" s="106">
        <v>21718</v>
      </c>
      <c r="Z64" s="106">
        <v>21722</v>
      </c>
      <c r="AA64" s="106">
        <v>21330</v>
      </c>
      <c r="AB64" s="106">
        <v>21762</v>
      </c>
      <c r="AC64" s="34">
        <v>21301</v>
      </c>
      <c r="AD64" s="106">
        <v>21308</v>
      </c>
      <c r="AE64" s="106">
        <v>21526</v>
      </c>
      <c r="AF64" s="106">
        <v>21260</v>
      </c>
      <c r="AG64" s="106">
        <v>21561</v>
      </c>
      <c r="AH64" s="106">
        <v>21719</v>
      </c>
      <c r="AI64" s="106">
        <v>22203</v>
      </c>
      <c r="AJ64" s="106">
        <v>22879</v>
      </c>
      <c r="AK64" s="106">
        <v>21442</v>
      </c>
      <c r="AL64" s="106">
        <v>22545</v>
      </c>
      <c r="AM64" s="106">
        <v>21502</v>
      </c>
      <c r="AN64" s="106">
        <v>21773</v>
      </c>
      <c r="AO64" s="106">
        <v>22197</v>
      </c>
      <c r="AP64" s="106">
        <v>22067</v>
      </c>
      <c r="AQ64" s="106">
        <v>21721</v>
      </c>
      <c r="AR64" s="106">
        <v>22199</v>
      </c>
      <c r="AS64" s="106">
        <v>22039</v>
      </c>
      <c r="AT64" s="106">
        <v>21746</v>
      </c>
    </row>
    <row r="65" spans="2:46">
      <c r="B65" s="277" t="s">
        <v>309</v>
      </c>
      <c r="C65" s="286" t="s">
        <v>0</v>
      </c>
      <c r="D65" s="160" t="s">
        <v>0</v>
      </c>
      <c r="E65" s="160" t="s">
        <v>0</v>
      </c>
      <c r="F65" s="160" t="s">
        <v>0</v>
      </c>
      <c r="G65" s="160" t="s">
        <v>0</v>
      </c>
      <c r="H65" s="160" t="s">
        <v>0</v>
      </c>
      <c r="I65" s="160" t="s">
        <v>0</v>
      </c>
      <c r="J65" s="160" t="s">
        <v>0</v>
      </c>
      <c r="K65" s="160" t="s">
        <v>0</v>
      </c>
      <c r="L65" s="160" t="s">
        <v>0</v>
      </c>
      <c r="M65" s="160" t="s">
        <v>0</v>
      </c>
      <c r="N65" s="160" t="s">
        <v>0</v>
      </c>
      <c r="O65" s="106" t="s">
        <v>0</v>
      </c>
      <c r="P65" s="106">
        <v>19885</v>
      </c>
      <c r="Q65" s="106">
        <v>125066</v>
      </c>
      <c r="R65" s="106">
        <v>130639</v>
      </c>
      <c r="S65" s="106">
        <v>128186</v>
      </c>
      <c r="T65" s="106">
        <v>117298</v>
      </c>
      <c r="U65" s="106">
        <v>98745</v>
      </c>
      <c r="V65" s="106">
        <v>93500</v>
      </c>
      <c r="W65" s="106">
        <v>95681</v>
      </c>
      <c r="X65" s="106">
        <v>95036</v>
      </c>
      <c r="Y65" s="106">
        <v>102736</v>
      </c>
      <c r="Z65" s="106">
        <v>96035</v>
      </c>
      <c r="AA65" s="106">
        <v>92662</v>
      </c>
      <c r="AB65" s="106">
        <v>83056</v>
      </c>
      <c r="AC65" s="34">
        <v>99149</v>
      </c>
      <c r="AD65" s="106">
        <v>88343</v>
      </c>
      <c r="AE65" s="106">
        <v>90986</v>
      </c>
      <c r="AF65" s="106">
        <v>85606</v>
      </c>
      <c r="AG65" s="106">
        <v>90095</v>
      </c>
      <c r="AH65" s="106">
        <v>85323</v>
      </c>
      <c r="AI65" s="106">
        <v>87404</v>
      </c>
      <c r="AJ65" s="106">
        <v>89485</v>
      </c>
      <c r="AK65" s="106">
        <v>96289</v>
      </c>
      <c r="AL65" s="106">
        <v>90452</v>
      </c>
      <c r="AM65" s="106">
        <v>103432</v>
      </c>
      <c r="AN65" s="106">
        <v>93930</v>
      </c>
      <c r="AO65" s="106">
        <v>91012</v>
      </c>
      <c r="AP65" s="106">
        <v>89133</v>
      </c>
      <c r="AQ65" s="106">
        <v>106883</v>
      </c>
      <c r="AR65" s="106">
        <v>107580</v>
      </c>
      <c r="AS65" s="106">
        <v>101889</v>
      </c>
      <c r="AT65" s="106">
        <v>104879</v>
      </c>
    </row>
    <row r="66" spans="2:46">
      <c r="B66" s="278" t="s">
        <v>310</v>
      </c>
      <c r="C66" s="287" t="s">
        <v>0</v>
      </c>
      <c r="D66" s="161" t="s">
        <v>0</v>
      </c>
      <c r="E66" s="161" t="s">
        <v>0</v>
      </c>
      <c r="F66" s="161" t="s">
        <v>0</v>
      </c>
      <c r="G66" s="161" t="s">
        <v>0</v>
      </c>
      <c r="H66" s="161" t="s">
        <v>0</v>
      </c>
      <c r="I66" s="161" t="s">
        <v>0</v>
      </c>
      <c r="J66" s="161" t="s">
        <v>0</v>
      </c>
      <c r="K66" s="161" t="s">
        <v>0</v>
      </c>
      <c r="L66" s="161" t="s">
        <v>0</v>
      </c>
      <c r="M66" s="161" t="s">
        <v>0</v>
      </c>
      <c r="N66" s="161" t="s">
        <v>0</v>
      </c>
      <c r="O66" s="106" t="s">
        <v>0</v>
      </c>
      <c r="P66" s="106" t="s">
        <v>0</v>
      </c>
      <c r="Q66" s="106">
        <v>19520</v>
      </c>
      <c r="R66" s="106">
        <v>36331</v>
      </c>
      <c r="S66" s="106">
        <v>79774</v>
      </c>
      <c r="T66" s="106">
        <v>145641</v>
      </c>
      <c r="U66" s="106">
        <v>147882</v>
      </c>
      <c r="V66" s="106">
        <v>141331</v>
      </c>
      <c r="W66" s="106">
        <v>151382</v>
      </c>
      <c r="X66" s="106">
        <v>136072</v>
      </c>
      <c r="Y66" s="106">
        <v>171412</v>
      </c>
      <c r="Z66" s="106">
        <v>128089</v>
      </c>
      <c r="AA66" s="106">
        <v>136425</v>
      </c>
      <c r="AB66" s="106">
        <v>131060</v>
      </c>
      <c r="AC66" s="34">
        <v>130225</v>
      </c>
      <c r="AD66" s="106">
        <v>142422</v>
      </c>
      <c r="AE66" s="106">
        <v>149052</v>
      </c>
      <c r="AF66" s="106">
        <v>161680</v>
      </c>
      <c r="AG66" s="106">
        <v>150883</v>
      </c>
      <c r="AH66" s="106">
        <v>170797</v>
      </c>
      <c r="AI66" s="106">
        <v>185036</v>
      </c>
      <c r="AJ66" s="106">
        <v>184409</v>
      </c>
      <c r="AK66" s="106">
        <v>180720</v>
      </c>
      <c r="AL66" s="106">
        <v>184460</v>
      </c>
      <c r="AM66" s="106">
        <v>183376</v>
      </c>
      <c r="AN66" s="106">
        <v>181852</v>
      </c>
      <c r="AO66" s="106">
        <v>179665</v>
      </c>
      <c r="AP66" s="106">
        <v>180797</v>
      </c>
      <c r="AQ66" s="106">
        <v>247445</v>
      </c>
      <c r="AR66" s="106">
        <v>195067</v>
      </c>
      <c r="AS66" s="106">
        <v>182751</v>
      </c>
      <c r="AT66" s="106">
        <v>210288</v>
      </c>
    </row>
    <row r="67" spans="2:46">
      <c r="B67" s="276" t="s">
        <v>143</v>
      </c>
      <c r="C67" s="285" t="s">
        <v>0</v>
      </c>
      <c r="D67" s="106" t="s">
        <v>0</v>
      </c>
      <c r="E67" s="106" t="s">
        <v>0</v>
      </c>
      <c r="F67" s="106" t="s">
        <v>0</v>
      </c>
      <c r="G67" s="106" t="s">
        <v>0</v>
      </c>
      <c r="H67" s="106" t="s">
        <v>0</v>
      </c>
      <c r="I67" s="106" t="s">
        <v>0</v>
      </c>
      <c r="J67" s="106" t="s">
        <v>0</v>
      </c>
      <c r="K67" s="106" t="s">
        <v>0</v>
      </c>
      <c r="L67" s="106" t="s">
        <v>0</v>
      </c>
      <c r="M67" s="106" t="s">
        <v>0</v>
      </c>
      <c r="N67" s="106" t="s">
        <v>0</v>
      </c>
      <c r="O67" s="158" t="s">
        <v>0</v>
      </c>
      <c r="P67" s="158" t="s">
        <v>0</v>
      </c>
      <c r="Q67" s="106" t="s">
        <v>0</v>
      </c>
      <c r="R67" s="106" t="s">
        <v>0</v>
      </c>
      <c r="S67" s="106" t="s">
        <v>0</v>
      </c>
      <c r="T67" s="106" t="s">
        <v>0</v>
      </c>
      <c r="U67" s="106">
        <v>20284</v>
      </c>
      <c r="V67" s="106">
        <v>73072</v>
      </c>
      <c r="W67" s="106">
        <v>68158</v>
      </c>
      <c r="X67" s="106">
        <v>72484</v>
      </c>
      <c r="Y67" s="106">
        <v>67249</v>
      </c>
      <c r="Z67" s="106">
        <v>71726</v>
      </c>
      <c r="AA67" s="106">
        <v>66866</v>
      </c>
      <c r="AB67" s="106">
        <v>72844</v>
      </c>
      <c r="AC67" s="34">
        <v>67543</v>
      </c>
      <c r="AD67" s="106">
        <v>71316</v>
      </c>
      <c r="AE67" s="106">
        <v>68223</v>
      </c>
      <c r="AF67" s="106">
        <v>68102</v>
      </c>
      <c r="AG67" s="106">
        <v>67089</v>
      </c>
      <c r="AH67" s="106">
        <v>68154</v>
      </c>
      <c r="AI67" s="106">
        <v>66760</v>
      </c>
      <c r="AJ67" s="106">
        <v>68018</v>
      </c>
      <c r="AK67" s="106">
        <v>69684</v>
      </c>
      <c r="AL67" s="106">
        <v>67074</v>
      </c>
      <c r="AM67" s="106">
        <v>67083</v>
      </c>
      <c r="AN67" s="106">
        <v>68872</v>
      </c>
      <c r="AO67" s="106">
        <v>66697</v>
      </c>
      <c r="AP67" s="106">
        <v>65709</v>
      </c>
      <c r="AQ67" s="106">
        <v>67638</v>
      </c>
      <c r="AR67" s="106">
        <v>66114</v>
      </c>
      <c r="AS67" s="106">
        <v>65918</v>
      </c>
      <c r="AT67" s="106">
        <v>68063</v>
      </c>
    </row>
    <row r="68" spans="2:46">
      <c r="B68" s="276" t="s">
        <v>144</v>
      </c>
      <c r="C68" s="285" t="s">
        <v>0</v>
      </c>
      <c r="D68" s="106" t="s">
        <v>0</v>
      </c>
      <c r="E68" s="106" t="s">
        <v>0</v>
      </c>
      <c r="F68" s="106" t="s">
        <v>0</v>
      </c>
      <c r="G68" s="106" t="s">
        <v>0</v>
      </c>
      <c r="H68" s="106" t="s">
        <v>0</v>
      </c>
      <c r="I68" s="106" t="s">
        <v>0</v>
      </c>
      <c r="J68" s="106" t="s">
        <v>0</v>
      </c>
      <c r="K68" s="106" t="s">
        <v>0</v>
      </c>
      <c r="L68" s="106" t="s">
        <v>0</v>
      </c>
      <c r="M68" s="106" t="s">
        <v>0</v>
      </c>
      <c r="N68" s="106" t="s">
        <v>0</v>
      </c>
      <c r="O68" s="106" t="s">
        <v>0</v>
      </c>
      <c r="P68" s="106" t="s">
        <v>0</v>
      </c>
      <c r="Q68" s="106" t="s">
        <v>0</v>
      </c>
      <c r="R68" s="106" t="s">
        <v>0</v>
      </c>
      <c r="S68" s="106" t="s">
        <v>0</v>
      </c>
      <c r="T68" s="106" t="s">
        <v>0</v>
      </c>
      <c r="U68" s="106">
        <v>1546</v>
      </c>
      <c r="V68" s="106">
        <v>12374</v>
      </c>
      <c r="W68" s="106">
        <v>9413</v>
      </c>
      <c r="X68" s="106">
        <v>10292</v>
      </c>
      <c r="Y68" s="106">
        <v>10259</v>
      </c>
      <c r="Z68" s="106">
        <v>11074</v>
      </c>
      <c r="AA68" s="106">
        <v>10892</v>
      </c>
      <c r="AB68" s="106">
        <v>11934</v>
      </c>
      <c r="AC68" s="34">
        <v>10908</v>
      </c>
      <c r="AD68" s="106">
        <v>9608</v>
      </c>
      <c r="AE68" s="106">
        <v>10369</v>
      </c>
      <c r="AF68" s="106">
        <v>9800</v>
      </c>
      <c r="AG68" s="106">
        <v>9848</v>
      </c>
      <c r="AH68" s="106">
        <v>10292</v>
      </c>
      <c r="AI68" s="106">
        <v>11618</v>
      </c>
      <c r="AJ68" s="106">
        <v>10165</v>
      </c>
      <c r="AK68" s="106">
        <v>13076</v>
      </c>
      <c r="AL68" s="106">
        <v>11848</v>
      </c>
      <c r="AM68" s="106">
        <v>10519</v>
      </c>
      <c r="AN68" s="106">
        <v>12071</v>
      </c>
      <c r="AO68" s="106">
        <v>10105</v>
      </c>
      <c r="AP68" s="106">
        <v>10379</v>
      </c>
      <c r="AQ68" s="106">
        <v>10104</v>
      </c>
      <c r="AR68" s="106">
        <v>10952</v>
      </c>
      <c r="AS68" s="106">
        <v>12204</v>
      </c>
      <c r="AT68" s="106">
        <v>10783</v>
      </c>
    </row>
    <row r="69" spans="2:46">
      <c r="B69" s="276" t="s">
        <v>226</v>
      </c>
      <c r="C69" s="285" t="s">
        <v>0</v>
      </c>
      <c r="D69" s="106" t="s">
        <v>0</v>
      </c>
      <c r="E69" s="106" t="s">
        <v>0</v>
      </c>
      <c r="F69" s="106" t="s">
        <v>0</v>
      </c>
      <c r="G69" s="106" t="s">
        <v>0</v>
      </c>
      <c r="H69" s="106" t="s">
        <v>0</v>
      </c>
      <c r="I69" s="106" t="s">
        <v>0</v>
      </c>
      <c r="J69" s="106" t="s">
        <v>0</v>
      </c>
      <c r="K69" s="106" t="s">
        <v>0</v>
      </c>
      <c r="L69" s="106" t="s">
        <v>0</v>
      </c>
      <c r="M69" s="106" t="s">
        <v>0</v>
      </c>
      <c r="N69" s="106" t="s">
        <v>0</v>
      </c>
      <c r="O69" s="106" t="s">
        <v>0</v>
      </c>
      <c r="P69" s="106" t="s">
        <v>0</v>
      </c>
      <c r="Q69" s="106" t="s">
        <v>0</v>
      </c>
      <c r="R69" s="106" t="s">
        <v>0</v>
      </c>
      <c r="S69" s="106" t="s">
        <v>0</v>
      </c>
      <c r="T69" s="106" t="s">
        <v>0</v>
      </c>
      <c r="U69" s="106" t="s">
        <v>0</v>
      </c>
      <c r="V69" s="106" t="s">
        <v>0</v>
      </c>
      <c r="W69" s="106">
        <v>180832</v>
      </c>
      <c r="X69" s="106">
        <v>260767</v>
      </c>
      <c r="Y69" s="106">
        <v>238088</v>
      </c>
      <c r="Z69" s="106">
        <v>238584</v>
      </c>
      <c r="AA69" s="106">
        <v>241780</v>
      </c>
      <c r="AB69" s="106">
        <v>244829</v>
      </c>
      <c r="AC69" s="34">
        <v>227505</v>
      </c>
      <c r="AD69" s="106">
        <v>234048</v>
      </c>
      <c r="AE69" s="106">
        <v>225795</v>
      </c>
      <c r="AF69" s="106">
        <v>226426</v>
      </c>
      <c r="AG69" s="106">
        <v>231253</v>
      </c>
      <c r="AH69" s="106">
        <v>233203</v>
      </c>
      <c r="AI69" s="106">
        <v>220993</v>
      </c>
      <c r="AJ69" s="106">
        <v>236023</v>
      </c>
      <c r="AK69" s="106">
        <v>223710</v>
      </c>
      <c r="AL69" s="106">
        <v>257365</v>
      </c>
      <c r="AM69" s="106">
        <v>248426</v>
      </c>
      <c r="AN69" s="106">
        <v>226372</v>
      </c>
      <c r="AO69" s="106">
        <v>238163</v>
      </c>
      <c r="AP69" s="106">
        <v>222441</v>
      </c>
      <c r="AQ69" s="106">
        <v>234684</v>
      </c>
      <c r="AR69" s="106">
        <v>238034</v>
      </c>
      <c r="AS69" s="106">
        <v>245346</v>
      </c>
      <c r="AT69" s="106">
        <v>238789</v>
      </c>
    </row>
    <row r="70" spans="2:46">
      <c r="B70" s="277" t="s">
        <v>311</v>
      </c>
      <c r="C70" s="286" t="s">
        <v>0</v>
      </c>
      <c r="D70" s="160" t="s">
        <v>0</v>
      </c>
      <c r="E70" s="160" t="s">
        <v>0</v>
      </c>
      <c r="F70" s="160" t="s">
        <v>0</v>
      </c>
      <c r="G70" s="160" t="s">
        <v>0</v>
      </c>
      <c r="H70" s="160" t="s">
        <v>0</v>
      </c>
      <c r="I70" s="160" t="s">
        <v>0</v>
      </c>
      <c r="J70" s="160" t="s">
        <v>0</v>
      </c>
      <c r="K70" s="160" t="s">
        <v>0</v>
      </c>
      <c r="L70" s="160" t="s">
        <v>0</v>
      </c>
      <c r="M70" s="160" t="s">
        <v>0</v>
      </c>
      <c r="N70" s="160" t="s">
        <v>0</v>
      </c>
      <c r="O70" s="160" t="s">
        <v>0</v>
      </c>
      <c r="P70" s="160" t="s">
        <v>0</v>
      </c>
      <c r="Q70" s="160" t="s">
        <v>0</v>
      </c>
      <c r="R70" s="160" t="s">
        <v>0</v>
      </c>
      <c r="S70" s="160" t="s">
        <v>0</v>
      </c>
      <c r="T70" s="160" t="s">
        <v>0</v>
      </c>
      <c r="U70" s="160" t="s">
        <v>0</v>
      </c>
      <c r="V70" s="160" t="s">
        <v>0</v>
      </c>
      <c r="W70" s="160" t="s">
        <v>0</v>
      </c>
      <c r="X70" s="160">
        <v>31325</v>
      </c>
      <c r="Y70" s="160">
        <v>62084</v>
      </c>
      <c r="Z70" s="160">
        <v>66918</v>
      </c>
      <c r="AA70" s="160">
        <v>56919</v>
      </c>
      <c r="AB70" s="160">
        <v>59621</v>
      </c>
      <c r="AC70" s="34">
        <v>60885</v>
      </c>
      <c r="AD70" s="106">
        <v>59888</v>
      </c>
      <c r="AE70" s="106">
        <v>57289</v>
      </c>
      <c r="AF70" s="106">
        <v>59389</v>
      </c>
      <c r="AG70" s="106">
        <v>62675</v>
      </c>
      <c r="AH70" s="106">
        <v>59163</v>
      </c>
      <c r="AI70" s="106">
        <v>58240</v>
      </c>
      <c r="AJ70" s="106">
        <v>68202</v>
      </c>
      <c r="AK70" s="106">
        <v>57936</v>
      </c>
      <c r="AL70" s="106">
        <v>61180</v>
      </c>
      <c r="AM70" s="106">
        <v>61038</v>
      </c>
      <c r="AN70" s="106">
        <v>62294</v>
      </c>
      <c r="AO70" s="106">
        <v>64148</v>
      </c>
      <c r="AP70" s="106">
        <v>62685</v>
      </c>
      <c r="AQ70" s="106">
        <v>60932</v>
      </c>
      <c r="AR70" s="106">
        <v>69365</v>
      </c>
      <c r="AS70" s="106">
        <v>61739</v>
      </c>
      <c r="AT70" s="106">
        <v>63842</v>
      </c>
    </row>
    <row r="71" spans="2:46">
      <c r="B71" s="276" t="s">
        <v>312</v>
      </c>
      <c r="C71" s="285" t="s">
        <v>0</v>
      </c>
      <c r="D71" s="106" t="s">
        <v>0</v>
      </c>
      <c r="E71" s="106" t="s">
        <v>0</v>
      </c>
      <c r="F71" s="106" t="s">
        <v>0</v>
      </c>
      <c r="G71" s="106" t="s">
        <v>0</v>
      </c>
      <c r="H71" s="106" t="s">
        <v>0</v>
      </c>
      <c r="I71" s="106" t="s">
        <v>0</v>
      </c>
      <c r="J71" s="106" t="s">
        <v>0</v>
      </c>
      <c r="K71" s="106" t="s">
        <v>0</v>
      </c>
      <c r="L71" s="106" t="s">
        <v>0</v>
      </c>
      <c r="M71" s="106" t="s">
        <v>0</v>
      </c>
      <c r="N71" s="106" t="s">
        <v>0</v>
      </c>
      <c r="O71" s="106" t="s">
        <v>0</v>
      </c>
      <c r="P71" s="106" t="s">
        <v>0</v>
      </c>
      <c r="Q71" s="106" t="s">
        <v>0</v>
      </c>
      <c r="R71" s="106" t="s">
        <v>0</v>
      </c>
      <c r="S71" s="106" t="s">
        <v>0</v>
      </c>
      <c r="T71" s="106" t="s">
        <v>0</v>
      </c>
      <c r="U71" s="106" t="s">
        <v>0</v>
      </c>
      <c r="V71" s="106" t="s">
        <v>0</v>
      </c>
      <c r="W71" s="106" t="s">
        <v>0</v>
      </c>
      <c r="X71" s="106" t="s">
        <v>0</v>
      </c>
      <c r="Y71" s="106">
        <v>51246</v>
      </c>
      <c r="Z71" s="106">
        <v>142138</v>
      </c>
      <c r="AA71" s="106">
        <v>109800</v>
      </c>
      <c r="AB71" s="106">
        <v>141885</v>
      </c>
      <c r="AC71" s="34">
        <v>102646</v>
      </c>
      <c r="AD71" s="106">
        <v>159139</v>
      </c>
      <c r="AE71" s="106">
        <v>113919</v>
      </c>
      <c r="AF71" s="106">
        <v>145292</v>
      </c>
      <c r="AG71" s="106">
        <v>105883</v>
      </c>
      <c r="AH71" s="106">
        <v>144983</v>
      </c>
      <c r="AI71" s="106">
        <v>104820</v>
      </c>
      <c r="AJ71" s="106">
        <v>126415</v>
      </c>
      <c r="AK71" s="106">
        <v>125440</v>
      </c>
      <c r="AL71" s="106">
        <v>130860</v>
      </c>
      <c r="AM71" s="106">
        <v>132497</v>
      </c>
      <c r="AN71" s="106">
        <v>130665</v>
      </c>
      <c r="AO71" s="106">
        <v>132622</v>
      </c>
      <c r="AP71" s="106">
        <v>123847</v>
      </c>
      <c r="AQ71" s="106">
        <v>127150</v>
      </c>
      <c r="AR71" s="106">
        <v>87563</v>
      </c>
      <c r="AS71" s="106">
        <v>78507</v>
      </c>
      <c r="AT71" s="106">
        <v>32413</v>
      </c>
    </row>
    <row r="72" spans="2:46">
      <c r="B72" s="277" t="s">
        <v>313</v>
      </c>
      <c r="C72" s="286" t="s">
        <v>0</v>
      </c>
      <c r="D72" s="160" t="s">
        <v>0</v>
      </c>
      <c r="E72" s="160" t="s">
        <v>0</v>
      </c>
      <c r="F72" s="160" t="s">
        <v>0</v>
      </c>
      <c r="G72" s="160" t="s">
        <v>0</v>
      </c>
      <c r="H72" s="160" t="s">
        <v>0</v>
      </c>
      <c r="I72" s="160" t="s">
        <v>0</v>
      </c>
      <c r="J72" s="160" t="s">
        <v>0</v>
      </c>
      <c r="K72" s="160" t="s">
        <v>0</v>
      </c>
      <c r="L72" s="160" t="s">
        <v>0</v>
      </c>
      <c r="M72" s="160" t="s">
        <v>0</v>
      </c>
      <c r="N72" s="160" t="s">
        <v>0</v>
      </c>
      <c r="O72" s="160" t="s">
        <v>0</v>
      </c>
      <c r="P72" s="160" t="s">
        <v>0</v>
      </c>
      <c r="Q72" s="160" t="s">
        <v>0</v>
      </c>
      <c r="R72" s="160" t="s">
        <v>0</v>
      </c>
      <c r="S72" s="160" t="s">
        <v>0</v>
      </c>
      <c r="T72" s="160" t="s">
        <v>0</v>
      </c>
      <c r="U72" s="160" t="s">
        <v>0</v>
      </c>
      <c r="V72" s="160" t="s">
        <v>0</v>
      </c>
      <c r="W72" s="160" t="s">
        <v>0</v>
      </c>
      <c r="X72" s="160" t="s">
        <v>0</v>
      </c>
      <c r="Y72" s="160">
        <v>26453</v>
      </c>
      <c r="Z72" s="160">
        <v>75502</v>
      </c>
      <c r="AA72" s="160">
        <v>60161</v>
      </c>
      <c r="AB72" s="160">
        <v>85025</v>
      </c>
      <c r="AC72" s="34">
        <v>61324</v>
      </c>
      <c r="AD72" s="106">
        <v>74763</v>
      </c>
      <c r="AE72" s="106">
        <v>66601</v>
      </c>
      <c r="AF72" s="106">
        <v>77732</v>
      </c>
      <c r="AG72" s="106">
        <v>61180</v>
      </c>
      <c r="AH72" s="106">
        <v>73943</v>
      </c>
      <c r="AI72" s="106">
        <v>60029</v>
      </c>
      <c r="AJ72" s="106">
        <v>66549</v>
      </c>
      <c r="AK72" s="106">
        <v>77557</v>
      </c>
      <c r="AL72" s="106">
        <v>81033</v>
      </c>
      <c r="AM72" s="106">
        <v>70521</v>
      </c>
      <c r="AN72" s="106">
        <v>71500</v>
      </c>
      <c r="AO72" s="106">
        <v>71442</v>
      </c>
      <c r="AP72" s="106">
        <v>71179</v>
      </c>
      <c r="AQ72" s="106">
        <v>72253</v>
      </c>
      <c r="AR72" s="106">
        <v>68506</v>
      </c>
      <c r="AS72" s="106">
        <v>71417</v>
      </c>
      <c r="AT72" s="106">
        <v>67856</v>
      </c>
    </row>
    <row r="73" spans="2:46">
      <c r="B73" s="276" t="s">
        <v>314</v>
      </c>
      <c r="C73" s="285" t="s">
        <v>0</v>
      </c>
      <c r="D73" s="106" t="s">
        <v>0</v>
      </c>
      <c r="E73" s="106" t="s">
        <v>0</v>
      </c>
      <c r="F73" s="106" t="s">
        <v>0</v>
      </c>
      <c r="G73" s="106" t="s">
        <v>0</v>
      </c>
      <c r="H73" s="106" t="s">
        <v>0</v>
      </c>
      <c r="I73" s="106" t="s">
        <v>0</v>
      </c>
      <c r="J73" s="106" t="s">
        <v>0</v>
      </c>
      <c r="K73" s="106" t="s">
        <v>0</v>
      </c>
      <c r="L73" s="106" t="s">
        <v>0</v>
      </c>
      <c r="M73" s="106" t="s">
        <v>0</v>
      </c>
      <c r="N73" s="106" t="s">
        <v>0</v>
      </c>
      <c r="O73" s="106" t="s">
        <v>0</v>
      </c>
      <c r="P73" s="106" t="s">
        <v>0</v>
      </c>
      <c r="Q73" s="106" t="s">
        <v>0</v>
      </c>
      <c r="R73" s="106" t="s">
        <v>0</v>
      </c>
      <c r="S73" s="106" t="s">
        <v>0</v>
      </c>
      <c r="T73" s="106" t="s">
        <v>0</v>
      </c>
      <c r="U73" s="106" t="s">
        <v>0</v>
      </c>
      <c r="V73" s="106" t="s">
        <v>0</v>
      </c>
      <c r="W73" s="106" t="s">
        <v>0</v>
      </c>
      <c r="X73" s="106" t="s">
        <v>0</v>
      </c>
      <c r="Y73" s="106" t="s">
        <v>0</v>
      </c>
      <c r="Z73" s="106">
        <v>11899</v>
      </c>
      <c r="AA73" s="106">
        <v>36582</v>
      </c>
      <c r="AB73" s="106">
        <v>41135</v>
      </c>
      <c r="AC73" s="34">
        <v>36239</v>
      </c>
      <c r="AD73" s="106">
        <v>39667</v>
      </c>
      <c r="AE73" s="106">
        <v>39500</v>
      </c>
      <c r="AF73" s="106">
        <v>39234</v>
      </c>
      <c r="AG73" s="106">
        <v>39864</v>
      </c>
      <c r="AH73" s="106">
        <v>36127</v>
      </c>
      <c r="AI73" s="106">
        <v>36816</v>
      </c>
      <c r="AJ73" s="106">
        <v>39576</v>
      </c>
      <c r="AK73" s="106">
        <v>37343</v>
      </c>
      <c r="AL73" s="106">
        <v>41482</v>
      </c>
      <c r="AM73" s="106">
        <v>37558</v>
      </c>
      <c r="AN73" s="106">
        <v>38251</v>
      </c>
      <c r="AO73" s="106">
        <v>41197</v>
      </c>
      <c r="AP73" s="106">
        <v>40297</v>
      </c>
      <c r="AQ73" s="106">
        <v>40215</v>
      </c>
      <c r="AR73" s="106">
        <v>37856</v>
      </c>
      <c r="AS73" s="106">
        <v>39184</v>
      </c>
      <c r="AT73" s="106">
        <v>47375</v>
      </c>
    </row>
    <row r="74" spans="2:46">
      <c r="B74" s="277" t="s">
        <v>315</v>
      </c>
      <c r="C74" s="286" t="s">
        <v>0</v>
      </c>
      <c r="D74" s="160" t="s">
        <v>0</v>
      </c>
      <c r="E74" s="160" t="s">
        <v>0</v>
      </c>
      <c r="F74" s="160" t="s">
        <v>0</v>
      </c>
      <c r="G74" s="160" t="s">
        <v>0</v>
      </c>
      <c r="H74" s="160" t="s">
        <v>0</v>
      </c>
      <c r="I74" s="160" t="s">
        <v>0</v>
      </c>
      <c r="J74" s="160" t="s">
        <v>0</v>
      </c>
      <c r="K74" s="160" t="s">
        <v>0</v>
      </c>
      <c r="L74" s="160" t="s">
        <v>0</v>
      </c>
      <c r="M74" s="160" t="s">
        <v>0</v>
      </c>
      <c r="N74" s="160" t="s">
        <v>0</v>
      </c>
      <c r="O74" s="160" t="s">
        <v>0</v>
      </c>
      <c r="P74" s="160" t="s">
        <v>0</v>
      </c>
      <c r="Q74" s="160" t="s">
        <v>0</v>
      </c>
      <c r="R74" s="160" t="s">
        <v>0</v>
      </c>
      <c r="S74" s="160" t="s">
        <v>0</v>
      </c>
      <c r="T74" s="160" t="s">
        <v>0</v>
      </c>
      <c r="U74" s="160" t="s">
        <v>0</v>
      </c>
      <c r="V74" s="160" t="s">
        <v>0</v>
      </c>
      <c r="W74" s="160" t="s">
        <v>0</v>
      </c>
      <c r="X74" s="160" t="s">
        <v>0</v>
      </c>
      <c r="Y74" s="160" t="s">
        <v>0</v>
      </c>
      <c r="Z74" s="160">
        <v>3791</v>
      </c>
      <c r="AA74" s="160">
        <v>25060</v>
      </c>
      <c r="AB74" s="160">
        <v>25258</v>
      </c>
      <c r="AC74" s="34">
        <v>29200</v>
      </c>
      <c r="AD74" s="106">
        <v>24425</v>
      </c>
      <c r="AE74" s="106">
        <v>23754</v>
      </c>
      <c r="AF74" s="106">
        <v>24799</v>
      </c>
      <c r="AG74" s="106">
        <v>23788</v>
      </c>
      <c r="AH74" s="106">
        <v>23937</v>
      </c>
      <c r="AI74" s="106">
        <v>28729</v>
      </c>
      <c r="AJ74" s="106">
        <v>26032</v>
      </c>
      <c r="AK74" s="106">
        <v>28663</v>
      </c>
      <c r="AL74" s="106">
        <v>28246</v>
      </c>
      <c r="AM74" s="106">
        <v>26828</v>
      </c>
      <c r="AN74" s="106">
        <v>30054</v>
      </c>
      <c r="AO74" s="106">
        <v>30385</v>
      </c>
      <c r="AP74" s="106">
        <v>30632</v>
      </c>
      <c r="AQ74" s="106">
        <v>27534</v>
      </c>
      <c r="AR74" s="106">
        <v>28125</v>
      </c>
      <c r="AS74" s="106">
        <v>33447</v>
      </c>
      <c r="AT74" s="106">
        <v>29278</v>
      </c>
    </row>
    <row r="75" spans="2:46">
      <c r="B75" s="276" t="s">
        <v>316</v>
      </c>
      <c r="C75" s="285" t="s">
        <v>0</v>
      </c>
      <c r="D75" s="106" t="s">
        <v>0</v>
      </c>
      <c r="E75" s="106" t="s">
        <v>0</v>
      </c>
      <c r="F75" s="106" t="s">
        <v>0</v>
      </c>
      <c r="G75" s="106" t="s">
        <v>0</v>
      </c>
      <c r="H75" s="106" t="s">
        <v>0</v>
      </c>
      <c r="I75" s="106" t="s">
        <v>0</v>
      </c>
      <c r="J75" s="106" t="s">
        <v>0</v>
      </c>
      <c r="K75" s="106" t="s">
        <v>0</v>
      </c>
      <c r="L75" s="106" t="s">
        <v>0</v>
      </c>
      <c r="M75" s="106" t="s">
        <v>0</v>
      </c>
      <c r="N75" s="106" t="s">
        <v>0</v>
      </c>
      <c r="O75" s="106" t="s">
        <v>0</v>
      </c>
      <c r="P75" s="106" t="s">
        <v>0</v>
      </c>
      <c r="Q75" s="106" t="s">
        <v>0</v>
      </c>
      <c r="R75" s="106" t="s">
        <v>0</v>
      </c>
      <c r="S75" s="106" t="s">
        <v>0</v>
      </c>
      <c r="T75" s="106" t="s">
        <v>0</v>
      </c>
      <c r="U75" s="106" t="s">
        <v>0</v>
      </c>
      <c r="V75" s="106" t="s">
        <v>0</v>
      </c>
      <c r="W75" s="106" t="s">
        <v>0</v>
      </c>
      <c r="X75" s="106" t="s">
        <v>0</v>
      </c>
      <c r="Y75" s="106" t="s">
        <v>0</v>
      </c>
      <c r="Z75" s="106" t="s">
        <v>0</v>
      </c>
      <c r="AA75" s="106">
        <v>67599</v>
      </c>
      <c r="AB75" s="106">
        <v>211293</v>
      </c>
      <c r="AC75" s="34">
        <v>210068</v>
      </c>
      <c r="AD75" s="106">
        <v>210692</v>
      </c>
      <c r="AE75" s="106">
        <v>213453</v>
      </c>
      <c r="AF75" s="106">
        <v>206921</v>
      </c>
      <c r="AG75" s="106">
        <v>206679</v>
      </c>
      <c r="AH75" s="106">
        <v>205917</v>
      </c>
      <c r="AI75" s="106">
        <v>203259</v>
      </c>
      <c r="AJ75" s="106">
        <v>204541</v>
      </c>
      <c r="AK75" s="106">
        <v>203808</v>
      </c>
      <c r="AL75" s="106">
        <v>201159</v>
      </c>
      <c r="AM75" s="106">
        <v>203744</v>
      </c>
      <c r="AN75" s="106">
        <v>205168</v>
      </c>
      <c r="AO75" s="106">
        <v>203082</v>
      </c>
      <c r="AP75" s="106">
        <v>207510</v>
      </c>
      <c r="AQ75" s="106">
        <v>206016</v>
      </c>
      <c r="AR75" s="106">
        <v>204458</v>
      </c>
      <c r="AS75" s="106">
        <v>206580</v>
      </c>
      <c r="AT75" s="106">
        <v>212105</v>
      </c>
    </row>
    <row r="76" spans="2:46">
      <c r="B76" s="277" t="s">
        <v>317</v>
      </c>
      <c r="C76" s="286" t="s">
        <v>0</v>
      </c>
      <c r="D76" s="160" t="s">
        <v>0</v>
      </c>
      <c r="E76" s="160" t="s">
        <v>0</v>
      </c>
      <c r="F76" s="160" t="s">
        <v>0</v>
      </c>
      <c r="G76" s="160" t="s">
        <v>0</v>
      </c>
      <c r="H76" s="160" t="s">
        <v>0</v>
      </c>
      <c r="I76" s="160" t="s">
        <v>0</v>
      </c>
      <c r="J76" s="160" t="s">
        <v>0</v>
      </c>
      <c r="K76" s="160" t="s">
        <v>0</v>
      </c>
      <c r="L76" s="160" t="s">
        <v>0</v>
      </c>
      <c r="M76" s="160" t="s">
        <v>0</v>
      </c>
      <c r="N76" s="160" t="s">
        <v>0</v>
      </c>
      <c r="O76" s="160" t="s">
        <v>0</v>
      </c>
      <c r="P76" s="160" t="s">
        <v>0</v>
      </c>
      <c r="Q76" s="160" t="s">
        <v>0</v>
      </c>
      <c r="R76" s="160" t="s">
        <v>0</v>
      </c>
      <c r="S76" s="160" t="s">
        <v>0</v>
      </c>
      <c r="T76" s="160" t="s">
        <v>0</v>
      </c>
      <c r="U76" s="160" t="s">
        <v>0</v>
      </c>
      <c r="V76" s="160" t="s">
        <v>0</v>
      </c>
      <c r="W76" s="160" t="s">
        <v>0</v>
      </c>
      <c r="X76" s="160" t="s">
        <v>0</v>
      </c>
      <c r="Y76" s="160" t="s">
        <v>0</v>
      </c>
      <c r="Z76" s="160" t="s">
        <v>0</v>
      </c>
      <c r="AA76" s="160">
        <v>18</v>
      </c>
      <c r="AB76" s="160">
        <v>21271</v>
      </c>
      <c r="AC76" s="37">
        <v>24907</v>
      </c>
      <c r="AD76" s="106">
        <v>25306</v>
      </c>
      <c r="AE76" s="106">
        <v>28783</v>
      </c>
      <c r="AF76" s="106">
        <v>24602</v>
      </c>
      <c r="AG76" s="106">
        <v>26264</v>
      </c>
      <c r="AH76" s="106">
        <v>25275</v>
      </c>
      <c r="AI76" s="106">
        <v>29936</v>
      </c>
      <c r="AJ76" s="106">
        <v>31285</v>
      </c>
      <c r="AK76" s="106">
        <v>32286</v>
      </c>
      <c r="AL76" s="106">
        <v>28845</v>
      </c>
      <c r="AM76" s="106">
        <v>47827</v>
      </c>
      <c r="AN76" s="106">
        <v>29418</v>
      </c>
      <c r="AO76" s="106">
        <v>38862</v>
      </c>
      <c r="AP76" s="106">
        <v>33023</v>
      </c>
      <c r="AQ76" s="106">
        <v>53420</v>
      </c>
      <c r="AR76" s="106">
        <v>46059</v>
      </c>
      <c r="AS76" s="106">
        <v>59648</v>
      </c>
      <c r="AT76" s="106">
        <v>43448</v>
      </c>
    </row>
    <row r="77" spans="2:46">
      <c r="B77" s="276" t="s">
        <v>318</v>
      </c>
      <c r="C77" s="285" t="s">
        <v>0</v>
      </c>
      <c r="D77" s="106" t="s">
        <v>0</v>
      </c>
      <c r="E77" s="106" t="s">
        <v>0</v>
      </c>
      <c r="F77" s="106" t="s">
        <v>0</v>
      </c>
      <c r="G77" s="106" t="s">
        <v>0</v>
      </c>
      <c r="H77" s="106" t="s">
        <v>0</v>
      </c>
      <c r="I77" s="106" t="s">
        <v>0</v>
      </c>
      <c r="J77" s="106" t="s">
        <v>0</v>
      </c>
      <c r="K77" s="106" t="s">
        <v>0</v>
      </c>
      <c r="L77" s="106" t="s">
        <v>0</v>
      </c>
      <c r="M77" s="106" t="s">
        <v>0</v>
      </c>
      <c r="N77" s="106" t="s">
        <v>0</v>
      </c>
      <c r="O77" s="106" t="s">
        <v>0</v>
      </c>
      <c r="P77" s="106" t="s">
        <v>0</v>
      </c>
      <c r="Q77" s="106" t="s">
        <v>0</v>
      </c>
      <c r="R77" s="106" t="s">
        <v>0</v>
      </c>
      <c r="S77" s="106" t="s">
        <v>0</v>
      </c>
      <c r="T77" s="106" t="s">
        <v>0</v>
      </c>
      <c r="U77" s="106" t="s">
        <v>0</v>
      </c>
      <c r="V77" s="106" t="s">
        <v>0</v>
      </c>
      <c r="W77" s="106" t="s">
        <v>0</v>
      </c>
      <c r="X77" s="106" t="s">
        <v>0</v>
      </c>
      <c r="Y77" s="106" t="s">
        <v>0</v>
      </c>
      <c r="Z77" s="106" t="s">
        <v>0</v>
      </c>
      <c r="AA77" s="106" t="s">
        <v>0</v>
      </c>
      <c r="AB77" s="106" t="s">
        <v>0</v>
      </c>
      <c r="AC77" s="34">
        <v>48825</v>
      </c>
      <c r="AD77" s="106">
        <v>46837</v>
      </c>
      <c r="AE77" s="106">
        <v>50387</v>
      </c>
      <c r="AF77" s="106">
        <v>44317</v>
      </c>
      <c r="AG77" s="106">
        <v>48341</v>
      </c>
      <c r="AH77" s="106">
        <v>61102</v>
      </c>
      <c r="AI77" s="106">
        <v>56065</v>
      </c>
      <c r="AJ77" s="106">
        <v>104569</v>
      </c>
      <c r="AK77" s="106">
        <v>101164</v>
      </c>
      <c r="AL77" s="106">
        <v>110158</v>
      </c>
      <c r="AM77" s="106">
        <v>108789</v>
      </c>
      <c r="AN77" s="106">
        <v>103852</v>
      </c>
      <c r="AO77" s="106">
        <v>103616</v>
      </c>
      <c r="AP77" s="106">
        <v>107453</v>
      </c>
      <c r="AQ77" s="106">
        <v>118392</v>
      </c>
      <c r="AR77" s="106">
        <v>131083</v>
      </c>
      <c r="AS77" s="106">
        <v>101700</v>
      </c>
      <c r="AT77" s="106">
        <v>131448</v>
      </c>
    </row>
    <row r="78" spans="2:46">
      <c r="B78" s="276" t="s">
        <v>319</v>
      </c>
      <c r="C78" s="285" t="s">
        <v>0</v>
      </c>
      <c r="D78" s="106" t="s">
        <v>0</v>
      </c>
      <c r="E78" s="106" t="s">
        <v>0</v>
      </c>
      <c r="F78" s="106" t="s">
        <v>0</v>
      </c>
      <c r="G78" s="106" t="s">
        <v>0</v>
      </c>
      <c r="H78" s="106" t="s">
        <v>0</v>
      </c>
      <c r="I78" s="106" t="s">
        <v>0</v>
      </c>
      <c r="J78" s="106" t="s">
        <v>0</v>
      </c>
      <c r="K78" s="106" t="s">
        <v>0</v>
      </c>
      <c r="L78" s="106" t="s">
        <v>0</v>
      </c>
      <c r="M78" s="106" t="s">
        <v>0</v>
      </c>
      <c r="N78" s="106" t="s">
        <v>0</v>
      </c>
      <c r="O78" s="106" t="s">
        <v>0</v>
      </c>
      <c r="P78" s="106" t="s">
        <v>0</v>
      </c>
      <c r="Q78" s="106" t="s">
        <v>0</v>
      </c>
      <c r="R78" s="106" t="s">
        <v>0</v>
      </c>
      <c r="S78" s="106" t="s">
        <v>0</v>
      </c>
      <c r="T78" s="106" t="s">
        <v>0</v>
      </c>
      <c r="U78" s="106" t="s">
        <v>0</v>
      </c>
      <c r="V78" s="106" t="s">
        <v>0</v>
      </c>
      <c r="W78" s="106" t="s">
        <v>0</v>
      </c>
      <c r="X78" s="106" t="s">
        <v>0</v>
      </c>
      <c r="Y78" s="106" t="s">
        <v>0</v>
      </c>
      <c r="Z78" s="106" t="s">
        <v>0</v>
      </c>
      <c r="AA78" s="106" t="s">
        <v>0</v>
      </c>
      <c r="AB78" s="106" t="s">
        <v>0</v>
      </c>
      <c r="AC78" s="34">
        <v>3125</v>
      </c>
      <c r="AD78" s="106">
        <v>8729</v>
      </c>
      <c r="AE78" s="106">
        <v>8323</v>
      </c>
      <c r="AF78" s="106">
        <v>10540</v>
      </c>
      <c r="AG78" s="106">
        <v>8821</v>
      </c>
      <c r="AH78" s="106">
        <v>10818</v>
      </c>
      <c r="AI78" s="106">
        <v>9646</v>
      </c>
      <c r="AJ78" s="106">
        <v>9174</v>
      </c>
      <c r="AK78" s="106">
        <v>9268</v>
      </c>
      <c r="AL78" s="106">
        <v>10443</v>
      </c>
      <c r="AM78" s="106">
        <v>9973</v>
      </c>
      <c r="AN78" s="106">
        <v>10016</v>
      </c>
      <c r="AO78" s="106">
        <v>9850</v>
      </c>
      <c r="AP78" s="106">
        <v>10455</v>
      </c>
      <c r="AQ78" s="106">
        <v>9708</v>
      </c>
      <c r="AR78" s="106">
        <v>10556</v>
      </c>
      <c r="AS78" s="106">
        <v>10885</v>
      </c>
      <c r="AT78" s="106">
        <v>11268</v>
      </c>
    </row>
    <row r="79" spans="2:46">
      <c r="B79" s="276" t="s">
        <v>320</v>
      </c>
      <c r="C79" s="285" t="s">
        <v>0</v>
      </c>
      <c r="D79" s="106" t="s">
        <v>0</v>
      </c>
      <c r="E79" s="106" t="s">
        <v>0</v>
      </c>
      <c r="F79" s="106" t="s">
        <v>0</v>
      </c>
      <c r="G79" s="106" t="s">
        <v>0</v>
      </c>
      <c r="H79" s="106" t="s">
        <v>0</v>
      </c>
      <c r="I79" s="106" t="s">
        <v>0</v>
      </c>
      <c r="J79" s="106" t="s">
        <v>0</v>
      </c>
      <c r="K79" s="106" t="s">
        <v>0</v>
      </c>
      <c r="L79" s="106" t="s">
        <v>0</v>
      </c>
      <c r="M79" s="106" t="s">
        <v>0</v>
      </c>
      <c r="N79" s="106" t="s">
        <v>0</v>
      </c>
      <c r="O79" s="106" t="s">
        <v>0</v>
      </c>
      <c r="P79" s="106" t="s">
        <v>0</v>
      </c>
      <c r="Q79" s="106" t="s">
        <v>0</v>
      </c>
      <c r="R79" s="106" t="s">
        <v>0</v>
      </c>
      <c r="S79" s="106" t="s">
        <v>0</v>
      </c>
      <c r="T79" s="106" t="s">
        <v>0</v>
      </c>
      <c r="U79" s="106" t="s">
        <v>0</v>
      </c>
      <c r="V79" s="106" t="s">
        <v>0</v>
      </c>
      <c r="W79" s="106" t="s">
        <v>0</v>
      </c>
      <c r="X79" s="106" t="s">
        <v>0</v>
      </c>
      <c r="Y79" s="106" t="s">
        <v>0</v>
      </c>
      <c r="Z79" s="106" t="s">
        <v>0</v>
      </c>
      <c r="AA79" s="106" t="s">
        <v>0</v>
      </c>
      <c r="AB79" s="106" t="s">
        <v>0</v>
      </c>
      <c r="AC79" s="34">
        <v>1950</v>
      </c>
      <c r="AD79" s="106">
        <v>14801</v>
      </c>
      <c r="AE79" s="106">
        <v>15281</v>
      </c>
      <c r="AF79" s="106">
        <v>12218</v>
      </c>
      <c r="AG79" s="106">
        <v>12732</v>
      </c>
      <c r="AH79" s="106">
        <v>13224</v>
      </c>
      <c r="AI79" s="106">
        <v>18402</v>
      </c>
      <c r="AJ79" s="106">
        <v>14675</v>
      </c>
      <c r="AK79" s="106">
        <v>15524</v>
      </c>
      <c r="AL79" s="106">
        <v>13974</v>
      </c>
      <c r="AM79" s="106">
        <v>17686</v>
      </c>
      <c r="AN79" s="106">
        <v>14565</v>
      </c>
      <c r="AO79" s="106">
        <v>14835</v>
      </c>
      <c r="AP79" s="106">
        <v>14475</v>
      </c>
      <c r="AQ79" s="106">
        <v>14403</v>
      </c>
      <c r="AR79" s="106">
        <v>14864</v>
      </c>
      <c r="AS79" s="106">
        <v>23684</v>
      </c>
      <c r="AT79" s="106">
        <v>15414</v>
      </c>
    </row>
    <row r="80" spans="2:46">
      <c r="B80" s="278" t="s">
        <v>321</v>
      </c>
      <c r="C80" s="287" t="s">
        <v>0</v>
      </c>
      <c r="D80" s="161" t="s">
        <v>0</v>
      </c>
      <c r="E80" s="161" t="s">
        <v>0</v>
      </c>
      <c r="F80" s="161" t="s">
        <v>0</v>
      </c>
      <c r="G80" s="161" t="s">
        <v>0</v>
      </c>
      <c r="H80" s="161" t="s">
        <v>0</v>
      </c>
      <c r="I80" s="161" t="s">
        <v>0</v>
      </c>
      <c r="J80" s="161" t="s">
        <v>0</v>
      </c>
      <c r="K80" s="161" t="s">
        <v>0</v>
      </c>
      <c r="L80" s="161" t="s">
        <v>0</v>
      </c>
      <c r="M80" s="161" t="s">
        <v>0</v>
      </c>
      <c r="N80" s="161" t="s">
        <v>0</v>
      </c>
      <c r="O80" s="161" t="s">
        <v>0</v>
      </c>
      <c r="P80" s="161" t="s">
        <v>0</v>
      </c>
      <c r="Q80" s="161" t="s">
        <v>0</v>
      </c>
      <c r="R80" s="161" t="s">
        <v>0</v>
      </c>
      <c r="S80" s="161" t="s">
        <v>0</v>
      </c>
      <c r="T80" s="161" t="s">
        <v>0</v>
      </c>
      <c r="U80" s="161" t="s">
        <v>0</v>
      </c>
      <c r="V80" s="161" t="s">
        <v>0</v>
      </c>
      <c r="W80" s="161" t="s">
        <v>0</v>
      </c>
      <c r="X80" s="161" t="s">
        <v>0</v>
      </c>
      <c r="Y80" s="161" t="s">
        <v>0</v>
      </c>
      <c r="Z80" s="161" t="s">
        <v>0</v>
      </c>
      <c r="AA80" s="161" t="s">
        <v>0</v>
      </c>
      <c r="AB80" s="161" t="s">
        <v>0</v>
      </c>
      <c r="AC80" s="37">
        <v>2304</v>
      </c>
      <c r="AD80" s="106">
        <v>63438</v>
      </c>
      <c r="AE80" s="106">
        <v>64322</v>
      </c>
      <c r="AF80" s="106">
        <v>64539</v>
      </c>
      <c r="AG80" s="106">
        <v>64709</v>
      </c>
      <c r="AH80" s="106">
        <v>65955</v>
      </c>
      <c r="AI80" s="106">
        <v>66456</v>
      </c>
      <c r="AJ80" s="106">
        <v>65038</v>
      </c>
      <c r="AK80" s="106">
        <v>67193</v>
      </c>
      <c r="AL80" s="106">
        <v>67342</v>
      </c>
      <c r="AM80" s="106">
        <v>65923</v>
      </c>
      <c r="AN80" s="106">
        <v>65960</v>
      </c>
      <c r="AO80" s="106">
        <v>65418</v>
      </c>
      <c r="AP80" s="106">
        <v>67317</v>
      </c>
      <c r="AQ80" s="106">
        <v>74095</v>
      </c>
      <c r="AR80" s="106">
        <v>65374</v>
      </c>
      <c r="AS80" s="106">
        <v>67312</v>
      </c>
      <c r="AT80" s="106">
        <v>64279</v>
      </c>
    </row>
    <row r="81" spans="2:46">
      <c r="B81" s="276" t="s">
        <v>322</v>
      </c>
      <c r="C81" s="285" t="s">
        <v>0</v>
      </c>
      <c r="D81" s="106" t="s">
        <v>0</v>
      </c>
      <c r="E81" s="106" t="s">
        <v>0</v>
      </c>
      <c r="F81" s="106" t="s">
        <v>0</v>
      </c>
      <c r="G81" s="106" t="s">
        <v>0</v>
      </c>
      <c r="H81" s="106" t="s">
        <v>0</v>
      </c>
      <c r="I81" s="106" t="s">
        <v>0</v>
      </c>
      <c r="J81" s="106" t="s">
        <v>0</v>
      </c>
      <c r="K81" s="106" t="s">
        <v>0</v>
      </c>
      <c r="L81" s="106" t="s">
        <v>0</v>
      </c>
      <c r="M81" s="106" t="s">
        <v>0</v>
      </c>
      <c r="N81" s="106" t="s">
        <v>0</v>
      </c>
      <c r="O81" s="106" t="s">
        <v>0</v>
      </c>
      <c r="P81" s="106" t="s">
        <v>0</v>
      </c>
      <c r="Q81" s="106" t="s">
        <v>0</v>
      </c>
      <c r="R81" s="106" t="s">
        <v>0</v>
      </c>
      <c r="S81" s="106" t="s">
        <v>0</v>
      </c>
      <c r="T81" s="106" t="s">
        <v>0</v>
      </c>
      <c r="U81" s="106" t="s">
        <v>0</v>
      </c>
      <c r="V81" s="106" t="s">
        <v>0</v>
      </c>
      <c r="W81" s="106" t="s">
        <v>0</v>
      </c>
      <c r="X81" s="106" t="s">
        <v>0</v>
      </c>
      <c r="Y81" s="106" t="s">
        <v>0</v>
      </c>
      <c r="Z81" s="106" t="s">
        <v>0</v>
      </c>
      <c r="AA81" s="106" t="s">
        <v>0</v>
      </c>
      <c r="AB81" s="106" t="s">
        <v>0</v>
      </c>
      <c r="AC81" s="34" t="s">
        <v>0</v>
      </c>
      <c r="AD81" s="106">
        <v>39902</v>
      </c>
      <c r="AE81" s="106">
        <v>49777</v>
      </c>
      <c r="AF81" s="106">
        <v>40091</v>
      </c>
      <c r="AG81" s="106">
        <v>47971</v>
      </c>
      <c r="AH81" s="106">
        <v>45394</v>
      </c>
      <c r="AI81" s="106">
        <v>47471</v>
      </c>
      <c r="AJ81" s="106">
        <v>51714</v>
      </c>
      <c r="AK81" s="106">
        <v>62876</v>
      </c>
      <c r="AL81" s="106">
        <v>53732</v>
      </c>
      <c r="AM81" s="106">
        <v>56522</v>
      </c>
      <c r="AN81" s="106">
        <v>51320</v>
      </c>
      <c r="AO81" s="106">
        <v>58630</v>
      </c>
      <c r="AP81" s="106">
        <v>52572</v>
      </c>
      <c r="AQ81" s="106">
        <v>55877</v>
      </c>
      <c r="AR81" s="106">
        <v>54494</v>
      </c>
      <c r="AS81" s="106">
        <v>56124</v>
      </c>
      <c r="AT81" s="106">
        <v>52406</v>
      </c>
    </row>
    <row r="82" spans="2:46">
      <c r="B82" s="278" t="s">
        <v>323</v>
      </c>
      <c r="C82" s="287" t="s">
        <v>0</v>
      </c>
      <c r="D82" s="161" t="s">
        <v>0</v>
      </c>
      <c r="E82" s="161" t="s">
        <v>0</v>
      </c>
      <c r="F82" s="161" t="s">
        <v>0</v>
      </c>
      <c r="G82" s="161" t="s">
        <v>0</v>
      </c>
      <c r="H82" s="161" t="s">
        <v>0</v>
      </c>
      <c r="I82" s="161" t="s">
        <v>0</v>
      </c>
      <c r="J82" s="161" t="s">
        <v>0</v>
      </c>
      <c r="K82" s="161" t="s">
        <v>0</v>
      </c>
      <c r="L82" s="161" t="s">
        <v>0</v>
      </c>
      <c r="M82" s="161" t="s">
        <v>0</v>
      </c>
      <c r="N82" s="161" t="s">
        <v>0</v>
      </c>
      <c r="O82" s="161" t="s">
        <v>0</v>
      </c>
      <c r="P82" s="161" t="s">
        <v>0</v>
      </c>
      <c r="Q82" s="161" t="s">
        <v>0</v>
      </c>
      <c r="R82" s="161" t="s">
        <v>0</v>
      </c>
      <c r="S82" s="161" t="s">
        <v>0</v>
      </c>
      <c r="T82" s="161" t="s">
        <v>0</v>
      </c>
      <c r="U82" s="161" t="s">
        <v>0</v>
      </c>
      <c r="V82" s="161" t="s">
        <v>0</v>
      </c>
      <c r="W82" s="161" t="s">
        <v>0</v>
      </c>
      <c r="X82" s="161" t="s">
        <v>0</v>
      </c>
      <c r="Y82" s="161" t="s">
        <v>0</v>
      </c>
      <c r="Z82" s="161" t="s">
        <v>0</v>
      </c>
      <c r="AA82" s="161" t="s">
        <v>0</v>
      </c>
      <c r="AB82" s="161" t="s">
        <v>0</v>
      </c>
      <c r="AC82" s="37" t="s">
        <v>0</v>
      </c>
      <c r="AD82" s="106">
        <v>13916</v>
      </c>
      <c r="AE82" s="106">
        <v>85602</v>
      </c>
      <c r="AF82" s="106">
        <v>85636</v>
      </c>
      <c r="AG82" s="106">
        <v>88077</v>
      </c>
      <c r="AH82" s="106">
        <v>87049</v>
      </c>
      <c r="AI82" s="106">
        <v>86572</v>
      </c>
      <c r="AJ82" s="106">
        <v>82484</v>
      </c>
      <c r="AK82" s="106">
        <v>88057</v>
      </c>
      <c r="AL82" s="106">
        <v>84625</v>
      </c>
      <c r="AM82" s="106">
        <v>83791</v>
      </c>
      <c r="AN82" s="106">
        <v>89354</v>
      </c>
      <c r="AO82" s="106">
        <v>88937</v>
      </c>
      <c r="AP82" s="106">
        <v>91583</v>
      </c>
      <c r="AQ82" s="106">
        <v>91236</v>
      </c>
      <c r="AR82" s="106">
        <v>89432</v>
      </c>
      <c r="AS82" s="106">
        <v>87234</v>
      </c>
      <c r="AT82" s="106">
        <v>97930</v>
      </c>
    </row>
    <row r="83" spans="2:46">
      <c r="B83" s="276" t="s">
        <v>329</v>
      </c>
      <c r="C83" s="285" t="s">
        <v>0</v>
      </c>
      <c r="D83" s="106" t="s">
        <v>0</v>
      </c>
      <c r="E83" s="106" t="s">
        <v>0</v>
      </c>
      <c r="F83" s="106" t="s">
        <v>0</v>
      </c>
      <c r="G83" s="106" t="s">
        <v>0</v>
      </c>
      <c r="H83" s="106" t="s">
        <v>0</v>
      </c>
      <c r="I83" s="106" t="s">
        <v>0</v>
      </c>
      <c r="J83" s="106" t="s">
        <v>0</v>
      </c>
      <c r="K83" s="106" t="s">
        <v>0</v>
      </c>
      <c r="L83" s="106" t="s">
        <v>0</v>
      </c>
      <c r="M83" s="106" t="s">
        <v>0</v>
      </c>
      <c r="N83" s="106" t="s">
        <v>0</v>
      </c>
      <c r="O83" s="106" t="s">
        <v>0</v>
      </c>
      <c r="P83" s="106" t="s">
        <v>0</v>
      </c>
      <c r="Q83" s="106" t="s">
        <v>0</v>
      </c>
      <c r="R83" s="106" t="s">
        <v>0</v>
      </c>
      <c r="S83" s="106" t="s">
        <v>0</v>
      </c>
      <c r="T83" s="106" t="s">
        <v>0</v>
      </c>
      <c r="U83" s="106" t="s">
        <v>0</v>
      </c>
      <c r="V83" s="106" t="s">
        <v>0</v>
      </c>
      <c r="W83" s="106" t="s">
        <v>0</v>
      </c>
      <c r="X83" s="106" t="s">
        <v>0</v>
      </c>
      <c r="Y83" s="106" t="s">
        <v>0</v>
      </c>
      <c r="Z83" s="106" t="s">
        <v>0</v>
      </c>
      <c r="AA83" s="106" t="s">
        <v>0</v>
      </c>
      <c r="AB83" s="106" t="s">
        <v>0</v>
      </c>
      <c r="AC83" s="34" t="s">
        <v>0</v>
      </c>
      <c r="AD83" s="106" t="s">
        <v>0</v>
      </c>
      <c r="AE83" s="106" t="s">
        <v>0</v>
      </c>
      <c r="AF83" s="106" t="s">
        <v>0</v>
      </c>
      <c r="AG83" s="106">
        <v>17218</v>
      </c>
      <c r="AH83" s="106">
        <v>17639</v>
      </c>
      <c r="AI83" s="106">
        <v>17541</v>
      </c>
      <c r="AJ83" s="106">
        <v>17615</v>
      </c>
      <c r="AK83" s="106">
        <v>17871</v>
      </c>
      <c r="AL83" s="106">
        <v>18518</v>
      </c>
      <c r="AM83" s="106">
        <v>18279</v>
      </c>
      <c r="AN83" s="106">
        <v>20457</v>
      </c>
      <c r="AO83" s="106">
        <v>18266</v>
      </c>
      <c r="AP83" s="106">
        <v>17934</v>
      </c>
      <c r="AQ83" s="106">
        <v>17990</v>
      </c>
      <c r="AR83" s="106">
        <v>18403</v>
      </c>
      <c r="AS83" s="106">
        <v>18458</v>
      </c>
      <c r="AT83" s="106">
        <v>18179</v>
      </c>
    </row>
    <row r="84" spans="2:46">
      <c r="B84" s="278" t="s">
        <v>330</v>
      </c>
      <c r="C84" s="287" t="s">
        <v>0</v>
      </c>
      <c r="D84" s="161" t="s">
        <v>0</v>
      </c>
      <c r="E84" s="161" t="s">
        <v>0</v>
      </c>
      <c r="F84" s="161" t="s">
        <v>0</v>
      </c>
      <c r="G84" s="161" t="s">
        <v>0</v>
      </c>
      <c r="H84" s="161" t="s">
        <v>0</v>
      </c>
      <c r="I84" s="161" t="s">
        <v>0</v>
      </c>
      <c r="J84" s="161" t="s">
        <v>0</v>
      </c>
      <c r="K84" s="161" t="s">
        <v>0</v>
      </c>
      <c r="L84" s="161" t="s">
        <v>0</v>
      </c>
      <c r="M84" s="161" t="s">
        <v>0</v>
      </c>
      <c r="N84" s="161" t="s">
        <v>0</v>
      </c>
      <c r="O84" s="161" t="s">
        <v>0</v>
      </c>
      <c r="P84" s="161" t="s">
        <v>0</v>
      </c>
      <c r="Q84" s="161" t="s">
        <v>0</v>
      </c>
      <c r="R84" s="161" t="s">
        <v>0</v>
      </c>
      <c r="S84" s="161" t="s">
        <v>0</v>
      </c>
      <c r="T84" s="161" t="s">
        <v>0</v>
      </c>
      <c r="U84" s="161" t="s">
        <v>0</v>
      </c>
      <c r="V84" s="161" t="s">
        <v>0</v>
      </c>
      <c r="W84" s="161" t="s">
        <v>0</v>
      </c>
      <c r="X84" s="161" t="s">
        <v>0</v>
      </c>
      <c r="Y84" s="161" t="s">
        <v>0</v>
      </c>
      <c r="Z84" s="161" t="s">
        <v>0</v>
      </c>
      <c r="AA84" s="161" t="s">
        <v>0</v>
      </c>
      <c r="AB84" s="161" t="s">
        <v>0</v>
      </c>
      <c r="AC84" s="37" t="s">
        <v>0</v>
      </c>
      <c r="AD84" s="106" t="s">
        <v>0</v>
      </c>
      <c r="AE84" s="106" t="s">
        <v>0</v>
      </c>
      <c r="AF84" s="106" t="s">
        <v>0</v>
      </c>
      <c r="AG84" s="106">
        <v>232</v>
      </c>
      <c r="AH84" s="106">
        <v>11720</v>
      </c>
      <c r="AI84" s="106">
        <v>11993</v>
      </c>
      <c r="AJ84" s="106">
        <v>11369</v>
      </c>
      <c r="AK84" s="106">
        <v>11400</v>
      </c>
      <c r="AL84" s="106">
        <v>10963</v>
      </c>
      <c r="AM84" s="106">
        <v>12723</v>
      </c>
      <c r="AN84" s="106">
        <v>11198</v>
      </c>
      <c r="AO84" s="106">
        <v>11130</v>
      </c>
      <c r="AP84" s="106">
        <v>10881</v>
      </c>
      <c r="AQ84" s="106">
        <v>15458</v>
      </c>
      <c r="AR84" s="106">
        <v>11527</v>
      </c>
      <c r="AS84" s="106">
        <v>11736</v>
      </c>
      <c r="AT84" s="106">
        <v>10725</v>
      </c>
    </row>
    <row r="85" spans="2:46">
      <c r="B85" s="278" t="s">
        <v>353</v>
      </c>
      <c r="C85" s="287"/>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37"/>
      <c r="AD85" s="106"/>
      <c r="AE85" s="106"/>
      <c r="AF85" s="106"/>
      <c r="AG85" s="106"/>
      <c r="AH85" s="106"/>
      <c r="AI85" s="106">
        <v>9332</v>
      </c>
      <c r="AJ85" s="106">
        <v>26008</v>
      </c>
      <c r="AK85" s="106">
        <v>29754</v>
      </c>
      <c r="AL85" s="106">
        <v>23649</v>
      </c>
      <c r="AM85" s="106">
        <v>23687</v>
      </c>
      <c r="AN85" s="106">
        <v>23765</v>
      </c>
      <c r="AO85" s="106">
        <v>23299</v>
      </c>
      <c r="AP85" s="106">
        <v>23065</v>
      </c>
      <c r="AQ85" s="106">
        <v>23922</v>
      </c>
      <c r="AR85" s="106">
        <v>23109</v>
      </c>
      <c r="AS85" s="106">
        <v>22738</v>
      </c>
      <c r="AT85" s="106">
        <v>23474</v>
      </c>
    </row>
    <row r="86" spans="2:46">
      <c r="B86" s="278" t="s">
        <v>436</v>
      </c>
      <c r="C86" s="287"/>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37"/>
      <c r="AD86" s="106"/>
      <c r="AE86" s="106"/>
      <c r="AF86" s="106"/>
      <c r="AG86" s="106"/>
      <c r="AH86" s="106"/>
      <c r="AI86" s="106" t="s">
        <v>0</v>
      </c>
      <c r="AJ86" s="106">
        <v>53696</v>
      </c>
      <c r="AK86" s="106">
        <v>59938</v>
      </c>
      <c r="AL86" s="106">
        <v>61355</v>
      </c>
      <c r="AM86" s="106">
        <v>54041</v>
      </c>
      <c r="AN86" s="106">
        <v>84284</v>
      </c>
      <c r="AO86" s="106">
        <v>72507</v>
      </c>
      <c r="AP86" s="106">
        <v>89503</v>
      </c>
      <c r="AQ86" s="106">
        <v>74158</v>
      </c>
      <c r="AR86" s="106">
        <v>91033</v>
      </c>
      <c r="AS86" s="106">
        <v>77060</v>
      </c>
      <c r="AT86" s="106">
        <v>106897</v>
      </c>
    </row>
    <row r="87" spans="2:46">
      <c r="B87" s="278" t="str">
        <f>+'Basic data'!B87</f>
        <v>Front Place Minami-Shinjuku</v>
      </c>
      <c r="C87" s="287"/>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37"/>
      <c r="AD87" s="106"/>
      <c r="AE87" s="106"/>
      <c r="AF87" s="106"/>
      <c r="AG87" s="106"/>
      <c r="AH87" s="106"/>
      <c r="AI87" s="106"/>
      <c r="AJ87" s="106"/>
      <c r="AK87" s="106">
        <v>4949</v>
      </c>
      <c r="AL87" s="106">
        <v>15565</v>
      </c>
      <c r="AM87" s="106">
        <v>15522</v>
      </c>
      <c r="AN87" s="106">
        <v>15754</v>
      </c>
      <c r="AO87" s="106">
        <v>15856</v>
      </c>
      <c r="AP87" s="106">
        <v>15591</v>
      </c>
      <c r="AQ87" s="106">
        <v>15469</v>
      </c>
      <c r="AR87" s="106">
        <v>15432</v>
      </c>
      <c r="AS87" s="106">
        <v>15264</v>
      </c>
      <c r="AT87" s="106">
        <v>15246</v>
      </c>
    </row>
    <row r="88" spans="2:46">
      <c r="B88" s="278" t="str">
        <f>+'Basic data'!B88</f>
        <v>Daido Seimei Niigata Building</v>
      </c>
      <c r="C88" s="287"/>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37"/>
      <c r="AD88" s="106"/>
      <c r="AE88" s="106"/>
      <c r="AF88" s="106"/>
      <c r="AG88" s="106"/>
      <c r="AH88" s="106"/>
      <c r="AI88" s="106"/>
      <c r="AJ88" s="106"/>
      <c r="AK88" s="106">
        <v>2035</v>
      </c>
      <c r="AL88" s="106">
        <v>12305</v>
      </c>
      <c r="AM88" s="106">
        <v>12533</v>
      </c>
      <c r="AN88" s="106">
        <v>12869</v>
      </c>
      <c r="AO88" s="106">
        <v>13658</v>
      </c>
      <c r="AP88" s="106">
        <v>12886</v>
      </c>
      <c r="AQ88" s="106">
        <v>12520</v>
      </c>
      <c r="AR88" s="106">
        <v>12544</v>
      </c>
      <c r="AS88" s="106">
        <v>12608</v>
      </c>
      <c r="AT88" s="106">
        <v>12651</v>
      </c>
    </row>
    <row r="89" spans="2:46">
      <c r="B89" s="278" t="str">
        <f>+'Basic data'!B89</f>
        <v>Seavans S Building</v>
      </c>
      <c r="C89" s="287"/>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37"/>
      <c r="AD89" s="106"/>
      <c r="AE89" s="106"/>
      <c r="AF89" s="106"/>
      <c r="AG89" s="106"/>
      <c r="AH89" s="106"/>
      <c r="AI89" s="106"/>
      <c r="AJ89" s="106"/>
      <c r="AK89" s="106"/>
      <c r="AL89" s="106"/>
      <c r="AM89" s="106">
        <v>7750</v>
      </c>
      <c r="AN89" s="106">
        <v>35138</v>
      </c>
      <c r="AO89" s="106">
        <v>35112</v>
      </c>
      <c r="AP89" s="106">
        <v>34616</v>
      </c>
      <c r="AQ89" s="106">
        <v>35943</v>
      </c>
      <c r="AR89" s="106">
        <v>34477</v>
      </c>
      <c r="AS89" s="106">
        <v>37494</v>
      </c>
      <c r="AT89" s="106">
        <v>36824</v>
      </c>
    </row>
    <row r="90" spans="2:46">
      <c r="B90" s="278" t="str">
        <f>+'Basic data'!B90</f>
        <v>Otemachi Park Building</v>
      </c>
      <c r="C90" s="287"/>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37"/>
      <c r="AD90" s="106"/>
      <c r="AE90" s="106"/>
      <c r="AF90" s="106"/>
      <c r="AG90" s="106"/>
      <c r="AH90" s="106"/>
      <c r="AI90" s="106"/>
      <c r="AJ90" s="106"/>
      <c r="AK90" s="106"/>
      <c r="AL90" s="106"/>
      <c r="AM90" s="106">
        <v>45</v>
      </c>
      <c r="AN90" s="106">
        <v>6097</v>
      </c>
      <c r="AO90" s="106">
        <v>8482</v>
      </c>
      <c r="AP90" s="106">
        <v>8025</v>
      </c>
      <c r="AQ90" s="106">
        <v>8981</v>
      </c>
      <c r="AR90" s="106">
        <v>8493</v>
      </c>
      <c r="AS90" s="106">
        <v>8668</v>
      </c>
      <c r="AT90" s="106">
        <v>9423</v>
      </c>
    </row>
    <row r="91" spans="2:46">
      <c r="B91" s="278" t="str">
        <f>+'Basic data'!B91</f>
        <v>GRAND FRONT OSAKA (North Building)</v>
      </c>
      <c r="C91" s="287"/>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37"/>
      <c r="AD91" s="106"/>
      <c r="AE91" s="106"/>
      <c r="AF91" s="106"/>
      <c r="AG91" s="106"/>
      <c r="AH91" s="37"/>
      <c r="AI91" s="37"/>
      <c r="AJ91" s="37"/>
      <c r="AK91" s="37"/>
      <c r="AL91" s="37"/>
      <c r="AM91" s="37"/>
      <c r="AN91" s="37"/>
      <c r="AO91" s="37"/>
      <c r="AP91" s="37"/>
      <c r="AQ91" s="106" t="s">
        <v>324</v>
      </c>
      <c r="AR91" s="106" t="s">
        <v>324</v>
      </c>
      <c r="AS91" s="106" t="s">
        <v>324</v>
      </c>
      <c r="AT91" s="106" t="s">
        <v>324</v>
      </c>
    </row>
    <row r="92" spans="2:46">
      <c r="B92" s="278" t="str">
        <f>+'Basic data'!B92</f>
        <v>GRAND FRONT OSAKA (Umekita Plaza and South Building)</v>
      </c>
      <c r="C92" s="287"/>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37"/>
      <c r="AD92" s="106"/>
      <c r="AE92" s="106"/>
      <c r="AF92" s="106"/>
      <c r="AG92" s="106"/>
      <c r="AH92" s="37"/>
      <c r="AI92" s="37"/>
      <c r="AJ92" s="37"/>
      <c r="AK92" s="37"/>
      <c r="AL92" s="37"/>
      <c r="AM92" s="37"/>
      <c r="AN92" s="37"/>
      <c r="AO92" s="37"/>
      <c r="AP92" s="37"/>
      <c r="AQ92" s="106" t="s">
        <v>324</v>
      </c>
      <c r="AR92" s="106" t="s">
        <v>324</v>
      </c>
      <c r="AS92" s="106" t="s">
        <v>324</v>
      </c>
      <c r="AT92" s="106" t="s">
        <v>324</v>
      </c>
    </row>
    <row r="93" spans="2:46">
      <c r="B93" s="278" t="str">
        <f>+'Basic data'!B93</f>
        <v>Toyosu Front</v>
      </c>
      <c r="C93" s="287"/>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37"/>
      <c r="AD93" s="106"/>
      <c r="AE93" s="106"/>
      <c r="AF93" s="106"/>
      <c r="AG93" s="106"/>
      <c r="AH93" s="37"/>
      <c r="AI93" s="37"/>
      <c r="AJ93" s="37"/>
      <c r="AK93" s="37"/>
      <c r="AL93" s="37"/>
      <c r="AM93" s="37"/>
      <c r="AN93" s="37"/>
      <c r="AO93" s="37"/>
      <c r="AP93" s="37"/>
      <c r="AQ93" s="37">
        <v>1132</v>
      </c>
      <c r="AR93" s="37">
        <v>69216</v>
      </c>
      <c r="AS93" s="37">
        <v>55126</v>
      </c>
      <c r="AT93" s="37">
        <v>113481</v>
      </c>
    </row>
    <row r="94" spans="2:46">
      <c r="B94" s="278" t="str">
        <f>+'Basic data'!B94</f>
        <v>the ARGYLE aoyama</v>
      </c>
      <c r="C94" s="287"/>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37"/>
      <c r="AD94" s="106"/>
      <c r="AE94" s="106"/>
      <c r="AF94" s="106"/>
      <c r="AG94" s="106"/>
      <c r="AH94" s="37"/>
      <c r="AI94" s="37"/>
      <c r="AJ94" s="37"/>
      <c r="AK94" s="37"/>
      <c r="AL94" s="37"/>
      <c r="AM94" s="37"/>
      <c r="AN94" s="37"/>
      <c r="AO94" s="37"/>
      <c r="AP94" s="37"/>
      <c r="AQ94" s="37"/>
      <c r="AR94" s="37"/>
      <c r="AS94" s="37">
        <v>4490</v>
      </c>
      <c r="AT94" s="37">
        <v>34459</v>
      </c>
    </row>
    <row r="95" spans="2:46">
      <c r="B95" s="278" t="str">
        <f>+'Basic data'!B95</f>
        <v>Toyosu Foresia</v>
      </c>
      <c r="C95" s="287"/>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37"/>
      <c r="AD95" s="106"/>
      <c r="AE95" s="106"/>
      <c r="AF95" s="106"/>
      <c r="AG95" s="106"/>
      <c r="AH95" s="37"/>
      <c r="AI95" s="37"/>
      <c r="AJ95" s="37"/>
      <c r="AK95" s="37"/>
      <c r="AL95" s="37"/>
      <c r="AM95" s="37"/>
      <c r="AN95" s="37"/>
      <c r="AO95" s="37"/>
      <c r="AP95" s="37"/>
      <c r="AQ95" s="37"/>
      <c r="AR95" s="37"/>
      <c r="AS95" s="37">
        <v>2814</v>
      </c>
      <c r="AT95" s="37">
        <v>38119</v>
      </c>
    </row>
    <row r="96" spans="2:46">
      <c r="B96" s="278" t="str">
        <f>+'Basic data'!B96</f>
        <v>CIRCLES Hirakawacho</v>
      </c>
      <c r="C96" s="287"/>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37"/>
      <c r="AD96" s="106"/>
      <c r="AE96" s="106"/>
      <c r="AF96" s="106"/>
      <c r="AG96" s="106"/>
      <c r="AH96" s="37"/>
      <c r="AI96" s="37"/>
      <c r="AJ96" s="37"/>
      <c r="AK96" s="37"/>
      <c r="AL96" s="37"/>
      <c r="AM96" s="37"/>
      <c r="AN96" s="37"/>
      <c r="AO96" s="37"/>
      <c r="AP96" s="37"/>
      <c r="AQ96" s="37"/>
      <c r="AR96" s="37"/>
      <c r="AS96" s="37">
        <v>26</v>
      </c>
      <c r="AT96" s="37">
        <v>2319</v>
      </c>
    </row>
    <row r="97" spans="2:46" ht="12.5" thickBot="1">
      <c r="B97" s="278" t="str">
        <f>+'Basic data'!B97</f>
        <v>Forecast Sakaisujihonmachi</v>
      </c>
      <c r="C97" s="287"/>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37"/>
      <c r="AD97" s="106"/>
      <c r="AE97" s="106"/>
      <c r="AF97" s="106"/>
      <c r="AG97" s="106"/>
      <c r="AH97" s="37"/>
      <c r="AI97" s="37"/>
      <c r="AJ97" s="37"/>
      <c r="AK97" s="37"/>
      <c r="AL97" s="37"/>
      <c r="AM97" s="37"/>
      <c r="AN97" s="37"/>
      <c r="AO97" s="37"/>
      <c r="AP97" s="37"/>
      <c r="AQ97" s="37"/>
      <c r="AR97" s="37"/>
      <c r="AS97" s="37"/>
      <c r="AT97" s="37">
        <v>3060</v>
      </c>
    </row>
    <row r="98" spans="2:46" ht="12.5" thickTop="1">
      <c r="B98" s="264" t="s">
        <v>1</v>
      </c>
      <c r="C98" s="288">
        <v>915168</v>
      </c>
      <c r="D98" s="279">
        <v>1121505</v>
      </c>
      <c r="E98" s="279">
        <v>1076170</v>
      </c>
      <c r="F98" s="279">
        <v>1095849</v>
      </c>
      <c r="G98" s="279">
        <v>1127376</v>
      </c>
      <c r="H98" s="279">
        <v>1234174</v>
      </c>
      <c r="I98" s="279">
        <v>1277345</v>
      </c>
      <c r="J98" s="279">
        <v>1554810</v>
      </c>
      <c r="K98" s="279">
        <v>1684379</v>
      </c>
      <c r="L98" s="279">
        <v>1766740</v>
      </c>
      <c r="M98" s="279">
        <v>1815942</v>
      </c>
      <c r="N98" s="279">
        <v>1875476</v>
      </c>
      <c r="O98" s="279">
        <v>1925915</v>
      </c>
      <c r="P98" s="279">
        <v>2052418</v>
      </c>
      <c r="Q98" s="279">
        <v>2261861</v>
      </c>
      <c r="R98" s="279">
        <v>2240277</v>
      </c>
      <c r="S98" s="279">
        <v>2362975</v>
      </c>
      <c r="T98" s="279">
        <v>2551011</v>
      </c>
      <c r="U98" s="279">
        <v>2626467</v>
      </c>
      <c r="V98" s="279">
        <v>2573006</v>
      </c>
      <c r="W98" s="279">
        <v>2864253</v>
      </c>
      <c r="X98" s="279">
        <v>2876682</v>
      </c>
      <c r="Y98" s="279">
        <v>3067242</v>
      </c>
      <c r="Z98" s="279">
        <v>3080614</v>
      </c>
      <c r="AA98" s="279">
        <v>3247634</v>
      </c>
      <c r="AB98" s="279">
        <v>3378661</v>
      </c>
      <c r="AC98" s="280">
        <v>3447650</v>
      </c>
      <c r="AD98" s="279">
        <v>3549250</v>
      </c>
      <c r="AE98" s="279">
        <v>3767790</v>
      </c>
      <c r="AF98" s="279">
        <v>3519734</v>
      </c>
      <c r="AG98" s="279">
        <v>3737491</v>
      </c>
      <c r="AH98" s="279">
        <v>3637000</v>
      </c>
      <c r="AI98" s="279">
        <v>3623270</v>
      </c>
      <c r="AJ98" s="279">
        <v>3518291</v>
      </c>
      <c r="AK98" s="279">
        <v>3691389</v>
      </c>
      <c r="AL98" s="279">
        <v>3637328</v>
      </c>
      <c r="AM98" s="279">
        <v>3740195</v>
      </c>
      <c r="AN98" s="279">
        <v>3657166</v>
      </c>
      <c r="AO98" s="279">
        <v>3792045</v>
      </c>
      <c r="AP98" s="279">
        <v>3653419</v>
      </c>
      <c r="AQ98" s="279">
        <v>3986885</v>
      </c>
      <c r="AR98" s="279">
        <v>3836799</v>
      </c>
      <c r="AS98" s="279">
        <v>3877085</v>
      </c>
      <c r="AT98" s="279">
        <v>3939312</v>
      </c>
    </row>
  </sheetData>
  <mergeCells count="1">
    <mergeCell ref="B4:B5"/>
  </mergeCells>
  <phoneticPr fontId="2"/>
  <pageMargins left="0.74803149606299213" right="0.74803149606299213" top="0.98425196850393704" bottom="0.98425196850393704" header="0.51181102362204722" footer="0.51181102362204722"/>
  <pageSetup paperSize="8" scale="59" fitToWidth="0" orientation="landscape" horizontalDpi="300" verticalDpi="300" r:id="rId1"/>
  <headerFooter alignWithMargins="0">
    <oddHeader>&amp;L&amp;A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B3:AT98"/>
  <sheetViews>
    <sheetView showGridLines="0" view="pageBreakPreview" zoomScale="80" zoomScaleNormal="85" zoomScaleSheetLayoutView="80" workbookViewId="0">
      <pane xSplit="2" ySplit="5" topLeftCell="C6" activePane="bottomRight" state="frozen"/>
      <selection activeCell="A155" sqref="A98:XFD155"/>
      <selection pane="topRight" activeCell="A155" sqref="A98:XFD155"/>
      <selection pane="bottomLeft" activeCell="A155" sqref="A98:XFD155"/>
      <selection pane="bottomRight"/>
    </sheetView>
  </sheetViews>
  <sheetFormatPr defaultColWidth="9" defaultRowHeight="12"/>
  <cols>
    <col min="1" max="1" width="9" style="2"/>
    <col min="2" max="2" width="35.6328125" style="2" bestFit="1" customWidth="1"/>
    <col min="3" max="5" width="12.26953125" style="2" customWidth="1"/>
    <col min="6" max="7" width="12.26953125" style="70" customWidth="1"/>
    <col min="8" max="12" width="12.26953125" style="2" customWidth="1"/>
    <col min="13" max="15" width="12.36328125" style="2" customWidth="1"/>
    <col min="16" max="28" width="12.26953125" style="2" customWidth="1"/>
    <col min="29" max="46" width="12.36328125" style="2" customWidth="1"/>
    <col min="47" max="16384" width="9" style="2"/>
  </cols>
  <sheetData>
    <row r="3" spans="2:46">
      <c r="B3" s="2" t="s">
        <v>439</v>
      </c>
    </row>
    <row r="4" spans="2:46" ht="13.5" customHeight="1">
      <c r="B4" s="385" t="s">
        <v>2</v>
      </c>
      <c r="C4" s="282" t="s">
        <v>362</v>
      </c>
      <c r="D4" s="210" t="s">
        <v>363</v>
      </c>
      <c r="E4" s="210" t="s">
        <v>364</v>
      </c>
      <c r="F4" s="210" t="s">
        <v>365</v>
      </c>
      <c r="G4" s="210" t="s">
        <v>366</v>
      </c>
      <c r="H4" s="210" t="s">
        <v>367</v>
      </c>
      <c r="I4" s="210" t="s">
        <v>368</v>
      </c>
      <c r="J4" s="210" t="s">
        <v>369</v>
      </c>
      <c r="K4" s="210" t="s">
        <v>370</v>
      </c>
      <c r="L4" s="210" t="s">
        <v>371</v>
      </c>
      <c r="M4" s="210" t="s">
        <v>372</v>
      </c>
      <c r="N4" s="210" t="s">
        <v>373</v>
      </c>
      <c r="O4" s="210" t="s">
        <v>374</v>
      </c>
      <c r="P4" s="210" t="s">
        <v>375</v>
      </c>
      <c r="Q4" s="210" t="s">
        <v>376</v>
      </c>
      <c r="R4" s="210" t="s">
        <v>377</v>
      </c>
      <c r="S4" s="210" t="s">
        <v>378</v>
      </c>
      <c r="T4" s="210" t="s">
        <v>379</v>
      </c>
      <c r="U4" s="210" t="s">
        <v>380</v>
      </c>
      <c r="V4" s="210" t="s">
        <v>381</v>
      </c>
      <c r="W4" s="210" t="s">
        <v>382</v>
      </c>
      <c r="X4" s="210" t="s">
        <v>383</v>
      </c>
      <c r="Y4" s="210" t="s">
        <v>384</v>
      </c>
      <c r="Z4" s="210" t="s">
        <v>385</v>
      </c>
      <c r="AA4" s="210" t="s">
        <v>386</v>
      </c>
      <c r="AB4" s="210" t="s">
        <v>387</v>
      </c>
      <c r="AC4" s="275" t="s">
        <v>388</v>
      </c>
      <c r="AD4" s="275" t="s">
        <v>389</v>
      </c>
      <c r="AE4" s="275" t="s">
        <v>390</v>
      </c>
      <c r="AF4" s="275" t="s">
        <v>391</v>
      </c>
      <c r="AG4" s="275" t="s">
        <v>392</v>
      </c>
      <c r="AH4" s="275" t="s">
        <v>393</v>
      </c>
      <c r="AI4" s="275" t="s">
        <v>394</v>
      </c>
      <c r="AJ4" s="275" t="s">
        <v>395</v>
      </c>
      <c r="AK4" s="275" t="s">
        <v>396</v>
      </c>
      <c r="AL4" s="275" t="s">
        <v>397</v>
      </c>
      <c r="AM4" s="275" t="s">
        <v>398</v>
      </c>
      <c r="AN4" s="275" t="s">
        <v>399</v>
      </c>
      <c r="AO4" s="275" t="s">
        <v>400</v>
      </c>
      <c r="AP4" s="275" t="s">
        <v>401</v>
      </c>
      <c r="AQ4" s="275" t="s">
        <v>402</v>
      </c>
      <c r="AR4" s="275" t="s">
        <v>403</v>
      </c>
      <c r="AS4" s="275" t="s">
        <v>404</v>
      </c>
      <c r="AT4" s="275" t="s">
        <v>405</v>
      </c>
    </row>
    <row r="5" spans="2:46" s="109" customFormat="1" ht="14.25" customHeight="1" thickBot="1">
      <c r="B5" s="386"/>
      <c r="C5" s="283" t="s">
        <v>3</v>
      </c>
      <c r="D5" s="157" t="s">
        <v>4</v>
      </c>
      <c r="E5" s="157" t="s">
        <v>5</v>
      </c>
      <c r="F5" s="157" t="s">
        <v>6</v>
      </c>
      <c r="G5" s="157" t="s">
        <v>7</v>
      </c>
      <c r="H5" s="157" t="s">
        <v>8</v>
      </c>
      <c r="I5" s="157" t="s">
        <v>9</v>
      </c>
      <c r="J5" s="157" t="s">
        <v>10</v>
      </c>
      <c r="K5" s="157" t="s">
        <v>11</v>
      </c>
      <c r="L5" s="157" t="s">
        <v>12</v>
      </c>
      <c r="M5" s="157" t="s">
        <v>18</v>
      </c>
      <c r="N5" s="157" t="s">
        <v>19</v>
      </c>
      <c r="O5" s="157" t="s">
        <v>115</v>
      </c>
      <c r="P5" s="157" t="s">
        <v>108</v>
      </c>
      <c r="Q5" s="157" t="s">
        <v>131</v>
      </c>
      <c r="R5" s="157" t="s">
        <v>132</v>
      </c>
      <c r="S5" s="157" t="s">
        <v>140</v>
      </c>
      <c r="T5" s="157" t="s">
        <v>141</v>
      </c>
      <c r="U5" s="157" t="s">
        <v>145</v>
      </c>
      <c r="V5" s="157" t="s">
        <v>148</v>
      </c>
      <c r="W5" s="157" t="s">
        <v>152</v>
      </c>
      <c r="X5" s="157" t="s">
        <v>155</v>
      </c>
      <c r="Y5" s="157" t="s">
        <v>160</v>
      </c>
      <c r="Z5" s="157" t="s">
        <v>177</v>
      </c>
      <c r="AA5" s="157" t="s">
        <v>171</v>
      </c>
      <c r="AB5" s="157" t="s">
        <v>186</v>
      </c>
      <c r="AC5" s="193" t="s">
        <v>188</v>
      </c>
      <c r="AD5" s="193" t="s">
        <v>190</v>
      </c>
      <c r="AE5" s="193" t="s">
        <v>196</v>
      </c>
      <c r="AF5" s="193" t="s">
        <v>326</v>
      </c>
      <c r="AG5" s="193" t="s">
        <v>244</v>
      </c>
      <c r="AH5" s="193" t="s">
        <v>245</v>
      </c>
      <c r="AI5" s="193" t="s">
        <v>246</v>
      </c>
      <c r="AJ5" s="193" t="s">
        <v>247</v>
      </c>
      <c r="AK5" s="193" t="s">
        <v>248</v>
      </c>
      <c r="AL5" s="193" t="s">
        <v>249</v>
      </c>
      <c r="AM5" s="193" t="s">
        <v>250</v>
      </c>
      <c r="AN5" s="193" t="s">
        <v>251</v>
      </c>
      <c r="AO5" s="193" t="s">
        <v>252</v>
      </c>
      <c r="AP5" s="193" t="s">
        <v>253</v>
      </c>
      <c r="AQ5" s="193" t="s">
        <v>254</v>
      </c>
      <c r="AR5" s="193" t="s">
        <v>255</v>
      </c>
      <c r="AS5" s="193" t="s">
        <v>256</v>
      </c>
      <c r="AT5" s="193" t="s">
        <v>257</v>
      </c>
    </row>
    <row r="6" spans="2:46">
      <c r="B6" s="258" t="s">
        <v>227</v>
      </c>
      <c r="C6" s="294">
        <v>99027</v>
      </c>
      <c r="D6" s="158">
        <v>118805</v>
      </c>
      <c r="E6" s="158">
        <v>107433</v>
      </c>
      <c r="F6" s="158">
        <v>113334</v>
      </c>
      <c r="G6" s="158">
        <v>107197</v>
      </c>
      <c r="H6" s="158">
        <v>114676</v>
      </c>
      <c r="I6" s="158">
        <v>102001</v>
      </c>
      <c r="J6" s="158">
        <v>108275</v>
      </c>
      <c r="K6" s="158">
        <v>100082</v>
      </c>
      <c r="L6" s="158">
        <v>106721</v>
      </c>
      <c r="M6" s="158">
        <v>111911</v>
      </c>
      <c r="N6" s="158" t="s">
        <v>0</v>
      </c>
      <c r="O6" s="158" t="s">
        <v>0</v>
      </c>
      <c r="P6" s="158" t="s">
        <v>0</v>
      </c>
      <c r="Q6" s="158" t="s">
        <v>0</v>
      </c>
      <c r="R6" s="162" t="s">
        <v>0</v>
      </c>
      <c r="S6" s="158" t="s">
        <v>0</v>
      </c>
      <c r="T6" s="158" t="s">
        <v>0</v>
      </c>
      <c r="U6" s="158" t="s">
        <v>0</v>
      </c>
      <c r="V6" s="158" t="s">
        <v>0</v>
      </c>
      <c r="W6" s="158" t="s">
        <v>0</v>
      </c>
      <c r="X6" s="158" t="s">
        <v>0</v>
      </c>
      <c r="Y6" s="158" t="s">
        <v>0</v>
      </c>
      <c r="Z6" s="158" t="s">
        <v>0</v>
      </c>
      <c r="AA6" s="158" t="s">
        <v>0</v>
      </c>
      <c r="AB6" s="158" t="s">
        <v>0</v>
      </c>
      <c r="AC6" s="31" t="s">
        <v>0</v>
      </c>
      <c r="AD6" s="158" t="s">
        <v>0</v>
      </c>
      <c r="AE6" s="158" t="s">
        <v>0</v>
      </c>
      <c r="AF6" s="158" t="s">
        <v>0</v>
      </c>
      <c r="AG6" s="158" t="s">
        <v>0</v>
      </c>
      <c r="AH6" s="158" t="s">
        <v>0</v>
      </c>
      <c r="AI6" s="158" t="s">
        <v>0</v>
      </c>
      <c r="AJ6" s="158" t="s">
        <v>0</v>
      </c>
      <c r="AK6" s="158" t="s">
        <v>0</v>
      </c>
      <c r="AL6" s="158" t="s">
        <v>0</v>
      </c>
      <c r="AM6" s="158" t="s">
        <v>0</v>
      </c>
      <c r="AN6" s="158" t="s">
        <v>0</v>
      </c>
      <c r="AO6" s="158" t="s">
        <v>0</v>
      </c>
      <c r="AP6" s="158" t="s">
        <v>0</v>
      </c>
      <c r="AQ6" s="158" t="s">
        <v>0</v>
      </c>
      <c r="AR6" s="158"/>
      <c r="AS6" s="158"/>
      <c r="AT6" s="158" t="s">
        <v>0</v>
      </c>
    </row>
    <row r="7" spans="2:46">
      <c r="B7" s="260" t="s">
        <v>258</v>
      </c>
      <c r="C7" s="295">
        <v>16570</v>
      </c>
      <c r="D7" s="106">
        <v>18040</v>
      </c>
      <c r="E7" s="106">
        <v>17355</v>
      </c>
      <c r="F7" s="106">
        <v>16935</v>
      </c>
      <c r="G7" s="106">
        <v>16905</v>
      </c>
      <c r="H7" s="106">
        <v>16225</v>
      </c>
      <c r="I7" s="106">
        <v>14575</v>
      </c>
      <c r="J7" s="106">
        <v>15315</v>
      </c>
      <c r="K7" s="106">
        <v>15661</v>
      </c>
      <c r="L7" s="106">
        <v>16933</v>
      </c>
      <c r="M7" s="106">
        <v>16712</v>
      </c>
      <c r="N7" s="106">
        <v>16681</v>
      </c>
      <c r="O7" s="106">
        <v>16015</v>
      </c>
      <c r="P7" s="106">
        <v>18472</v>
      </c>
      <c r="Q7" s="106">
        <v>20059</v>
      </c>
      <c r="R7" s="106">
        <v>20716</v>
      </c>
      <c r="S7" s="106">
        <v>19413</v>
      </c>
      <c r="T7" s="106">
        <v>23664</v>
      </c>
      <c r="U7" s="106">
        <v>21916</v>
      </c>
      <c r="V7" s="106">
        <v>20603</v>
      </c>
      <c r="W7" s="106">
        <v>21678</v>
      </c>
      <c r="X7" s="106">
        <v>22991</v>
      </c>
      <c r="Y7" s="106">
        <v>23198</v>
      </c>
      <c r="Z7" s="106">
        <v>28262</v>
      </c>
      <c r="AA7" s="106">
        <v>27080</v>
      </c>
      <c r="AB7" s="106">
        <v>30760</v>
      </c>
      <c r="AC7" s="34">
        <v>26974</v>
      </c>
      <c r="AD7" s="106">
        <v>24871</v>
      </c>
      <c r="AE7" s="106">
        <v>19882</v>
      </c>
      <c r="AF7" s="106">
        <v>20485</v>
      </c>
      <c r="AG7" s="106">
        <v>21338</v>
      </c>
      <c r="AH7" s="106">
        <v>21448</v>
      </c>
      <c r="AI7" s="106">
        <v>20029</v>
      </c>
      <c r="AJ7" s="106">
        <v>26615</v>
      </c>
      <c r="AK7" s="106">
        <v>23751</v>
      </c>
      <c r="AL7" s="106">
        <v>25823</v>
      </c>
      <c r="AM7" s="106">
        <v>21815</v>
      </c>
      <c r="AN7" s="106">
        <v>21756</v>
      </c>
      <c r="AO7" s="106">
        <v>16861</v>
      </c>
      <c r="AP7" s="106">
        <v>16133</v>
      </c>
      <c r="AQ7" s="106"/>
      <c r="AR7" s="106"/>
      <c r="AS7" s="106"/>
      <c r="AT7" s="106" t="s">
        <v>0</v>
      </c>
    </row>
    <row r="8" spans="2:46">
      <c r="B8" s="260" t="s">
        <v>259</v>
      </c>
      <c r="C8" s="295">
        <v>3905</v>
      </c>
      <c r="D8" s="106">
        <v>5874</v>
      </c>
      <c r="E8" s="106">
        <v>6675</v>
      </c>
      <c r="F8" s="106">
        <v>6780</v>
      </c>
      <c r="G8" s="106">
        <v>6643</v>
      </c>
      <c r="H8" s="106">
        <v>6846</v>
      </c>
      <c r="I8" s="106">
        <v>6542</v>
      </c>
      <c r="J8" s="106">
        <v>6047</v>
      </c>
      <c r="K8" s="106">
        <v>6001</v>
      </c>
      <c r="L8" s="106">
        <v>6499</v>
      </c>
      <c r="M8" s="106">
        <v>5985</v>
      </c>
      <c r="N8" s="106">
        <v>6530</v>
      </c>
      <c r="O8" s="106">
        <v>6417</v>
      </c>
      <c r="P8" s="106">
        <v>7275</v>
      </c>
      <c r="Q8" s="106">
        <v>7023</v>
      </c>
      <c r="R8" s="106">
        <v>6433</v>
      </c>
      <c r="S8" s="106">
        <v>5421</v>
      </c>
      <c r="T8" s="106">
        <v>6092</v>
      </c>
      <c r="U8" s="106">
        <v>5785</v>
      </c>
      <c r="V8" s="106">
        <v>5557</v>
      </c>
      <c r="W8" s="106">
        <v>5789</v>
      </c>
      <c r="X8" s="106">
        <v>6002</v>
      </c>
      <c r="Y8" s="106">
        <v>6377</v>
      </c>
      <c r="Z8" s="106">
        <v>6899</v>
      </c>
      <c r="AA8" s="106">
        <v>6933</v>
      </c>
      <c r="AB8" s="106">
        <v>6951</v>
      </c>
      <c r="AC8" s="34">
        <v>6632</v>
      </c>
      <c r="AD8" s="106">
        <v>6653</v>
      </c>
      <c r="AE8" s="106">
        <v>5722</v>
      </c>
      <c r="AF8" s="106">
        <v>6593</v>
      </c>
      <c r="AG8" s="106">
        <v>5405</v>
      </c>
      <c r="AH8" s="106">
        <v>6083</v>
      </c>
      <c r="AI8" s="106">
        <v>5772</v>
      </c>
      <c r="AJ8" s="106">
        <v>5903</v>
      </c>
      <c r="AK8" s="106">
        <v>5489</v>
      </c>
      <c r="AL8" s="106">
        <v>5829</v>
      </c>
      <c r="AM8" s="106">
        <v>5218</v>
      </c>
      <c r="AN8" s="106">
        <v>5318</v>
      </c>
      <c r="AO8" s="106">
        <v>4259</v>
      </c>
      <c r="AP8" s="106">
        <v>4307</v>
      </c>
      <c r="AQ8" s="106">
        <v>4723</v>
      </c>
      <c r="AR8" s="106">
        <v>5806</v>
      </c>
      <c r="AS8" s="106">
        <v>6687</v>
      </c>
      <c r="AT8" s="106">
        <v>6136</v>
      </c>
    </row>
    <row r="9" spans="2:46">
      <c r="B9" s="260" t="s">
        <v>260</v>
      </c>
      <c r="C9" s="295">
        <v>10565</v>
      </c>
      <c r="D9" s="106">
        <v>12579</v>
      </c>
      <c r="E9" s="106">
        <v>11327</v>
      </c>
      <c r="F9" s="106">
        <v>11971</v>
      </c>
      <c r="G9" s="106">
        <v>11122</v>
      </c>
      <c r="H9" s="106">
        <v>11085</v>
      </c>
      <c r="I9" s="106">
        <v>8038</v>
      </c>
      <c r="J9" s="106">
        <v>11515</v>
      </c>
      <c r="K9" s="106">
        <v>10899</v>
      </c>
      <c r="L9" s="106">
        <v>11128</v>
      </c>
      <c r="M9" s="106">
        <v>10239</v>
      </c>
      <c r="N9" s="106">
        <v>11899</v>
      </c>
      <c r="O9" s="106">
        <v>11700</v>
      </c>
      <c r="P9" s="106">
        <v>13712</v>
      </c>
      <c r="Q9" s="106">
        <v>13644</v>
      </c>
      <c r="R9" s="106">
        <v>9959</v>
      </c>
      <c r="S9" s="106">
        <v>4316</v>
      </c>
      <c r="T9" s="106">
        <v>4332</v>
      </c>
      <c r="U9" s="106">
        <v>4557</v>
      </c>
      <c r="V9" s="106">
        <v>668</v>
      </c>
      <c r="W9" s="106" t="s">
        <v>0</v>
      </c>
      <c r="X9" s="106" t="s">
        <v>0</v>
      </c>
      <c r="Y9" s="106" t="s">
        <v>0</v>
      </c>
      <c r="Z9" s="106" t="s">
        <v>0</v>
      </c>
      <c r="AA9" s="106" t="s">
        <v>0</v>
      </c>
      <c r="AB9" s="106" t="s">
        <v>0</v>
      </c>
      <c r="AC9" s="34" t="s">
        <v>0</v>
      </c>
      <c r="AD9" s="106" t="s">
        <v>0</v>
      </c>
      <c r="AE9" s="106" t="s">
        <v>0</v>
      </c>
      <c r="AF9" s="106" t="s">
        <v>0</v>
      </c>
      <c r="AG9" s="106" t="s">
        <v>0</v>
      </c>
      <c r="AH9" s="106" t="s">
        <v>0</v>
      </c>
      <c r="AI9" s="106" t="s">
        <v>0</v>
      </c>
      <c r="AJ9" s="106" t="s">
        <v>0</v>
      </c>
      <c r="AK9" s="106" t="s">
        <v>0</v>
      </c>
      <c r="AL9" s="106" t="s">
        <v>0</v>
      </c>
      <c r="AM9" s="106" t="s">
        <v>0</v>
      </c>
      <c r="AN9" s="106" t="s">
        <v>0</v>
      </c>
      <c r="AO9" s="106" t="s">
        <v>0</v>
      </c>
      <c r="AP9" s="106" t="s">
        <v>0</v>
      </c>
      <c r="AQ9" s="106" t="s">
        <v>0</v>
      </c>
      <c r="AR9" s="106"/>
      <c r="AS9" s="106"/>
      <c r="AT9" s="106" t="s">
        <v>0</v>
      </c>
    </row>
    <row r="10" spans="2:46">
      <c r="B10" s="260" t="s">
        <v>261</v>
      </c>
      <c r="C10" s="295">
        <v>14616</v>
      </c>
      <c r="D10" s="106">
        <v>16314</v>
      </c>
      <c r="E10" s="106">
        <v>15754</v>
      </c>
      <c r="F10" s="106">
        <v>16831</v>
      </c>
      <c r="G10" s="106">
        <v>15676</v>
      </c>
      <c r="H10" s="106">
        <v>16196</v>
      </c>
      <c r="I10" s="106">
        <v>14011</v>
      </c>
      <c r="J10" s="106">
        <v>14518</v>
      </c>
      <c r="K10" s="106">
        <v>13985</v>
      </c>
      <c r="L10" s="106">
        <v>14168</v>
      </c>
      <c r="M10" s="106">
        <v>13382</v>
      </c>
      <c r="N10" s="106">
        <v>13646</v>
      </c>
      <c r="O10" s="106">
        <v>13751</v>
      </c>
      <c r="P10" s="106">
        <v>15854</v>
      </c>
      <c r="Q10" s="106">
        <v>16497</v>
      </c>
      <c r="R10" s="106">
        <v>14955</v>
      </c>
      <c r="S10" s="106">
        <v>12702</v>
      </c>
      <c r="T10" s="106">
        <v>14519</v>
      </c>
      <c r="U10" s="106">
        <v>14099</v>
      </c>
      <c r="V10" s="106">
        <v>13408</v>
      </c>
      <c r="W10" s="106">
        <v>12771</v>
      </c>
      <c r="X10" s="106">
        <v>13977</v>
      </c>
      <c r="Y10" s="106">
        <v>13859</v>
      </c>
      <c r="Z10" s="106">
        <v>16499</v>
      </c>
      <c r="AA10" s="106">
        <v>17664</v>
      </c>
      <c r="AB10" s="106">
        <v>18580</v>
      </c>
      <c r="AC10" s="34">
        <v>18774</v>
      </c>
      <c r="AD10" s="106">
        <v>17704</v>
      </c>
      <c r="AE10" s="106">
        <v>14085</v>
      </c>
      <c r="AF10" s="106">
        <v>13856</v>
      </c>
      <c r="AG10" s="106">
        <v>13046</v>
      </c>
      <c r="AH10" s="106">
        <v>14950</v>
      </c>
      <c r="AI10" s="106">
        <v>14570</v>
      </c>
      <c r="AJ10" s="106">
        <v>16322</v>
      </c>
      <c r="AK10" s="106">
        <v>15515</v>
      </c>
      <c r="AL10" s="106">
        <v>16433</v>
      </c>
      <c r="AM10" s="106">
        <v>4349</v>
      </c>
      <c r="AN10" s="106" t="s">
        <v>0</v>
      </c>
      <c r="AO10" s="106" t="s">
        <v>0</v>
      </c>
      <c r="AP10" s="106" t="s">
        <v>0</v>
      </c>
      <c r="AQ10" s="106" t="s">
        <v>0</v>
      </c>
      <c r="AR10" s="106"/>
      <c r="AS10" s="106"/>
      <c r="AT10" s="106" t="s">
        <v>0</v>
      </c>
    </row>
    <row r="11" spans="2:46" ht="24">
      <c r="B11" s="260" t="s">
        <v>262</v>
      </c>
      <c r="C11" s="295">
        <v>8074</v>
      </c>
      <c r="D11" s="106">
        <v>8707</v>
      </c>
      <c r="E11" s="106">
        <v>8875</v>
      </c>
      <c r="F11" s="106">
        <v>8317</v>
      </c>
      <c r="G11" s="106">
        <v>9319</v>
      </c>
      <c r="H11" s="106">
        <v>9260</v>
      </c>
      <c r="I11" s="106">
        <v>10052</v>
      </c>
      <c r="J11" s="106">
        <v>9669</v>
      </c>
      <c r="K11" s="106">
        <v>10261</v>
      </c>
      <c r="L11" s="106">
        <v>6138</v>
      </c>
      <c r="M11" s="106" t="s">
        <v>0</v>
      </c>
      <c r="N11" s="106" t="s">
        <v>0</v>
      </c>
      <c r="O11" s="106" t="s">
        <v>0</v>
      </c>
      <c r="P11" s="106" t="s">
        <v>0</v>
      </c>
      <c r="Q11" s="106" t="s">
        <v>0</v>
      </c>
      <c r="R11" s="106" t="s">
        <v>0</v>
      </c>
      <c r="S11" s="106" t="s">
        <v>0</v>
      </c>
      <c r="T11" s="106" t="s">
        <v>0</v>
      </c>
      <c r="U11" s="106" t="s">
        <v>0</v>
      </c>
      <c r="V11" s="106" t="s">
        <v>0</v>
      </c>
      <c r="W11" s="106" t="s">
        <v>0</v>
      </c>
      <c r="X11" s="106" t="s">
        <v>0</v>
      </c>
      <c r="Y11" s="106" t="s">
        <v>0</v>
      </c>
      <c r="Z11" s="106" t="s">
        <v>0</v>
      </c>
      <c r="AA11" s="106" t="s">
        <v>0</v>
      </c>
      <c r="AB11" s="106" t="s">
        <v>0</v>
      </c>
      <c r="AC11" s="34" t="s">
        <v>0</v>
      </c>
      <c r="AD11" s="106" t="s">
        <v>0</v>
      </c>
      <c r="AE11" s="106" t="s">
        <v>0</v>
      </c>
      <c r="AF11" s="106" t="s">
        <v>0</v>
      </c>
      <c r="AG11" s="106" t="s">
        <v>0</v>
      </c>
      <c r="AH11" s="106" t="s">
        <v>0</v>
      </c>
      <c r="AI11" s="106" t="s">
        <v>0</v>
      </c>
      <c r="AJ11" s="106" t="s">
        <v>0</v>
      </c>
      <c r="AK11" s="106" t="s">
        <v>0</v>
      </c>
      <c r="AL11" s="106" t="s">
        <v>0</v>
      </c>
      <c r="AM11" s="106" t="s">
        <v>0</v>
      </c>
      <c r="AN11" s="106" t="s">
        <v>0</v>
      </c>
      <c r="AO11" s="106" t="s">
        <v>0</v>
      </c>
      <c r="AP11" s="106" t="s">
        <v>0</v>
      </c>
      <c r="AQ11" s="106" t="s">
        <v>0</v>
      </c>
      <c r="AR11" s="106"/>
      <c r="AS11" s="106"/>
      <c r="AT11" s="106" t="s">
        <v>0</v>
      </c>
    </row>
    <row r="12" spans="2:46">
      <c r="B12" s="260" t="s">
        <v>263</v>
      </c>
      <c r="C12" s="295">
        <v>8968</v>
      </c>
      <c r="D12" s="106">
        <v>8972</v>
      </c>
      <c r="E12" s="106">
        <v>9038</v>
      </c>
      <c r="F12" s="106">
        <v>6681</v>
      </c>
      <c r="G12" s="106">
        <v>7473</v>
      </c>
      <c r="H12" s="106">
        <v>6785</v>
      </c>
      <c r="I12" s="106">
        <v>8493</v>
      </c>
      <c r="J12" s="106">
        <v>7378</v>
      </c>
      <c r="K12" s="106">
        <v>9848</v>
      </c>
      <c r="L12" s="106">
        <v>5274</v>
      </c>
      <c r="M12" s="106" t="s">
        <v>0</v>
      </c>
      <c r="N12" s="106" t="s">
        <v>0</v>
      </c>
      <c r="O12" s="106" t="s">
        <v>0</v>
      </c>
      <c r="P12" s="106" t="s">
        <v>0</v>
      </c>
      <c r="Q12" s="106" t="s">
        <v>0</v>
      </c>
      <c r="R12" s="106" t="s">
        <v>0</v>
      </c>
      <c r="S12" s="106" t="s">
        <v>0</v>
      </c>
      <c r="T12" s="106" t="s">
        <v>0</v>
      </c>
      <c r="U12" s="106" t="s">
        <v>0</v>
      </c>
      <c r="V12" s="106" t="s">
        <v>0</v>
      </c>
      <c r="W12" s="106" t="s">
        <v>0</v>
      </c>
      <c r="X12" s="106" t="s">
        <v>0</v>
      </c>
      <c r="Y12" s="106" t="s">
        <v>0</v>
      </c>
      <c r="Z12" s="106" t="s">
        <v>0</v>
      </c>
      <c r="AA12" s="106" t="s">
        <v>0</v>
      </c>
      <c r="AB12" s="106" t="s">
        <v>0</v>
      </c>
      <c r="AC12" s="34" t="s">
        <v>0</v>
      </c>
      <c r="AD12" s="106" t="s">
        <v>0</v>
      </c>
      <c r="AE12" s="106" t="s">
        <v>0</v>
      </c>
      <c r="AF12" s="106" t="s">
        <v>0</v>
      </c>
      <c r="AG12" s="106" t="s">
        <v>0</v>
      </c>
      <c r="AH12" s="106" t="s">
        <v>0</v>
      </c>
      <c r="AI12" s="106" t="s">
        <v>0</v>
      </c>
      <c r="AJ12" s="106" t="s">
        <v>0</v>
      </c>
      <c r="AK12" s="106" t="s">
        <v>0</v>
      </c>
      <c r="AL12" s="106" t="s">
        <v>0</v>
      </c>
      <c r="AM12" s="106" t="s">
        <v>0</v>
      </c>
      <c r="AN12" s="106" t="s">
        <v>0</v>
      </c>
      <c r="AO12" s="106" t="s">
        <v>0</v>
      </c>
      <c r="AP12" s="106" t="s">
        <v>0</v>
      </c>
      <c r="AQ12" s="106" t="s">
        <v>0</v>
      </c>
      <c r="AR12" s="106"/>
      <c r="AS12" s="106"/>
      <c r="AT12" s="106" t="s">
        <v>0</v>
      </c>
    </row>
    <row r="13" spans="2:46">
      <c r="B13" s="260" t="s">
        <v>264</v>
      </c>
      <c r="C13" s="295">
        <v>6979</v>
      </c>
      <c r="D13" s="106">
        <v>8169</v>
      </c>
      <c r="E13" s="106">
        <v>7065</v>
      </c>
      <c r="F13" s="106">
        <v>8247</v>
      </c>
      <c r="G13" s="106">
        <v>7645</v>
      </c>
      <c r="H13" s="106">
        <v>8691</v>
      </c>
      <c r="I13" s="106">
        <v>8030</v>
      </c>
      <c r="J13" s="106">
        <v>8320</v>
      </c>
      <c r="K13" s="106">
        <v>7403</v>
      </c>
      <c r="L13" s="106">
        <v>7844</v>
      </c>
      <c r="M13" s="106">
        <v>7503</v>
      </c>
      <c r="N13" s="106">
        <v>8687</v>
      </c>
      <c r="O13" s="106" t="s">
        <v>0</v>
      </c>
      <c r="P13" s="106" t="s">
        <v>0</v>
      </c>
      <c r="Q13" s="106" t="s">
        <v>0</v>
      </c>
      <c r="R13" s="106" t="s">
        <v>0</v>
      </c>
      <c r="S13" s="106" t="s">
        <v>0</v>
      </c>
      <c r="T13" s="106" t="s">
        <v>0</v>
      </c>
      <c r="U13" s="106" t="s">
        <v>0</v>
      </c>
      <c r="V13" s="106" t="s">
        <v>0</v>
      </c>
      <c r="W13" s="106" t="s">
        <v>0</v>
      </c>
      <c r="X13" s="106" t="s">
        <v>0</v>
      </c>
      <c r="Y13" s="106" t="s">
        <v>0</v>
      </c>
      <c r="Z13" s="106" t="s">
        <v>0</v>
      </c>
      <c r="AA13" s="106" t="s">
        <v>0</v>
      </c>
      <c r="AB13" s="106" t="s">
        <v>0</v>
      </c>
      <c r="AC13" s="34" t="s">
        <v>0</v>
      </c>
      <c r="AD13" s="106" t="s">
        <v>0</v>
      </c>
      <c r="AE13" s="106" t="s">
        <v>0</v>
      </c>
      <c r="AF13" s="106" t="s">
        <v>0</v>
      </c>
      <c r="AG13" s="106" t="s">
        <v>0</v>
      </c>
      <c r="AH13" s="106" t="s">
        <v>0</v>
      </c>
      <c r="AI13" s="106" t="s">
        <v>0</v>
      </c>
      <c r="AJ13" s="106" t="s">
        <v>0</v>
      </c>
      <c r="AK13" s="106" t="s">
        <v>0</v>
      </c>
      <c r="AL13" s="106" t="s">
        <v>0</v>
      </c>
      <c r="AM13" s="106" t="s">
        <v>0</v>
      </c>
      <c r="AN13" s="106" t="s">
        <v>0</v>
      </c>
      <c r="AO13" s="106" t="s">
        <v>0</v>
      </c>
      <c r="AP13" s="106" t="s">
        <v>0</v>
      </c>
      <c r="AQ13" s="106" t="s">
        <v>0</v>
      </c>
      <c r="AR13" s="106"/>
      <c r="AS13" s="106"/>
      <c r="AT13" s="106" t="s">
        <v>0</v>
      </c>
    </row>
    <row r="14" spans="2:46">
      <c r="B14" s="260" t="s">
        <v>16</v>
      </c>
      <c r="C14" s="295">
        <v>10143</v>
      </c>
      <c r="D14" s="106">
        <v>11215</v>
      </c>
      <c r="E14" s="106">
        <v>10741</v>
      </c>
      <c r="F14" s="106">
        <v>11162</v>
      </c>
      <c r="G14" s="106">
        <v>9840</v>
      </c>
      <c r="H14" s="106">
        <v>11650</v>
      </c>
      <c r="I14" s="106">
        <v>9696</v>
      </c>
      <c r="J14" s="106">
        <v>9937</v>
      </c>
      <c r="K14" s="106">
        <v>9324</v>
      </c>
      <c r="L14" s="106">
        <v>9152</v>
      </c>
      <c r="M14" s="106">
        <v>8730</v>
      </c>
      <c r="N14" s="106">
        <v>8685</v>
      </c>
      <c r="O14" s="106">
        <v>8642</v>
      </c>
      <c r="P14" s="106">
        <v>9366</v>
      </c>
      <c r="Q14" s="106">
        <v>8748</v>
      </c>
      <c r="R14" s="106">
        <v>8735</v>
      </c>
      <c r="S14" s="106">
        <v>7686</v>
      </c>
      <c r="T14" s="106">
        <v>7771</v>
      </c>
      <c r="U14" s="106">
        <v>6985</v>
      </c>
      <c r="V14" s="106">
        <v>7058</v>
      </c>
      <c r="W14" s="106">
        <v>7377</v>
      </c>
      <c r="X14" s="106">
        <v>7837</v>
      </c>
      <c r="Y14" s="106">
        <v>8557</v>
      </c>
      <c r="Z14" s="106">
        <v>9186</v>
      </c>
      <c r="AA14" s="106">
        <v>9381</v>
      </c>
      <c r="AB14" s="106">
        <v>9961</v>
      </c>
      <c r="AC14" s="34">
        <v>9394</v>
      </c>
      <c r="AD14" s="106">
        <v>9388</v>
      </c>
      <c r="AE14" s="106">
        <v>8237</v>
      </c>
      <c r="AF14" s="106">
        <v>8198</v>
      </c>
      <c r="AG14" s="106">
        <v>8828</v>
      </c>
      <c r="AH14" s="106">
        <v>8670</v>
      </c>
      <c r="AI14" s="106">
        <v>8359</v>
      </c>
      <c r="AJ14" s="106">
        <v>9280</v>
      </c>
      <c r="AK14" s="106">
        <v>8969</v>
      </c>
      <c r="AL14" s="106">
        <v>9241</v>
      </c>
      <c r="AM14" s="106">
        <v>5852</v>
      </c>
      <c r="AN14" s="106" t="s">
        <v>0</v>
      </c>
      <c r="AO14" s="106" t="s">
        <v>0</v>
      </c>
      <c r="AP14" s="106" t="s">
        <v>0</v>
      </c>
      <c r="AQ14" s="106" t="s">
        <v>0</v>
      </c>
      <c r="AR14" s="106"/>
      <c r="AS14" s="106"/>
      <c r="AT14" s="106" t="s">
        <v>0</v>
      </c>
    </row>
    <row r="15" spans="2:46">
      <c r="B15" s="260" t="s">
        <v>265</v>
      </c>
      <c r="C15" s="295">
        <v>5744</v>
      </c>
      <c r="D15" s="106">
        <v>5556</v>
      </c>
      <c r="E15" s="106">
        <v>5556</v>
      </c>
      <c r="F15" s="106">
        <v>5228</v>
      </c>
      <c r="G15" s="106">
        <v>5228</v>
      </c>
      <c r="H15" s="106">
        <v>5327</v>
      </c>
      <c r="I15" s="106">
        <v>5327</v>
      </c>
      <c r="J15" s="106">
        <v>4708</v>
      </c>
      <c r="K15" s="106">
        <v>4708</v>
      </c>
      <c r="L15" s="106">
        <v>4791</v>
      </c>
      <c r="M15" s="106">
        <v>4949</v>
      </c>
      <c r="N15" s="106">
        <v>13837</v>
      </c>
      <c r="O15" s="106">
        <v>16106</v>
      </c>
      <c r="P15" s="106">
        <v>16166</v>
      </c>
      <c r="Q15" s="106">
        <v>16737</v>
      </c>
      <c r="R15" s="106">
        <v>15782</v>
      </c>
      <c r="S15" s="106">
        <v>14241</v>
      </c>
      <c r="T15" s="106">
        <v>14590</v>
      </c>
      <c r="U15" s="106">
        <v>14471</v>
      </c>
      <c r="V15" s="106">
        <v>12736</v>
      </c>
      <c r="W15" s="106">
        <v>13273</v>
      </c>
      <c r="X15" s="106">
        <v>13435</v>
      </c>
      <c r="Y15" s="106">
        <v>14378</v>
      </c>
      <c r="Z15" s="106">
        <v>14175</v>
      </c>
      <c r="AA15" s="106">
        <v>16285</v>
      </c>
      <c r="AB15" s="106">
        <v>16063</v>
      </c>
      <c r="AC15" s="34">
        <v>16259</v>
      </c>
      <c r="AD15" s="106">
        <v>14035</v>
      </c>
      <c r="AE15" s="106">
        <v>13569</v>
      </c>
      <c r="AF15" s="106">
        <v>13433</v>
      </c>
      <c r="AG15" s="106">
        <v>12756</v>
      </c>
      <c r="AH15" s="106">
        <v>12091</v>
      </c>
      <c r="AI15" s="106">
        <v>13505</v>
      </c>
      <c r="AJ15" s="106">
        <v>12441</v>
      </c>
      <c r="AK15" s="106">
        <v>14099</v>
      </c>
      <c r="AL15" s="106">
        <v>12952</v>
      </c>
      <c r="AM15" s="106">
        <v>13414</v>
      </c>
      <c r="AN15" s="106">
        <v>12250</v>
      </c>
      <c r="AO15" s="106">
        <v>12777</v>
      </c>
      <c r="AP15" s="106">
        <v>12089</v>
      </c>
      <c r="AQ15" s="106">
        <v>14105</v>
      </c>
      <c r="AR15" s="106">
        <v>13361</v>
      </c>
      <c r="AS15" s="106">
        <v>25633</v>
      </c>
      <c r="AT15" s="106">
        <v>17763</v>
      </c>
    </row>
    <row r="16" spans="2:46">
      <c r="B16" s="260" t="s">
        <v>266</v>
      </c>
      <c r="C16" s="295">
        <v>24610</v>
      </c>
      <c r="D16" s="106">
        <v>52265</v>
      </c>
      <c r="E16" s="106">
        <v>51840</v>
      </c>
      <c r="F16" s="106">
        <v>46398</v>
      </c>
      <c r="G16" s="106">
        <v>47502</v>
      </c>
      <c r="H16" s="106">
        <v>45631</v>
      </c>
      <c r="I16" s="106">
        <v>51948</v>
      </c>
      <c r="J16" s="106">
        <v>46547</v>
      </c>
      <c r="K16" s="106">
        <v>45355</v>
      </c>
      <c r="L16" s="106">
        <v>46458</v>
      </c>
      <c r="M16" s="106">
        <v>42023</v>
      </c>
      <c r="N16" s="106">
        <v>46088</v>
      </c>
      <c r="O16" s="106">
        <v>43468</v>
      </c>
      <c r="P16" s="106">
        <v>48738</v>
      </c>
      <c r="Q16" s="106">
        <v>44925</v>
      </c>
      <c r="R16" s="106">
        <v>44408</v>
      </c>
      <c r="S16" s="106">
        <v>38183</v>
      </c>
      <c r="T16" s="106">
        <v>42746</v>
      </c>
      <c r="U16" s="106">
        <v>39580</v>
      </c>
      <c r="V16" s="106">
        <v>42014</v>
      </c>
      <c r="W16" s="106">
        <v>40480</v>
      </c>
      <c r="X16" s="106">
        <v>43531</v>
      </c>
      <c r="Y16" s="106">
        <v>41147</v>
      </c>
      <c r="Z16" s="106">
        <v>45848</v>
      </c>
      <c r="AA16" s="106">
        <v>44098</v>
      </c>
      <c r="AB16" s="106">
        <v>49012</v>
      </c>
      <c r="AC16" s="34">
        <v>45642</v>
      </c>
      <c r="AD16" s="106">
        <v>47167</v>
      </c>
      <c r="AE16" s="106">
        <v>40146</v>
      </c>
      <c r="AF16" s="106">
        <v>40018</v>
      </c>
      <c r="AG16" s="106">
        <v>43414</v>
      </c>
      <c r="AH16" s="106">
        <v>44482</v>
      </c>
      <c r="AI16" s="106">
        <v>39993</v>
      </c>
      <c r="AJ16" s="106">
        <v>47623</v>
      </c>
      <c r="AK16" s="106">
        <v>41579</v>
      </c>
      <c r="AL16" s="106">
        <v>46708</v>
      </c>
      <c r="AM16" s="106">
        <v>39265</v>
      </c>
      <c r="AN16" s="106">
        <v>42963</v>
      </c>
      <c r="AO16" s="106">
        <v>37703</v>
      </c>
      <c r="AP16" s="106">
        <v>41119</v>
      </c>
      <c r="AQ16" s="106">
        <v>37130</v>
      </c>
      <c r="AR16" s="106">
        <v>53664</v>
      </c>
      <c r="AS16" s="106">
        <v>57038</v>
      </c>
      <c r="AT16" s="106">
        <v>57881</v>
      </c>
    </row>
    <row r="17" spans="2:46">
      <c r="B17" s="260" t="s">
        <v>267</v>
      </c>
      <c r="C17" s="295">
        <v>14602</v>
      </c>
      <c r="D17" s="106">
        <v>15800</v>
      </c>
      <c r="E17" s="106">
        <v>13248</v>
      </c>
      <c r="F17" s="106">
        <v>14365</v>
      </c>
      <c r="G17" s="106">
        <v>18230</v>
      </c>
      <c r="H17" s="106">
        <v>22833</v>
      </c>
      <c r="I17" s="106">
        <v>17847</v>
      </c>
      <c r="J17" s="106">
        <v>24913</v>
      </c>
      <c r="K17" s="106">
        <v>25930</v>
      </c>
      <c r="L17" s="106">
        <v>28990</v>
      </c>
      <c r="M17" s="106">
        <v>25813</v>
      </c>
      <c r="N17" s="106">
        <v>28488</v>
      </c>
      <c r="O17" s="106">
        <v>26912</v>
      </c>
      <c r="P17" s="106">
        <v>30274</v>
      </c>
      <c r="Q17" s="106">
        <v>27261</v>
      </c>
      <c r="R17" s="106">
        <v>28573</v>
      </c>
      <c r="S17" s="106">
        <v>24042</v>
      </c>
      <c r="T17" s="106">
        <v>27833</v>
      </c>
      <c r="U17" s="106">
        <v>24999</v>
      </c>
      <c r="V17" s="106">
        <v>28214</v>
      </c>
      <c r="W17" s="106">
        <v>25652</v>
      </c>
      <c r="X17" s="106">
        <v>30101</v>
      </c>
      <c r="Y17" s="106">
        <v>27242</v>
      </c>
      <c r="Z17" s="106">
        <v>33992</v>
      </c>
      <c r="AA17" s="106">
        <v>29879</v>
      </c>
      <c r="AB17" s="106">
        <v>35033</v>
      </c>
      <c r="AC17" s="34">
        <v>30720</v>
      </c>
      <c r="AD17" s="106">
        <v>34538</v>
      </c>
      <c r="AE17" s="106">
        <v>27036</v>
      </c>
      <c r="AF17" s="106">
        <v>28127</v>
      </c>
      <c r="AG17" s="106">
        <v>26835</v>
      </c>
      <c r="AH17" s="106">
        <v>30352</v>
      </c>
      <c r="AI17" s="106">
        <v>26524</v>
      </c>
      <c r="AJ17" s="106">
        <v>33252</v>
      </c>
      <c r="AK17" s="106">
        <v>26291</v>
      </c>
      <c r="AL17" s="106">
        <v>32042</v>
      </c>
      <c r="AM17" s="106">
        <v>26249</v>
      </c>
      <c r="AN17" s="106">
        <v>30857</v>
      </c>
      <c r="AO17" s="106">
        <v>24231</v>
      </c>
      <c r="AP17" s="106">
        <v>29996</v>
      </c>
      <c r="AQ17" s="106">
        <v>27861</v>
      </c>
      <c r="AR17" s="106">
        <v>33611</v>
      </c>
      <c r="AS17" s="106">
        <v>30379</v>
      </c>
      <c r="AT17" s="106">
        <v>29821</v>
      </c>
    </row>
    <row r="18" spans="2:46">
      <c r="B18" s="260" t="s">
        <v>268</v>
      </c>
      <c r="C18" s="295">
        <v>8893</v>
      </c>
      <c r="D18" s="106">
        <v>10341</v>
      </c>
      <c r="E18" s="106">
        <v>7837</v>
      </c>
      <c r="F18" s="106">
        <v>9073</v>
      </c>
      <c r="G18" s="106">
        <v>8502</v>
      </c>
      <c r="H18" s="106">
        <v>9569</v>
      </c>
      <c r="I18" s="106">
        <v>8491</v>
      </c>
      <c r="J18" s="106">
        <v>9358</v>
      </c>
      <c r="K18" s="106">
        <v>9062</v>
      </c>
      <c r="L18" s="106">
        <v>9252</v>
      </c>
      <c r="M18" s="106">
        <v>8487</v>
      </c>
      <c r="N18" s="106">
        <v>9397</v>
      </c>
      <c r="O18" s="106">
        <v>9037</v>
      </c>
      <c r="P18" s="106">
        <v>10171</v>
      </c>
      <c r="Q18" s="106">
        <v>9973</v>
      </c>
      <c r="R18" s="106">
        <v>8703</v>
      </c>
      <c r="S18" s="106">
        <v>6552</v>
      </c>
      <c r="T18" s="106">
        <v>7410</v>
      </c>
      <c r="U18" s="106">
        <v>6887</v>
      </c>
      <c r="V18" s="106">
        <v>7217</v>
      </c>
      <c r="W18" s="106">
        <v>7270</v>
      </c>
      <c r="X18" s="106">
        <v>7785</v>
      </c>
      <c r="Y18" s="106">
        <v>7536</v>
      </c>
      <c r="Z18" s="106">
        <v>8704</v>
      </c>
      <c r="AA18" s="106">
        <v>8363</v>
      </c>
      <c r="AB18" s="106">
        <v>8890</v>
      </c>
      <c r="AC18" s="34">
        <v>8212</v>
      </c>
      <c r="AD18" s="106">
        <v>8449</v>
      </c>
      <c r="AE18" s="106">
        <v>7204</v>
      </c>
      <c r="AF18" s="106">
        <v>7522</v>
      </c>
      <c r="AG18" s="106">
        <v>6183</v>
      </c>
      <c r="AH18" s="106">
        <v>7744</v>
      </c>
      <c r="AI18" s="106">
        <v>7421</v>
      </c>
      <c r="AJ18" s="106">
        <v>8826</v>
      </c>
      <c r="AK18" s="106">
        <v>8277</v>
      </c>
      <c r="AL18" s="106">
        <v>9121</v>
      </c>
      <c r="AM18" s="106">
        <v>7213</v>
      </c>
      <c r="AN18" s="106">
        <v>6803</v>
      </c>
      <c r="AO18" s="106">
        <v>5781</v>
      </c>
      <c r="AP18" s="106">
        <v>5791</v>
      </c>
      <c r="AQ18" s="106">
        <v>6349</v>
      </c>
      <c r="AR18" s="106">
        <v>7058</v>
      </c>
      <c r="AS18" s="106">
        <v>8193</v>
      </c>
      <c r="AT18" s="106">
        <v>6777</v>
      </c>
    </row>
    <row r="19" spans="2:46">
      <c r="B19" s="260" t="s">
        <v>269</v>
      </c>
      <c r="C19" s="295">
        <v>72639</v>
      </c>
      <c r="D19" s="106">
        <v>74808</v>
      </c>
      <c r="E19" s="106">
        <v>68669</v>
      </c>
      <c r="F19" s="106">
        <v>68081</v>
      </c>
      <c r="G19" s="106">
        <v>66486</v>
      </c>
      <c r="H19" s="106">
        <v>67262</v>
      </c>
      <c r="I19" s="106">
        <v>66399</v>
      </c>
      <c r="J19" s="106">
        <v>68321</v>
      </c>
      <c r="K19" s="106">
        <v>65756</v>
      </c>
      <c r="L19" s="106">
        <v>66030</v>
      </c>
      <c r="M19" s="106">
        <v>63606</v>
      </c>
      <c r="N19" s="106">
        <v>67014</v>
      </c>
      <c r="O19" s="106">
        <v>63973</v>
      </c>
      <c r="P19" s="106">
        <v>69944</v>
      </c>
      <c r="Q19" s="106">
        <v>67606</v>
      </c>
      <c r="R19" s="106">
        <v>68835</v>
      </c>
      <c r="S19" s="106">
        <v>60301</v>
      </c>
      <c r="T19" s="106">
        <v>62249</v>
      </c>
      <c r="U19" s="106">
        <v>57455</v>
      </c>
      <c r="V19" s="106">
        <v>54918</v>
      </c>
      <c r="W19" s="106">
        <v>60018</v>
      </c>
      <c r="X19" s="106">
        <v>60743</v>
      </c>
      <c r="Y19" s="106">
        <v>59116</v>
      </c>
      <c r="Z19" s="106">
        <v>58627</v>
      </c>
      <c r="AA19" s="106">
        <v>61558</v>
      </c>
      <c r="AB19" s="106">
        <v>62173</v>
      </c>
      <c r="AC19" s="34">
        <v>60127</v>
      </c>
      <c r="AD19" s="106">
        <v>58822</v>
      </c>
      <c r="AE19" s="106">
        <v>50882</v>
      </c>
      <c r="AF19" s="106">
        <v>54364</v>
      </c>
      <c r="AG19" s="106">
        <v>42829</v>
      </c>
      <c r="AH19" s="106">
        <v>47209</v>
      </c>
      <c r="AI19" s="106">
        <v>41908</v>
      </c>
      <c r="AJ19" s="106">
        <v>44512</v>
      </c>
      <c r="AK19" s="106">
        <v>44127</v>
      </c>
      <c r="AL19" s="106">
        <v>45117</v>
      </c>
      <c r="AM19" s="106">
        <v>40857</v>
      </c>
      <c r="AN19" s="106">
        <v>41320</v>
      </c>
      <c r="AO19" s="106">
        <v>35622</v>
      </c>
      <c r="AP19" s="106">
        <v>38997</v>
      </c>
      <c r="AQ19" s="106">
        <v>46162</v>
      </c>
      <c r="AR19" s="106">
        <v>57881</v>
      </c>
      <c r="AS19" s="106">
        <v>70264</v>
      </c>
      <c r="AT19" s="106">
        <v>61116</v>
      </c>
    </row>
    <row r="20" spans="2:46">
      <c r="B20" s="260" t="s">
        <v>270</v>
      </c>
      <c r="C20" s="295">
        <v>21740</v>
      </c>
      <c r="D20" s="106">
        <v>25003</v>
      </c>
      <c r="E20" s="106">
        <v>21082</v>
      </c>
      <c r="F20" s="106">
        <v>23919</v>
      </c>
      <c r="G20" s="106">
        <v>21969</v>
      </c>
      <c r="H20" s="106">
        <v>21684</v>
      </c>
      <c r="I20" s="106">
        <v>22379</v>
      </c>
      <c r="J20" s="106">
        <v>21556</v>
      </c>
      <c r="K20" s="106">
        <v>21192</v>
      </c>
      <c r="L20" s="106">
        <v>21391</v>
      </c>
      <c r="M20" s="106">
        <v>20187</v>
      </c>
      <c r="N20" s="106">
        <v>21845</v>
      </c>
      <c r="O20" s="106">
        <v>20778</v>
      </c>
      <c r="P20" s="106">
        <v>21897</v>
      </c>
      <c r="Q20" s="106">
        <v>22216</v>
      </c>
      <c r="R20" s="106">
        <v>21550</v>
      </c>
      <c r="S20" s="106">
        <v>18622</v>
      </c>
      <c r="T20" s="106">
        <v>20781</v>
      </c>
      <c r="U20" s="106">
        <v>19533</v>
      </c>
      <c r="V20" s="106">
        <v>19212</v>
      </c>
      <c r="W20" s="106">
        <v>20488</v>
      </c>
      <c r="X20" s="106">
        <v>20603</v>
      </c>
      <c r="Y20" s="106">
        <v>21835</v>
      </c>
      <c r="Z20" s="106">
        <v>22948</v>
      </c>
      <c r="AA20" s="106">
        <v>23884</v>
      </c>
      <c r="AB20" s="106">
        <v>25258</v>
      </c>
      <c r="AC20" s="34">
        <v>24265</v>
      </c>
      <c r="AD20" s="106">
        <v>24345</v>
      </c>
      <c r="AE20" s="106">
        <v>21276</v>
      </c>
      <c r="AF20" s="106">
        <v>21151</v>
      </c>
      <c r="AG20" s="106">
        <v>21234</v>
      </c>
      <c r="AH20" s="106">
        <v>20451</v>
      </c>
      <c r="AI20" s="106">
        <v>17153</v>
      </c>
      <c r="AJ20" s="106">
        <v>20078</v>
      </c>
      <c r="AK20" s="106">
        <v>17993</v>
      </c>
      <c r="AL20" s="106">
        <v>18823</v>
      </c>
      <c r="AM20" s="106">
        <v>15923</v>
      </c>
      <c r="AN20" s="106">
        <v>15627</v>
      </c>
      <c r="AO20" s="106">
        <v>13111</v>
      </c>
      <c r="AP20" s="106">
        <v>15152</v>
      </c>
      <c r="AQ20" s="106">
        <v>16720</v>
      </c>
      <c r="AR20" s="106">
        <v>21307</v>
      </c>
      <c r="AS20" s="106">
        <v>24869</v>
      </c>
      <c r="AT20" s="106">
        <v>22068</v>
      </c>
    </row>
    <row r="21" spans="2:46">
      <c r="B21" s="260" t="s">
        <v>271</v>
      </c>
      <c r="C21" s="295">
        <v>8306</v>
      </c>
      <c r="D21" s="106">
        <v>11352</v>
      </c>
      <c r="E21" s="106">
        <v>9983</v>
      </c>
      <c r="F21" s="106">
        <v>10535</v>
      </c>
      <c r="G21" s="106">
        <v>9640</v>
      </c>
      <c r="H21" s="106">
        <v>11123</v>
      </c>
      <c r="I21" s="106">
        <v>9721</v>
      </c>
      <c r="J21" s="106">
        <v>10268</v>
      </c>
      <c r="K21" s="106">
        <v>9353</v>
      </c>
      <c r="L21" s="106">
        <v>5619</v>
      </c>
      <c r="M21" s="106" t="s">
        <v>0</v>
      </c>
      <c r="N21" s="106" t="s">
        <v>0</v>
      </c>
      <c r="O21" s="106" t="s">
        <v>0</v>
      </c>
      <c r="P21" s="106" t="s">
        <v>0</v>
      </c>
      <c r="Q21" s="106" t="s">
        <v>0</v>
      </c>
      <c r="R21" s="106" t="s">
        <v>0</v>
      </c>
      <c r="S21" s="106" t="s">
        <v>0</v>
      </c>
      <c r="T21" s="106" t="s">
        <v>0</v>
      </c>
      <c r="U21" s="106" t="s">
        <v>0</v>
      </c>
      <c r="V21" s="106" t="s">
        <v>0</v>
      </c>
      <c r="W21" s="106" t="s">
        <v>0</v>
      </c>
      <c r="X21" s="106" t="s">
        <v>0</v>
      </c>
      <c r="Y21" s="106" t="s">
        <v>0</v>
      </c>
      <c r="Z21" s="106" t="s">
        <v>0</v>
      </c>
      <c r="AA21" s="106" t="s">
        <v>0</v>
      </c>
      <c r="AB21" s="106" t="s">
        <v>0</v>
      </c>
      <c r="AC21" s="34" t="s">
        <v>0</v>
      </c>
      <c r="AD21" s="106" t="s">
        <v>0</v>
      </c>
      <c r="AE21" s="106" t="s">
        <v>0</v>
      </c>
      <c r="AF21" s="106" t="s">
        <v>0</v>
      </c>
      <c r="AG21" s="106" t="s">
        <v>0</v>
      </c>
      <c r="AH21" s="106" t="s">
        <v>0</v>
      </c>
      <c r="AI21" s="106" t="s">
        <v>0</v>
      </c>
      <c r="AJ21" s="106" t="s">
        <v>0</v>
      </c>
      <c r="AK21" s="106" t="s">
        <v>0</v>
      </c>
      <c r="AL21" s="106" t="s">
        <v>0</v>
      </c>
      <c r="AM21" s="106" t="s">
        <v>0</v>
      </c>
      <c r="AN21" s="106" t="s">
        <v>0</v>
      </c>
      <c r="AO21" s="106" t="s">
        <v>0</v>
      </c>
      <c r="AP21" s="106" t="s">
        <v>0</v>
      </c>
      <c r="AQ21" s="106" t="s">
        <v>0</v>
      </c>
      <c r="AR21" s="106"/>
      <c r="AS21" s="106"/>
      <c r="AT21" s="106" t="s">
        <v>0</v>
      </c>
    </row>
    <row r="22" spans="2:46">
      <c r="B22" s="260" t="s">
        <v>191</v>
      </c>
      <c r="C22" s="295">
        <v>26304</v>
      </c>
      <c r="D22" s="106">
        <v>28924</v>
      </c>
      <c r="E22" s="106">
        <v>24120</v>
      </c>
      <c r="F22" s="106">
        <v>26363</v>
      </c>
      <c r="G22" s="106">
        <v>23848</v>
      </c>
      <c r="H22" s="106">
        <v>27639</v>
      </c>
      <c r="I22" s="106">
        <v>23957</v>
      </c>
      <c r="J22" s="106">
        <v>26698</v>
      </c>
      <c r="K22" s="106">
        <v>24510</v>
      </c>
      <c r="L22" s="106">
        <v>27648</v>
      </c>
      <c r="M22" s="106">
        <v>23183</v>
      </c>
      <c r="N22" s="106">
        <v>28377</v>
      </c>
      <c r="O22" s="106">
        <v>25708</v>
      </c>
      <c r="P22" s="106">
        <v>32104</v>
      </c>
      <c r="Q22" s="106">
        <v>29482</v>
      </c>
      <c r="R22" s="106">
        <v>29885</v>
      </c>
      <c r="S22" s="106">
        <v>22726</v>
      </c>
      <c r="T22" s="106">
        <v>28107</v>
      </c>
      <c r="U22" s="106">
        <v>24428</v>
      </c>
      <c r="V22" s="106">
        <v>26013</v>
      </c>
      <c r="W22" s="106">
        <v>26235</v>
      </c>
      <c r="X22" s="106">
        <v>31198</v>
      </c>
      <c r="Y22" s="106">
        <v>28002</v>
      </c>
      <c r="Z22" s="106">
        <v>33461</v>
      </c>
      <c r="AA22" s="106">
        <v>30182</v>
      </c>
      <c r="AB22" s="106">
        <v>33945</v>
      </c>
      <c r="AC22" s="34">
        <v>29925</v>
      </c>
      <c r="AD22" s="106">
        <v>32753</v>
      </c>
      <c r="AE22" s="106">
        <v>25390</v>
      </c>
      <c r="AF22" s="106">
        <v>26174</v>
      </c>
      <c r="AG22" s="106">
        <v>22233</v>
      </c>
      <c r="AH22" s="106">
        <v>30219</v>
      </c>
      <c r="AI22" s="106">
        <v>23854</v>
      </c>
      <c r="AJ22" s="106">
        <v>29476</v>
      </c>
      <c r="AK22" s="106">
        <v>25110</v>
      </c>
      <c r="AL22" s="106">
        <v>25180</v>
      </c>
      <c r="AM22" s="106">
        <v>21144</v>
      </c>
      <c r="AN22" s="106">
        <v>18051</v>
      </c>
      <c r="AO22" s="106">
        <v>16323</v>
      </c>
      <c r="AP22" s="106">
        <v>16449</v>
      </c>
      <c r="AQ22" s="106">
        <v>21490</v>
      </c>
      <c r="AR22" s="106">
        <v>22328</v>
      </c>
      <c r="AS22" s="106">
        <v>29937</v>
      </c>
      <c r="AT22" s="106">
        <v>26416</v>
      </c>
    </row>
    <row r="23" spans="2:46">
      <c r="B23" s="260" t="s">
        <v>272</v>
      </c>
      <c r="C23" s="295">
        <v>17842</v>
      </c>
      <c r="D23" s="106">
        <v>22813</v>
      </c>
      <c r="E23" s="106">
        <v>19352</v>
      </c>
      <c r="F23" s="106">
        <v>20037</v>
      </c>
      <c r="G23" s="106">
        <v>17139</v>
      </c>
      <c r="H23" s="106">
        <v>18247</v>
      </c>
      <c r="I23" s="106">
        <v>16354</v>
      </c>
      <c r="J23" s="106">
        <v>17478</v>
      </c>
      <c r="K23" s="106">
        <v>16671</v>
      </c>
      <c r="L23" s="106">
        <v>17448</v>
      </c>
      <c r="M23" s="106">
        <v>16109</v>
      </c>
      <c r="N23" s="106">
        <v>16370</v>
      </c>
      <c r="O23" s="106">
        <v>15776</v>
      </c>
      <c r="P23" s="106">
        <v>16700</v>
      </c>
      <c r="Q23" s="106">
        <v>15295</v>
      </c>
      <c r="R23" s="106">
        <v>15209</v>
      </c>
      <c r="S23" s="106">
        <v>13702</v>
      </c>
      <c r="T23" s="106">
        <v>14226</v>
      </c>
      <c r="U23" s="106">
        <v>13908</v>
      </c>
      <c r="V23" s="106">
        <v>14449</v>
      </c>
      <c r="W23" s="106">
        <v>14017</v>
      </c>
      <c r="X23" s="106">
        <v>14088</v>
      </c>
      <c r="Y23" s="106">
        <v>13298</v>
      </c>
      <c r="Z23" s="106">
        <v>12881</v>
      </c>
      <c r="AA23" s="106">
        <v>14025</v>
      </c>
      <c r="AB23" s="106">
        <v>15496</v>
      </c>
      <c r="AC23" s="34">
        <v>14834</v>
      </c>
      <c r="AD23" s="106">
        <v>15156</v>
      </c>
      <c r="AE23" s="106">
        <v>14053</v>
      </c>
      <c r="AF23" s="106">
        <v>15060</v>
      </c>
      <c r="AG23" s="106">
        <v>17021</v>
      </c>
      <c r="AH23" s="106">
        <v>18026</v>
      </c>
      <c r="AI23" s="106">
        <v>17497</v>
      </c>
      <c r="AJ23" s="106">
        <v>19087</v>
      </c>
      <c r="AK23" s="106">
        <v>17520</v>
      </c>
      <c r="AL23" s="106">
        <v>19047</v>
      </c>
      <c r="AM23" s="106">
        <v>16755</v>
      </c>
      <c r="AN23" s="106">
        <v>16690</v>
      </c>
      <c r="AO23" s="106">
        <v>15388</v>
      </c>
      <c r="AP23" s="106">
        <v>17066</v>
      </c>
      <c r="AQ23" s="106">
        <v>16785</v>
      </c>
      <c r="AR23" s="106">
        <v>16461</v>
      </c>
      <c r="AS23" s="106">
        <v>16521</v>
      </c>
      <c r="AT23" s="106">
        <v>16507</v>
      </c>
    </row>
    <row r="24" spans="2:46">
      <c r="B24" s="260" t="s">
        <v>273</v>
      </c>
      <c r="C24" s="295">
        <v>8121</v>
      </c>
      <c r="D24" s="106">
        <v>10437</v>
      </c>
      <c r="E24" s="106">
        <v>9095</v>
      </c>
      <c r="F24" s="106">
        <v>9255</v>
      </c>
      <c r="G24" s="106">
        <v>8642</v>
      </c>
      <c r="H24" s="106">
        <v>10095</v>
      </c>
      <c r="I24" s="106">
        <v>9111</v>
      </c>
      <c r="J24" s="106">
        <v>10403</v>
      </c>
      <c r="K24" s="106">
        <v>9645</v>
      </c>
      <c r="L24" s="106">
        <v>8885</v>
      </c>
      <c r="M24" s="106">
        <v>8176</v>
      </c>
      <c r="N24" s="106">
        <v>9003</v>
      </c>
      <c r="O24" s="106">
        <v>8948</v>
      </c>
      <c r="P24" s="106">
        <v>9253</v>
      </c>
      <c r="Q24" s="106">
        <v>8542</v>
      </c>
      <c r="R24" s="106">
        <v>8477</v>
      </c>
      <c r="S24" s="106">
        <v>7770</v>
      </c>
      <c r="T24" s="106">
        <v>8504</v>
      </c>
      <c r="U24" s="106">
        <v>8449</v>
      </c>
      <c r="V24" s="106">
        <v>8597</v>
      </c>
      <c r="W24" s="106">
        <v>8045</v>
      </c>
      <c r="X24" s="106">
        <v>8457</v>
      </c>
      <c r="Y24" s="106">
        <v>8192</v>
      </c>
      <c r="Z24" s="106">
        <v>8918</v>
      </c>
      <c r="AA24" s="106">
        <v>8352</v>
      </c>
      <c r="AB24" s="106">
        <v>8133</v>
      </c>
      <c r="AC24" s="34">
        <v>7680</v>
      </c>
      <c r="AD24" s="106">
        <v>7755</v>
      </c>
      <c r="AE24" s="106">
        <v>7399</v>
      </c>
      <c r="AF24" s="106">
        <v>8621</v>
      </c>
      <c r="AG24" s="106">
        <v>6612</v>
      </c>
      <c r="AH24" s="106">
        <v>7408</v>
      </c>
      <c r="AI24" s="106">
        <v>7223</v>
      </c>
      <c r="AJ24" s="106">
        <v>8134</v>
      </c>
      <c r="AK24" s="106">
        <v>7604</v>
      </c>
      <c r="AL24" s="106">
        <v>8027</v>
      </c>
      <c r="AM24" s="106">
        <v>7009</v>
      </c>
      <c r="AN24" s="106">
        <v>7305</v>
      </c>
      <c r="AO24" s="106">
        <v>6865</v>
      </c>
      <c r="AP24" s="106">
        <v>7439</v>
      </c>
      <c r="AQ24" s="106">
        <v>6659</v>
      </c>
      <c r="AR24" s="106">
        <v>6435</v>
      </c>
      <c r="AS24" s="106">
        <v>7462</v>
      </c>
      <c r="AT24" s="106">
        <v>6806</v>
      </c>
    </row>
    <row r="25" spans="2:46">
      <c r="B25" s="260" t="s">
        <v>274</v>
      </c>
      <c r="C25" s="295">
        <v>6431</v>
      </c>
      <c r="D25" s="106">
        <v>8796</v>
      </c>
      <c r="E25" s="106">
        <v>8609</v>
      </c>
      <c r="F25" s="106">
        <v>8324</v>
      </c>
      <c r="G25" s="106">
        <v>8231</v>
      </c>
      <c r="H25" s="106">
        <v>8261</v>
      </c>
      <c r="I25" s="106">
        <v>9495</v>
      </c>
      <c r="J25" s="106">
        <v>8569</v>
      </c>
      <c r="K25" s="106">
        <v>8654</v>
      </c>
      <c r="L25" s="106">
        <v>8756</v>
      </c>
      <c r="M25" s="106">
        <v>8301</v>
      </c>
      <c r="N25" s="106">
        <v>9007</v>
      </c>
      <c r="O25" s="106">
        <v>8704</v>
      </c>
      <c r="P25" s="106">
        <v>9748</v>
      </c>
      <c r="Q25" s="106">
        <v>9825</v>
      </c>
      <c r="R25" s="106">
        <v>7856</v>
      </c>
      <c r="S25" s="106">
        <v>7289</v>
      </c>
      <c r="T25" s="106">
        <v>9034</v>
      </c>
      <c r="U25" s="106">
        <v>8950</v>
      </c>
      <c r="V25" s="106">
        <v>8311</v>
      </c>
      <c r="W25" s="106">
        <v>8859</v>
      </c>
      <c r="X25" s="106">
        <v>9268</v>
      </c>
      <c r="Y25" s="106">
        <v>9713</v>
      </c>
      <c r="Z25" s="106">
        <v>10211</v>
      </c>
      <c r="AA25" s="106">
        <v>10711</v>
      </c>
      <c r="AB25" s="106">
        <v>10445</v>
      </c>
      <c r="AC25" s="34">
        <v>10552</v>
      </c>
      <c r="AD25" s="106">
        <v>9577</v>
      </c>
      <c r="AE25" s="106">
        <v>8169</v>
      </c>
      <c r="AF25" s="106">
        <v>8890</v>
      </c>
      <c r="AG25" s="106">
        <v>7668</v>
      </c>
      <c r="AH25" s="106">
        <v>7938</v>
      </c>
      <c r="AI25" s="106">
        <v>8307</v>
      </c>
      <c r="AJ25" s="106">
        <v>9075</v>
      </c>
      <c r="AK25" s="106">
        <v>8829</v>
      </c>
      <c r="AL25" s="106">
        <v>8804</v>
      </c>
      <c r="AM25" s="106">
        <v>8401</v>
      </c>
      <c r="AN25" s="106">
        <v>8521</v>
      </c>
      <c r="AO25" s="106">
        <v>8160</v>
      </c>
      <c r="AP25" s="106">
        <v>8092</v>
      </c>
      <c r="AQ25" s="106">
        <v>9421</v>
      </c>
      <c r="AR25" s="106">
        <v>10530</v>
      </c>
      <c r="AS25" s="106">
        <v>12738</v>
      </c>
      <c r="AT25" s="106">
        <v>11327</v>
      </c>
    </row>
    <row r="26" spans="2:46" ht="24">
      <c r="B26" s="260" t="s">
        <v>356</v>
      </c>
      <c r="C26" s="295">
        <v>88380</v>
      </c>
      <c r="D26" s="106">
        <v>193406</v>
      </c>
      <c r="E26" s="106">
        <v>170566</v>
      </c>
      <c r="F26" s="106">
        <v>171560</v>
      </c>
      <c r="G26" s="106">
        <v>159125</v>
      </c>
      <c r="H26" s="106">
        <v>171917</v>
      </c>
      <c r="I26" s="106">
        <v>141057</v>
      </c>
      <c r="J26" s="106">
        <v>157463</v>
      </c>
      <c r="K26" s="106">
        <v>144492</v>
      </c>
      <c r="L26" s="106">
        <v>151756</v>
      </c>
      <c r="M26" s="106">
        <v>132892</v>
      </c>
      <c r="N26" s="106">
        <v>137245</v>
      </c>
      <c r="O26" s="106">
        <v>124909</v>
      </c>
      <c r="P26" s="106">
        <v>138350</v>
      </c>
      <c r="Q26" s="106">
        <v>138936</v>
      </c>
      <c r="R26" s="106">
        <v>135314</v>
      </c>
      <c r="S26" s="106">
        <v>110564</v>
      </c>
      <c r="T26" s="106">
        <v>129251</v>
      </c>
      <c r="U26" s="106">
        <v>119165</v>
      </c>
      <c r="V26" s="106">
        <v>112491</v>
      </c>
      <c r="W26" s="106">
        <v>108809</v>
      </c>
      <c r="X26" s="106">
        <v>111936</v>
      </c>
      <c r="Y26" s="106">
        <v>117107</v>
      </c>
      <c r="Z26" s="106">
        <v>138611</v>
      </c>
      <c r="AA26" s="106">
        <v>138723</v>
      </c>
      <c r="AB26" s="106">
        <v>150031</v>
      </c>
      <c r="AC26" s="34">
        <v>141639</v>
      </c>
      <c r="AD26" s="106">
        <v>144853</v>
      </c>
      <c r="AE26" s="106">
        <v>118753</v>
      </c>
      <c r="AF26" s="106">
        <v>122482</v>
      </c>
      <c r="AG26" s="106">
        <v>122655</v>
      </c>
      <c r="AH26" s="106">
        <v>123419</v>
      </c>
      <c r="AI26" s="106">
        <v>74294</v>
      </c>
      <c r="AJ26" s="106">
        <v>0</v>
      </c>
      <c r="AK26" s="106">
        <v>0</v>
      </c>
      <c r="AL26" s="106">
        <v>0</v>
      </c>
      <c r="AM26" s="106">
        <v>0</v>
      </c>
      <c r="AN26" s="106">
        <v>0</v>
      </c>
      <c r="AO26" s="106">
        <v>0</v>
      </c>
      <c r="AP26" s="106">
        <v>0</v>
      </c>
      <c r="AQ26" s="106">
        <v>0</v>
      </c>
      <c r="AR26" s="106">
        <v>0</v>
      </c>
      <c r="AS26" s="106">
        <v>0</v>
      </c>
      <c r="AT26" s="106">
        <v>0</v>
      </c>
    </row>
    <row r="27" spans="2:46">
      <c r="B27" s="260" t="s">
        <v>275</v>
      </c>
      <c r="C27" s="295">
        <v>5405</v>
      </c>
      <c r="D27" s="106">
        <v>14960</v>
      </c>
      <c r="E27" s="106">
        <v>13194</v>
      </c>
      <c r="F27" s="106">
        <v>13964</v>
      </c>
      <c r="G27" s="106">
        <v>13977</v>
      </c>
      <c r="H27" s="106">
        <v>13425</v>
      </c>
      <c r="I27" s="106">
        <v>12400</v>
      </c>
      <c r="J27" s="106">
        <v>13084</v>
      </c>
      <c r="K27" s="106">
        <v>13213</v>
      </c>
      <c r="L27" s="106">
        <v>13915</v>
      </c>
      <c r="M27" s="106">
        <v>13095</v>
      </c>
      <c r="N27" s="106">
        <v>13561</v>
      </c>
      <c r="O27" s="106">
        <v>12754</v>
      </c>
      <c r="P27" s="106">
        <v>13454</v>
      </c>
      <c r="Q27" s="106">
        <v>12921</v>
      </c>
      <c r="R27" s="106">
        <v>11999</v>
      </c>
      <c r="S27" s="106">
        <v>10234</v>
      </c>
      <c r="T27" s="106">
        <v>11003</v>
      </c>
      <c r="U27" s="106">
        <v>10533</v>
      </c>
      <c r="V27" s="106">
        <v>11513</v>
      </c>
      <c r="W27" s="106">
        <v>11187</v>
      </c>
      <c r="X27" s="106">
        <v>11983</v>
      </c>
      <c r="Y27" s="106">
        <v>11524</v>
      </c>
      <c r="Z27" s="106">
        <v>14172</v>
      </c>
      <c r="AA27" s="106">
        <v>14000</v>
      </c>
      <c r="AB27" s="106">
        <v>14179</v>
      </c>
      <c r="AC27" s="34">
        <v>13750</v>
      </c>
      <c r="AD27" s="106">
        <v>14401</v>
      </c>
      <c r="AE27" s="106">
        <v>15474</v>
      </c>
      <c r="AF27" s="106">
        <v>0</v>
      </c>
      <c r="AG27" s="106" t="s">
        <v>0</v>
      </c>
      <c r="AH27" s="106" t="s">
        <v>0</v>
      </c>
      <c r="AI27" s="106" t="s">
        <v>0</v>
      </c>
      <c r="AJ27" s="106" t="s">
        <v>0</v>
      </c>
      <c r="AK27" s="106" t="s">
        <v>0</v>
      </c>
      <c r="AL27" s="106" t="s">
        <v>0</v>
      </c>
      <c r="AM27" s="106" t="s">
        <v>0</v>
      </c>
      <c r="AN27" s="106" t="s">
        <v>0</v>
      </c>
      <c r="AO27" s="106" t="s">
        <v>0</v>
      </c>
      <c r="AP27" s="106" t="s">
        <v>0</v>
      </c>
      <c r="AQ27" s="106" t="s">
        <v>0</v>
      </c>
      <c r="AR27" s="106"/>
      <c r="AS27" s="106"/>
      <c r="AT27" s="106" t="s">
        <v>0</v>
      </c>
    </row>
    <row r="28" spans="2:46">
      <c r="B28" s="260" t="s">
        <v>276</v>
      </c>
      <c r="C28" s="295">
        <v>5535</v>
      </c>
      <c r="D28" s="106">
        <v>28158</v>
      </c>
      <c r="E28" s="106">
        <v>26515</v>
      </c>
      <c r="F28" s="106">
        <v>20883</v>
      </c>
      <c r="G28" s="106">
        <v>8034</v>
      </c>
      <c r="H28" s="106">
        <v>11541</v>
      </c>
      <c r="I28" s="106">
        <v>14232</v>
      </c>
      <c r="J28" s="106">
        <v>13912</v>
      </c>
      <c r="K28" s="106">
        <v>15119</v>
      </c>
      <c r="L28" s="106">
        <v>10791</v>
      </c>
      <c r="M28" s="106" t="s">
        <v>0</v>
      </c>
      <c r="N28" s="106" t="s">
        <v>0</v>
      </c>
      <c r="O28" s="106" t="s">
        <v>0</v>
      </c>
      <c r="P28" s="106" t="s">
        <v>0</v>
      </c>
      <c r="Q28" s="106" t="s">
        <v>0</v>
      </c>
      <c r="R28" s="106" t="s">
        <v>0</v>
      </c>
      <c r="S28" s="106" t="s">
        <v>0</v>
      </c>
      <c r="T28" s="106" t="s">
        <v>0</v>
      </c>
      <c r="U28" s="106" t="s">
        <v>0</v>
      </c>
      <c r="V28" s="106" t="s">
        <v>0</v>
      </c>
      <c r="W28" s="106" t="s">
        <v>0</v>
      </c>
      <c r="X28" s="106" t="s">
        <v>0</v>
      </c>
      <c r="Y28" s="106" t="s">
        <v>0</v>
      </c>
      <c r="Z28" s="106" t="s">
        <v>0</v>
      </c>
      <c r="AA28" s="106" t="s">
        <v>0</v>
      </c>
      <c r="AB28" s="106" t="s">
        <v>0</v>
      </c>
      <c r="AC28" s="34" t="s">
        <v>0</v>
      </c>
      <c r="AD28" s="106" t="s">
        <v>0</v>
      </c>
      <c r="AE28" s="106" t="s">
        <v>0</v>
      </c>
      <c r="AF28" s="106" t="s">
        <v>0</v>
      </c>
      <c r="AG28" s="106" t="s">
        <v>0</v>
      </c>
      <c r="AH28" s="106" t="s">
        <v>0</v>
      </c>
      <c r="AI28" s="106" t="s">
        <v>0</v>
      </c>
      <c r="AJ28" s="106" t="s">
        <v>0</v>
      </c>
      <c r="AK28" s="106" t="s">
        <v>0</v>
      </c>
      <c r="AL28" s="106" t="s">
        <v>0</v>
      </c>
      <c r="AM28" s="106" t="s">
        <v>0</v>
      </c>
      <c r="AN28" s="106" t="s">
        <v>0</v>
      </c>
      <c r="AO28" s="106" t="s">
        <v>0</v>
      </c>
      <c r="AP28" s="106" t="s">
        <v>0</v>
      </c>
      <c r="AQ28" s="106" t="s">
        <v>0</v>
      </c>
      <c r="AR28" s="106"/>
      <c r="AS28" s="106"/>
      <c r="AT28" s="106" t="s">
        <v>0</v>
      </c>
    </row>
    <row r="29" spans="2:46">
      <c r="B29" s="260" t="s">
        <v>277</v>
      </c>
      <c r="C29" s="295">
        <v>0</v>
      </c>
      <c r="D29" s="106">
        <v>47994</v>
      </c>
      <c r="E29" s="106">
        <v>41718</v>
      </c>
      <c r="F29" s="106">
        <v>68234</v>
      </c>
      <c r="G29" s="106">
        <v>64452</v>
      </c>
      <c r="H29" s="106">
        <v>69196</v>
      </c>
      <c r="I29" s="106">
        <v>65251</v>
      </c>
      <c r="J29" s="106">
        <v>71156</v>
      </c>
      <c r="K29" s="106">
        <v>71007</v>
      </c>
      <c r="L29" s="106">
        <v>74899</v>
      </c>
      <c r="M29" s="106">
        <v>62444</v>
      </c>
      <c r="N29" s="106">
        <v>62775</v>
      </c>
      <c r="O29" s="106">
        <v>63333</v>
      </c>
      <c r="P29" s="106">
        <v>64523</v>
      </c>
      <c r="Q29" s="106">
        <v>65531</v>
      </c>
      <c r="R29" s="106">
        <v>56168</v>
      </c>
      <c r="S29" s="106">
        <v>47908</v>
      </c>
      <c r="T29" s="106">
        <v>54037</v>
      </c>
      <c r="U29" s="106">
        <v>51088</v>
      </c>
      <c r="V29" s="106">
        <v>56039</v>
      </c>
      <c r="W29" s="106">
        <v>53008</v>
      </c>
      <c r="X29" s="106">
        <v>55664</v>
      </c>
      <c r="Y29" s="106">
        <v>54723</v>
      </c>
      <c r="Z29" s="106">
        <v>58066</v>
      </c>
      <c r="AA29" s="106">
        <v>57613</v>
      </c>
      <c r="AB29" s="106">
        <v>60936</v>
      </c>
      <c r="AC29" s="34">
        <v>54742</v>
      </c>
      <c r="AD29" s="106">
        <v>52414</v>
      </c>
      <c r="AE29" s="106">
        <v>47934</v>
      </c>
      <c r="AF29" s="106">
        <v>51288</v>
      </c>
      <c r="AG29" s="106">
        <v>57018</v>
      </c>
      <c r="AH29" s="106">
        <v>59064</v>
      </c>
      <c r="AI29" s="106">
        <v>56097</v>
      </c>
      <c r="AJ29" s="106">
        <v>67047</v>
      </c>
      <c r="AK29" s="106">
        <v>57222</v>
      </c>
      <c r="AL29" s="106">
        <v>60470</v>
      </c>
      <c r="AM29" s="106">
        <v>46805</v>
      </c>
      <c r="AN29" s="106">
        <v>47539</v>
      </c>
      <c r="AO29" s="106">
        <v>40382</v>
      </c>
      <c r="AP29" s="106">
        <v>40382</v>
      </c>
      <c r="AQ29" s="106">
        <v>45140</v>
      </c>
      <c r="AR29" s="106">
        <v>41056</v>
      </c>
      <c r="AS29" s="106">
        <v>56608</v>
      </c>
      <c r="AT29" s="106">
        <v>56755</v>
      </c>
    </row>
    <row r="30" spans="2:46">
      <c r="B30" s="260" t="s">
        <v>278</v>
      </c>
      <c r="C30" s="295" t="s">
        <v>0</v>
      </c>
      <c r="D30" s="106">
        <v>10198</v>
      </c>
      <c r="E30" s="106">
        <v>18718</v>
      </c>
      <c r="F30" s="106">
        <v>18162</v>
      </c>
      <c r="G30" s="106">
        <v>17431</v>
      </c>
      <c r="H30" s="106">
        <v>18184</v>
      </c>
      <c r="I30" s="106">
        <v>16025</v>
      </c>
      <c r="J30" s="106">
        <v>16735</v>
      </c>
      <c r="K30" s="106">
        <v>16800</v>
      </c>
      <c r="L30" s="106">
        <v>17393</v>
      </c>
      <c r="M30" s="106">
        <v>16036</v>
      </c>
      <c r="N30" s="106">
        <v>17181</v>
      </c>
      <c r="O30" s="106">
        <v>16404</v>
      </c>
      <c r="P30" s="106">
        <v>14641</v>
      </c>
      <c r="Q30" s="106">
        <v>11006</v>
      </c>
      <c r="R30" s="106">
        <v>12982</v>
      </c>
      <c r="S30" s="106">
        <v>14204</v>
      </c>
      <c r="T30" s="106">
        <v>17068</v>
      </c>
      <c r="U30" s="106">
        <v>16256</v>
      </c>
      <c r="V30" s="106">
        <v>15683</v>
      </c>
      <c r="W30" s="106">
        <v>14921</v>
      </c>
      <c r="X30" s="106">
        <v>17292</v>
      </c>
      <c r="Y30" s="106">
        <v>20194</v>
      </c>
      <c r="Z30" s="106">
        <v>23048</v>
      </c>
      <c r="AA30" s="106">
        <v>22380</v>
      </c>
      <c r="AB30" s="106">
        <v>23863</v>
      </c>
      <c r="AC30" s="34">
        <v>20180</v>
      </c>
      <c r="AD30" s="106">
        <v>20568</v>
      </c>
      <c r="AE30" s="106">
        <v>17704</v>
      </c>
      <c r="AF30" s="106">
        <v>17594</v>
      </c>
      <c r="AG30" s="106">
        <v>19209</v>
      </c>
      <c r="AH30" s="106">
        <v>18538</v>
      </c>
      <c r="AI30" s="106">
        <v>17435</v>
      </c>
      <c r="AJ30" s="106">
        <v>18864</v>
      </c>
      <c r="AK30" s="106">
        <v>17681</v>
      </c>
      <c r="AL30" s="106">
        <v>14803</v>
      </c>
      <c r="AM30" s="106">
        <v>13686</v>
      </c>
      <c r="AN30" s="106">
        <v>13841</v>
      </c>
      <c r="AO30" s="106">
        <v>11279</v>
      </c>
      <c r="AP30" s="106">
        <v>11389</v>
      </c>
      <c r="AQ30" s="106">
        <v>13587</v>
      </c>
      <c r="AR30" s="106">
        <v>15908</v>
      </c>
      <c r="AS30" s="106">
        <v>19515</v>
      </c>
      <c r="AT30" s="106">
        <v>18680</v>
      </c>
    </row>
    <row r="31" spans="2:46">
      <c r="B31" s="260" t="s">
        <v>279</v>
      </c>
      <c r="C31" s="295" t="s">
        <v>0</v>
      </c>
      <c r="D31" s="106">
        <v>0</v>
      </c>
      <c r="E31" s="106">
        <v>0</v>
      </c>
      <c r="F31" s="106">
        <v>0</v>
      </c>
      <c r="G31" s="106">
        <v>0</v>
      </c>
      <c r="H31" s="106">
        <v>0</v>
      </c>
      <c r="I31" s="106">
        <v>0</v>
      </c>
      <c r="J31" s="106">
        <v>0</v>
      </c>
      <c r="K31" s="106">
        <v>0</v>
      </c>
      <c r="L31" s="106">
        <v>0</v>
      </c>
      <c r="M31" s="106">
        <v>0</v>
      </c>
      <c r="N31" s="106">
        <v>0</v>
      </c>
      <c r="O31" s="106">
        <v>0</v>
      </c>
      <c r="P31" s="106">
        <v>0</v>
      </c>
      <c r="Q31" s="106">
        <v>0</v>
      </c>
      <c r="R31" s="106">
        <v>0</v>
      </c>
      <c r="S31" s="106">
        <v>0</v>
      </c>
      <c r="T31" s="106">
        <v>0</v>
      </c>
      <c r="U31" s="106">
        <v>0</v>
      </c>
      <c r="V31" s="106">
        <v>0</v>
      </c>
      <c r="W31" s="106">
        <v>0</v>
      </c>
      <c r="X31" s="106">
        <v>0</v>
      </c>
      <c r="Y31" s="106">
        <v>0</v>
      </c>
      <c r="Z31" s="106">
        <v>0</v>
      </c>
      <c r="AA31" s="106">
        <v>0</v>
      </c>
      <c r="AB31" s="106">
        <v>0</v>
      </c>
      <c r="AC31" s="34">
        <v>0</v>
      </c>
      <c r="AD31" s="106">
        <v>0</v>
      </c>
      <c r="AE31" s="106">
        <v>0</v>
      </c>
      <c r="AF31" s="106">
        <v>0</v>
      </c>
      <c r="AG31" s="106">
        <v>0</v>
      </c>
      <c r="AH31" s="106">
        <v>0</v>
      </c>
      <c r="AI31" s="106">
        <v>0</v>
      </c>
      <c r="AJ31" s="106">
        <v>0</v>
      </c>
      <c r="AK31" s="106">
        <v>0</v>
      </c>
      <c r="AL31" s="106">
        <v>0</v>
      </c>
      <c r="AM31" s="106">
        <v>0</v>
      </c>
      <c r="AN31" s="106">
        <v>0</v>
      </c>
      <c r="AO31" s="106">
        <v>0</v>
      </c>
      <c r="AP31" s="106">
        <v>0</v>
      </c>
      <c r="AQ31" s="106">
        <v>0</v>
      </c>
      <c r="AR31" s="106">
        <v>0</v>
      </c>
      <c r="AS31" s="106">
        <v>0</v>
      </c>
      <c r="AT31" s="106">
        <v>0</v>
      </c>
    </row>
    <row r="32" spans="2:46">
      <c r="B32" s="260" t="s">
        <v>280</v>
      </c>
      <c r="C32" s="295" t="s">
        <v>0</v>
      </c>
      <c r="D32" s="106">
        <v>0</v>
      </c>
      <c r="E32" s="106">
        <v>0</v>
      </c>
      <c r="F32" s="106">
        <v>0</v>
      </c>
      <c r="G32" s="106">
        <v>0</v>
      </c>
      <c r="H32" s="106">
        <v>0</v>
      </c>
      <c r="I32" s="106">
        <v>0</v>
      </c>
      <c r="J32" s="106">
        <v>0</v>
      </c>
      <c r="K32" s="106">
        <v>0</v>
      </c>
      <c r="L32" s="106">
        <v>0</v>
      </c>
      <c r="M32" s="106">
        <v>0</v>
      </c>
      <c r="N32" s="106">
        <v>0</v>
      </c>
      <c r="O32" s="106">
        <v>0</v>
      </c>
      <c r="P32" s="106">
        <v>0</v>
      </c>
      <c r="Q32" s="106">
        <v>0</v>
      </c>
      <c r="R32" s="106">
        <v>0</v>
      </c>
      <c r="S32" s="106">
        <v>0</v>
      </c>
      <c r="T32" s="106">
        <v>0</v>
      </c>
      <c r="U32" s="106">
        <v>0</v>
      </c>
      <c r="V32" s="106">
        <v>0</v>
      </c>
      <c r="W32" s="106">
        <v>0</v>
      </c>
      <c r="X32" s="106">
        <v>0</v>
      </c>
      <c r="Y32" s="106">
        <v>0</v>
      </c>
      <c r="Z32" s="106">
        <v>0</v>
      </c>
      <c r="AA32" s="106">
        <v>0</v>
      </c>
      <c r="AB32" s="106">
        <v>0</v>
      </c>
      <c r="AC32" s="34">
        <v>0</v>
      </c>
      <c r="AD32" s="106">
        <v>0</v>
      </c>
      <c r="AE32" s="106">
        <v>0</v>
      </c>
      <c r="AF32" s="106">
        <v>0</v>
      </c>
      <c r="AG32" s="106">
        <v>0</v>
      </c>
      <c r="AH32" s="106">
        <v>0</v>
      </c>
      <c r="AI32" s="106">
        <v>0</v>
      </c>
      <c r="AJ32" s="106">
        <v>0</v>
      </c>
      <c r="AK32" s="106">
        <v>0</v>
      </c>
      <c r="AL32" s="106">
        <v>0</v>
      </c>
      <c r="AM32" s="106">
        <v>0</v>
      </c>
      <c r="AN32" s="106">
        <v>0</v>
      </c>
      <c r="AO32" s="106">
        <v>0</v>
      </c>
      <c r="AP32" s="106">
        <v>0</v>
      </c>
      <c r="AQ32" s="106">
        <v>0</v>
      </c>
      <c r="AR32" s="106">
        <v>0</v>
      </c>
      <c r="AS32" s="106">
        <v>0</v>
      </c>
      <c r="AT32" s="106">
        <v>0</v>
      </c>
    </row>
    <row r="33" spans="2:46">
      <c r="B33" s="260" t="s">
        <v>281</v>
      </c>
      <c r="C33" s="295" t="s">
        <v>0</v>
      </c>
      <c r="D33" s="106" t="s">
        <v>0</v>
      </c>
      <c r="E33" s="106">
        <v>1352</v>
      </c>
      <c r="F33" s="106">
        <v>10871</v>
      </c>
      <c r="G33" s="106">
        <v>14236</v>
      </c>
      <c r="H33" s="106">
        <v>14986</v>
      </c>
      <c r="I33" s="106">
        <v>14285</v>
      </c>
      <c r="J33" s="106">
        <v>14267</v>
      </c>
      <c r="K33" s="106">
        <v>14891</v>
      </c>
      <c r="L33" s="106">
        <v>14305</v>
      </c>
      <c r="M33" s="106">
        <v>14461</v>
      </c>
      <c r="N33" s="106">
        <v>15056</v>
      </c>
      <c r="O33" s="106">
        <v>16094</v>
      </c>
      <c r="P33" s="106">
        <v>15732</v>
      </c>
      <c r="Q33" s="106">
        <v>16528</v>
      </c>
      <c r="R33" s="106">
        <v>15964</v>
      </c>
      <c r="S33" s="106">
        <v>14883</v>
      </c>
      <c r="T33" s="106">
        <v>15770</v>
      </c>
      <c r="U33" s="106">
        <v>15657</v>
      </c>
      <c r="V33" s="106">
        <v>14445</v>
      </c>
      <c r="W33" s="106">
        <v>15203</v>
      </c>
      <c r="X33" s="106">
        <v>16158</v>
      </c>
      <c r="Y33" s="106">
        <v>16293</v>
      </c>
      <c r="Z33" s="106">
        <v>17013</v>
      </c>
      <c r="AA33" s="106">
        <v>18243</v>
      </c>
      <c r="AB33" s="106">
        <v>18582</v>
      </c>
      <c r="AC33" s="34">
        <v>19002</v>
      </c>
      <c r="AD33" s="106">
        <v>16710</v>
      </c>
      <c r="AE33" s="106">
        <v>15105</v>
      </c>
      <c r="AF33" s="106">
        <v>17749</v>
      </c>
      <c r="AG33" s="106">
        <v>9499</v>
      </c>
      <c r="AH33" s="106" t="s">
        <v>0</v>
      </c>
      <c r="AI33" s="106" t="s">
        <v>0</v>
      </c>
      <c r="AJ33" s="106" t="s">
        <v>0</v>
      </c>
      <c r="AK33" s="106" t="s">
        <v>0</v>
      </c>
      <c r="AL33" s="106" t="s">
        <v>0</v>
      </c>
      <c r="AM33" s="106" t="s">
        <v>0</v>
      </c>
      <c r="AN33" s="106" t="s">
        <v>0</v>
      </c>
      <c r="AO33" s="106" t="s">
        <v>0</v>
      </c>
      <c r="AP33" s="106" t="s">
        <v>0</v>
      </c>
      <c r="AQ33" s="106" t="s">
        <v>0</v>
      </c>
      <c r="AR33" s="106"/>
      <c r="AS33" s="106"/>
      <c r="AT33" s="106" t="s">
        <v>0</v>
      </c>
    </row>
    <row r="34" spans="2:46">
      <c r="B34" s="260" t="s">
        <v>355</v>
      </c>
      <c r="C34" s="295" t="s">
        <v>0</v>
      </c>
      <c r="D34" s="106" t="s">
        <v>0</v>
      </c>
      <c r="E34" s="106">
        <v>5743</v>
      </c>
      <c r="F34" s="106">
        <v>10944</v>
      </c>
      <c r="G34" s="106">
        <v>9566</v>
      </c>
      <c r="H34" s="106">
        <v>11518</v>
      </c>
      <c r="I34" s="106">
        <v>9563</v>
      </c>
      <c r="J34" s="106">
        <v>11636</v>
      </c>
      <c r="K34" s="106">
        <v>10744</v>
      </c>
      <c r="L34" s="106">
        <v>10510</v>
      </c>
      <c r="M34" s="106">
        <v>10405</v>
      </c>
      <c r="N34" s="106">
        <v>11118</v>
      </c>
      <c r="O34" s="106">
        <v>10981</v>
      </c>
      <c r="P34" s="106">
        <v>11823</v>
      </c>
      <c r="Q34" s="106">
        <v>11739</v>
      </c>
      <c r="R34" s="106">
        <v>11179</v>
      </c>
      <c r="S34" s="106">
        <v>9226</v>
      </c>
      <c r="T34" s="106">
        <v>10757</v>
      </c>
      <c r="U34" s="106">
        <v>9959</v>
      </c>
      <c r="V34" s="106">
        <v>8529</v>
      </c>
      <c r="W34" s="106">
        <v>9260</v>
      </c>
      <c r="X34" s="106">
        <v>10273</v>
      </c>
      <c r="Y34" s="106">
        <v>10790</v>
      </c>
      <c r="Z34" s="106">
        <v>11659</v>
      </c>
      <c r="AA34" s="106">
        <v>11570</v>
      </c>
      <c r="AB34" s="106">
        <v>12590</v>
      </c>
      <c r="AC34" s="34">
        <v>11552</v>
      </c>
      <c r="AD34" s="106">
        <v>12557</v>
      </c>
      <c r="AE34" s="106">
        <v>10421</v>
      </c>
      <c r="AF34" s="106">
        <v>10668</v>
      </c>
      <c r="AG34" s="106">
        <v>10664</v>
      </c>
      <c r="AH34" s="106">
        <v>10800</v>
      </c>
      <c r="AI34" s="106">
        <v>8186</v>
      </c>
      <c r="AJ34" s="106">
        <v>10682</v>
      </c>
      <c r="AK34" s="106">
        <v>9687</v>
      </c>
      <c r="AL34" s="106">
        <v>10897</v>
      </c>
      <c r="AM34" s="106">
        <v>7506</v>
      </c>
      <c r="AN34" s="106">
        <v>6399</v>
      </c>
      <c r="AO34" s="106">
        <v>6286</v>
      </c>
      <c r="AP34" s="106">
        <v>7054</v>
      </c>
      <c r="AQ34" s="106">
        <v>6901</v>
      </c>
      <c r="AR34" s="106">
        <v>8268</v>
      </c>
      <c r="AS34" s="106">
        <v>11453</v>
      </c>
      <c r="AT34" s="106">
        <v>13091</v>
      </c>
    </row>
    <row r="35" spans="2:46">
      <c r="B35" s="260" t="s">
        <v>282</v>
      </c>
      <c r="C35" s="295" t="s">
        <v>0</v>
      </c>
      <c r="D35" s="106" t="s">
        <v>0</v>
      </c>
      <c r="E35" s="106">
        <v>0</v>
      </c>
      <c r="F35" s="106">
        <v>12171</v>
      </c>
      <c r="G35" s="106">
        <v>15753</v>
      </c>
      <c r="H35" s="106">
        <v>19314</v>
      </c>
      <c r="I35" s="106">
        <v>15612</v>
      </c>
      <c r="J35" s="106">
        <v>17249</v>
      </c>
      <c r="K35" s="106">
        <v>14963</v>
      </c>
      <c r="L35" s="106">
        <v>12985</v>
      </c>
      <c r="M35" s="106">
        <v>13594</v>
      </c>
      <c r="N35" s="106">
        <v>15745</v>
      </c>
      <c r="O35" s="106">
        <v>14944</v>
      </c>
      <c r="P35" s="106">
        <v>16246</v>
      </c>
      <c r="Q35" s="106">
        <v>15899</v>
      </c>
      <c r="R35" s="106">
        <v>15248</v>
      </c>
      <c r="S35" s="106">
        <v>12605</v>
      </c>
      <c r="T35" s="106">
        <v>14736</v>
      </c>
      <c r="U35" s="106">
        <v>13465</v>
      </c>
      <c r="V35" s="106">
        <v>13478</v>
      </c>
      <c r="W35" s="106">
        <v>14204</v>
      </c>
      <c r="X35" s="106">
        <v>15995</v>
      </c>
      <c r="Y35" s="106">
        <v>14952</v>
      </c>
      <c r="Z35" s="106">
        <v>16463</v>
      </c>
      <c r="AA35" s="106">
        <v>16665</v>
      </c>
      <c r="AB35" s="106">
        <v>18094</v>
      </c>
      <c r="AC35" s="34">
        <v>16693</v>
      </c>
      <c r="AD35" s="106">
        <v>16837</v>
      </c>
      <c r="AE35" s="106">
        <v>13992</v>
      </c>
      <c r="AF35" s="106">
        <v>13993</v>
      </c>
      <c r="AG35" s="106">
        <v>14301</v>
      </c>
      <c r="AH35" s="106">
        <v>12585</v>
      </c>
      <c r="AI35" s="106">
        <v>10730</v>
      </c>
      <c r="AJ35" s="106">
        <v>11830</v>
      </c>
      <c r="AK35" s="106">
        <v>11753</v>
      </c>
      <c r="AL35" s="106">
        <v>13229</v>
      </c>
      <c r="AM35" s="106">
        <v>9977</v>
      </c>
      <c r="AN35" s="106">
        <v>9048</v>
      </c>
      <c r="AO35" s="106">
        <v>7934</v>
      </c>
      <c r="AP35" s="106">
        <v>8916</v>
      </c>
      <c r="AQ35" s="106">
        <v>9609</v>
      </c>
      <c r="AR35" s="106">
        <v>11176</v>
      </c>
      <c r="AS35" s="106">
        <v>15811</v>
      </c>
      <c r="AT35" s="106">
        <v>16673</v>
      </c>
    </row>
    <row r="36" spans="2:46">
      <c r="B36" s="260" t="s">
        <v>283</v>
      </c>
      <c r="C36" s="295" t="s">
        <v>0</v>
      </c>
      <c r="D36" s="106" t="s">
        <v>0</v>
      </c>
      <c r="E36" s="106" t="s">
        <v>0</v>
      </c>
      <c r="F36" s="106">
        <v>6603</v>
      </c>
      <c r="G36" s="106">
        <v>18712</v>
      </c>
      <c r="H36" s="106">
        <v>18677</v>
      </c>
      <c r="I36" s="106">
        <v>18561</v>
      </c>
      <c r="J36" s="106">
        <v>18513</v>
      </c>
      <c r="K36" s="106">
        <v>18309</v>
      </c>
      <c r="L36" s="106">
        <v>19575</v>
      </c>
      <c r="M36" s="106">
        <v>18940</v>
      </c>
      <c r="N36" s="106">
        <v>19505</v>
      </c>
      <c r="O36" s="106">
        <v>22919</v>
      </c>
      <c r="P36" s="106">
        <v>21865</v>
      </c>
      <c r="Q36" s="106">
        <v>22202</v>
      </c>
      <c r="R36" s="106">
        <v>23513</v>
      </c>
      <c r="S36" s="106">
        <v>20555</v>
      </c>
      <c r="T36" s="106">
        <v>21416</v>
      </c>
      <c r="U36" s="106">
        <v>20316</v>
      </c>
      <c r="V36" s="106">
        <v>19286</v>
      </c>
      <c r="W36" s="106">
        <v>18566</v>
      </c>
      <c r="X36" s="106">
        <v>19628</v>
      </c>
      <c r="Y36" s="106">
        <v>19212</v>
      </c>
      <c r="Z36" s="106">
        <v>19844</v>
      </c>
      <c r="AA36" s="106">
        <v>19891</v>
      </c>
      <c r="AB36" s="106">
        <v>20708</v>
      </c>
      <c r="AC36" s="34">
        <v>20495</v>
      </c>
      <c r="AD36" s="106">
        <v>21917</v>
      </c>
      <c r="AE36" s="106">
        <v>20079</v>
      </c>
      <c r="AF36" s="106">
        <v>23630</v>
      </c>
      <c r="AG36" s="106">
        <v>17241</v>
      </c>
      <c r="AH36" s="106">
        <v>20773</v>
      </c>
      <c r="AI36" s="106">
        <v>19830</v>
      </c>
      <c r="AJ36" s="106">
        <v>20828</v>
      </c>
      <c r="AK36" s="106">
        <v>20168</v>
      </c>
      <c r="AL36" s="106">
        <v>20666</v>
      </c>
      <c r="AM36" s="106">
        <v>20902</v>
      </c>
      <c r="AN36" s="106">
        <v>19245</v>
      </c>
      <c r="AO36" s="106">
        <v>19031</v>
      </c>
      <c r="AP36" s="106">
        <v>19036</v>
      </c>
      <c r="AQ36" s="106">
        <v>19826</v>
      </c>
      <c r="AR36" s="106">
        <v>22385</v>
      </c>
      <c r="AS36" s="106">
        <v>21156</v>
      </c>
      <c r="AT36" s="106">
        <v>22603</v>
      </c>
    </row>
    <row r="37" spans="2:46">
      <c r="B37" s="260" t="s">
        <v>284</v>
      </c>
      <c r="C37" s="295" t="s">
        <v>0</v>
      </c>
      <c r="D37" s="106" t="s">
        <v>0</v>
      </c>
      <c r="E37" s="106" t="s">
        <v>0</v>
      </c>
      <c r="F37" s="106">
        <v>2047</v>
      </c>
      <c r="G37" s="106">
        <v>8887</v>
      </c>
      <c r="H37" s="106">
        <v>9995</v>
      </c>
      <c r="I37" s="106">
        <v>8295</v>
      </c>
      <c r="J37" s="106">
        <v>8057</v>
      </c>
      <c r="K37" s="106">
        <v>7845</v>
      </c>
      <c r="L37" s="106">
        <v>8460</v>
      </c>
      <c r="M37" s="106">
        <v>7559</v>
      </c>
      <c r="N37" s="106">
        <v>8332</v>
      </c>
      <c r="O37" s="106">
        <v>7752</v>
      </c>
      <c r="P37" s="106">
        <v>8315</v>
      </c>
      <c r="Q37" s="106">
        <v>7770</v>
      </c>
      <c r="R37" s="106">
        <v>7217</v>
      </c>
      <c r="S37" s="106">
        <v>5670</v>
      </c>
      <c r="T37" s="106">
        <v>6952</v>
      </c>
      <c r="U37" s="106">
        <v>6634</v>
      </c>
      <c r="V37" s="106">
        <v>6797</v>
      </c>
      <c r="W37" s="106">
        <v>6223</v>
      </c>
      <c r="X37" s="106">
        <v>7243</v>
      </c>
      <c r="Y37" s="106">
        <v>7042</v>
      </c>
      <c r="Z37" s="106">
        <v>8088</v>
      </c>
      <c r="AA37" s="106">
        <v>7720</v>
      </c>
      <c r="AB37" s="106">
        <v>9064</v>
      </c>
      <c r="AC37" s="34">
        <v>8345</v>
      </c>
      <c r="AD37" s="106">
        <v>8088</v>
      </c>
      <c r="AE37" s="106">
        <v>6361</v>
      </c>
      <c r="AF37" s="106">
        <v>7444</v>
      </c>
      <c r="AG37" s="106">
        <v>5754</v>
      </c>
      <c r="AH37" s="106">
        <v>6248</v>
      </c>
      <c r="AI37" s="106">
        <v>5056</v>
      </c>
      <c r="AJ37" s="106">
        <v>5850</v>
      </c>
      <c r="AK37" s="106">
        <v>5421</v>
      </c>
      <c r="AL37" s="106">
        <v>5797</v>
      </c>
      <c r="AM37" s="106">
        <v>5271</v>
      </c>
      <c r="AN37" s="106">
        <v>5011</v>
      </c>
      <c r="AO37" s="106">
        <v>4534</v>
      </c>
      <c r="AP37" s="106">
        <v>4872</v>
      </c>
      <c r="AQ37" s="106">
        <v>6190</v>
      </c>
      <c r="AR37" s="106"/>
      <c r="AS37" s="106"/>
      <c r="AT37" s="106" t="s">
        <v>0</v>
      </c>
    </row>
    <row r="38" spans="2:46">
      <c r="B38" s="260" t="s">
        <v>285</v>
      </c>
      <c r="C38" s="295" t="s">
        <v>0</v>
      </c>
      <c r="D38" s="106" t="s">
        <v>0</v>
      </c>
      <c r="E38" s="106" t="s">
        <v>0</v>
      </c>
      <c r="F38" s="106" t="s">
        <v>0</v>
      </c>
      <c r="G38" s="106">
        <v>20138</v>
      </c>
      <c r="H38" s="106">
        <v>25825</v>
      </c>
      <c r="I38" s="106">
        <v>26410</v>
      </c>
      <c r="J38" s="106">
        <v>31569</v>
      </c>
      <c r="K38" s="106">
        <v>26925</v>
      </c>
      <c r="L38" s="106">
        <v>26119</v>
      </c>
      <c r="M38" s="106">
        <v>21220</v>
      </c>
      <c r="N38" s="106">
        <v>25750</v>
      </c>
      <c r="O38" s="106">
        <v>26970</v>
      </c>
      <c r="P38" s="106">
        <v>29220</v>
      </c>
      <c r="Q38" s="106">
        <v>27166</v>
      </c>
      <c r="R38" s="106">
        <v>29302</v>
      </c>
      <c r="S38" s="106">
        <v>23722</v>
      </c>
      <c r="T38" s="106">
        <v>27196</v>
      </c>
      <c r="U38" s="106">
        <v>25592</v>
      </c>
      <c r="V38" s="106">
        <v>25288</v>
      </c>
      <c r="W38" s="106">
        <v>26235</v>
      </c>
      <c r="X38" s="106">
        <v>24575</v>
      </c>
      <c r="Y38" s="106">
        <v>25647</v>
      </c>
      <c r="Z38" s="106">
        <v>35040</v>
      </c>
      <c r="AA38" s="106">
        <v>33628</v>
      </c>
      <c r="AB38" s="106">
        <v>37521</v>
      </c>
      <c r="AC38" s="34">
        <v>33523</v>
      </c>
      <c r="AD38" s="106">
        <v>34043</v>
      </c>
      <c r="AE38" s="106">
        <v>20453</v>
      </c>
      <c r="AF38" s="106">
        <v>19394</v>
      </c>
      <c r="AG38" s="106">
        <v>15718</v>
      </c>
      <c r="AH38" s="106">
        <v>21721</v>
      </c>
      <c r="AI38" s="106">
        <v>19822</v>
      </c>
      <c r="AJ38" s="106">
        <v>24330</v>
      </c>
      <c r="AK38" s="106">
        <v>23645</v>
      </c>
      <c r="AL38" s="106">
        <v>25189</v>
      </c>
      <c r="AM38" s="106">
        <v>20218</v>
      </c>
      <c r="AN38" s="106">
        <v>18823</v>
      </c>
      <c r="AO38" s="106">
        <v>14789</v>
      </c>
      <c r="AP38" s="106">
        <v>18658</v>
      </c>
      <c r="AQ38" s="106">
        <v>17058</v>
      </c>
      <c r="AR38" s="106">
        <v>22654</v>
      </c>
      <c r="AS38" s="106">
        <v>34973</v>
      </c>
      <c r="AT38" s="106">
        <v>31856</v>
      </c>
    </row>
    <row r="39" spans="2:46">
      <c r="B39" s="260" t="s">
        <v>286</v>
      </c>
      <c r="C39" s="295" t="s">
        <v>0</v>
      </c>
      <c r="D39" s="106" t="s">
        <v>0</v>
      </c>
      <c r="E39" s="106" t="s">
        <v>0</v>
      </c>
      <c r="F39" s="106" t="s">
        <v>0</v>
      </c>
      <c r="G39" s="106">
        <v>1942</v>
      </c>
      <c r="H39" s="106">
        <v>7641</v>
      </c>
      <c r="I39" s="106">
        <v>8122</v>
      </c>
      <c r="J39" s="106">
        <v>5247</v>
      </c>
      <c r="K39" s="106">
        <v>5839</v>
      </c>
      <c r="L39" s="106">
        <v>5119</v>
      </c>
      <c r="M39" s="106">
        <v>5500</v>
      </c>
      <c r="N39" s="106">
        <v>5699</v>
      </c>
      <c r="O39" s="106">
        <v>5922</v>
      </c>
      <c r="P39" s="106">
        <v>6043</v>
      </c>
      <c r="Q39" s="106">
        <v>6182</v>
      </c>
      <c r="R39" s="106">
        <v>5671</v>
      </c>
      <c r="S39" s="106">
        <v>4585</v>
      </c>
      <c r="T39" s="106">
        <v>5228</v>
      </c>
      <c r="U39" s="106">
        <v>4994</v>
      </c>
      <c r="V39" s="106">
        <v>4012</v>
      </c>
      <c r="W39" s="106">
        <v>4742</v>
      </c>
      <c r="X39" s="106">
        <v>5809</v>
      </c>
      <c r="Y39" s="106">
        <v>6337</v>
      </c>
      <c r="Z39" s="106">
        <v>5868</v>
      </c>
      <c r="AA39" s="106">
        <v>6314</v>
      </c>
      <c r="AB39" s="106">
        <v>21739</v>
      </c>
      <c r="AC39" s="34">
        <v>24631</v>
      </c>
      <c r="AD39" s="106">
        <v>26020</v>
      </c>
      <c r="AE39" s="106">
        <v>22281</v>
      </c>
      <c r="AF39" s="106">
        <v>25905</v>
      </c>
      <c r="AG39" s="106">
        <v>19576</v>
      </c>
      <c r="AH39" s="106">
        <v>19429</v>
      </c>
      <c r="AI39" s="106">
        <v>22386</v>
      </c>
      <c r="AJ39" s="106">
        <v>23994</v>
      </c>
      <c r="AK39" s="106">
        <v>25884</v>
      </c>
      <c r="AL39" s="106">
        <v>23712</v>
      </c>
      <c r="AM39" s="106">
        <v>21945</v>
      </c>
      <c r="AN39" s="106">
        <v>17429</v>
      </c>
      <c r="AO39" s="106">
        <v>15186</v>
      </c>
      <c r="AP39" s="106">
        <v>13586</v>
      </c>
      <c r="AQ39" s="106">
        <v>15707</v>
      </c>
      <c r="AR39" s="106">
        <v>19787</v>
      </c>
      <c r="AS39" s="106">
        <v>26016</v>
      </c>
      <c r="AT39" s="106">
        <v>35992</v>
      </c>
    </row>
    <row r="40" spans="2:46">
      <c r="B40" s="260" t="s">
        <v>464</v>
      </c>
      <c r="C40" s="295" t="s">
        <v>0</v>
      </c>
      <c r="D40" s="106" t="s">
        <v>0</v>
      </c>
      <c r="E40" s="106" t="s">
        <v>0</v>
      </c>
      <c r="F40" s="106" t="s">
        <v>0</v>
      </c>
      <c r="G40" s="106">
        <v>0</v>
      </c>
      <c r="H40" s="106">
        <v>24801</v>
      </c>
      <c r="I40" s="106">
        <v>24947</v>
      </c>
      <c r="J40" s="106">
        <v>24783</v>
      </c>
      <c r="K40" s="106">
        <v>24621</v>
      </c>
      <c r="L40" s="106">
        <v>25118</v>
      </c>
      <c r="M40" s="106">
        <v>23029</v>
      </c>
      <c r="N40" s="106">
        <v>25573</v>
      </c>
      <c r="O40" s="106">
        <v>23666</v>
      </c>
      <c r="P40" s="106">
        <v>25869</v>
      </c>
      <c r="Q40" s="106">
        <v>24655</v>
      </c>
      <c r="R40" s="106">
        <v>24136</v>
      </c>
      <c r="S40" s="106">
        <v>21052</v>
      </c>
      <c r="T40" s="106">
        <v>25013</v>
      </c>
      <c r="U40" s="106">
        <v>22560</v>
      </c>
      <c r="V40" s="106">
        <v>21077</v>
      </c>
      <c r="W40" s="106">
        <v>22769</v>
      </c>
      <c r="X40" s="106">
        <v>23427</v>
      </c>
      <c r="Y40" s="106">
        <v>24018</v>
      </c>
      <c r="Z40" s="106">
        <v>26401</v>
      </c>
      <c r="AA40" s="106">
        <v>0</v>
      </c>
      <c r="AB40" s="106">
        <v>0</v>
      </c>
      <c r="AC40" s="34">
        <v>0</v>
      </c>
      <c r="AD40" s="106">
        <v>0</v>
      </c>
      <c r="AE40" s="106">
        <v>0</v>
      </c>
      <c r="AF40" s="106">
        <v>0</v>
      </c>
      <c r="AG40" s="106">
        <v>0</v>
      </c>
      <c r="AH40" s="106">
        <v>0</v>
      </c>
      <c r="AI40" s="106">
        <v>0</v>
      </c>
      <c r="AJ40" s="106">
        <v>0</v>
      </c>
      <c r="AK40" s="106">
        <v>0</v>
      </c>
      <c r="AL40" s="106">
        <v>0</v>
      </c>
      <c r="AM40" s="106">
        <v>0</v>
      </c>
      <c r="AN40" s="106">
        <v>19926</v>
      </c>
      <c r="AO40" s="106">
        <v>25035</v>
      </c>
      <c r="AP40" s="106">
        <v>27157</v>
      </c>
      <c r="AQ40" s="106">
        <v>30930</v>
      </c>
      <c r="AR40" s="106">
        <v>33502</v>
      </c>
      <c r="AS40" s="106">
        <v>37997</v>
      </c>
      <c r="AT40" s="106">
        <v>41066</v>
      </c>
    </row>
    <row r="41" spans="2:46" ht="24">
      <c r="B41" s="260" t="s">
        <v>287</v>
      </c>
      <c r="C41" s="295" t="s">
        <v>0</v>
      </c>
      <c r="D41" s="106" t="s">
        <v>0</v>
      </c>
      <c r="E41" s="106" t="s">
        <v>0</v>
      </c>
      <c r="F41" s="106" t="s">
        <v>0</v>
      </c>
      <c r="G41" s="106">
        <v>0</v>
      </c>
      <c r="H41" s="106">
        <v>11034</v>
      </c>
      <c r="I41" s="106">
        <v>14317</v>
      </c>
      <c r="J41" s="106">
        <v>15906</v>
      </c>
      <c r="K41" s="106">
        <v>15234</v>
      </c>
      <c r="L41" s="106">
        <v>16308</v>
      </c>
      <c r="M41" s="106">
        <v>14986</v>
      </c>
      <c r="N41" s="106">
        <v>16168</v>
      </c>
      <c r="O41" s="106">
        <v>15419</v>
      </c>
      <c r="P41" s="106">
        <v>30612</v>
      </c>
      <c r="Q41" s="106">
        <v>28664</v>
      </c>
      <c r="R41" s="106">
        <v>28386</v>
      </c>
      <c r="S41" s="106">
        <v>25338</v>
      </c>
      <c r="T41" s="106">
        <v>28053</v>
      </c>
      <c r="U41" s="106">
        <v>26123</v>
      </c>
      <c r="V41" s="106">
        <v>29346</v>
      </c>
      <c r="W41" s="106">
        <v>27397</v>
      </c>
      <c r="X41" s="106">
        <v>30513</v>
      </c>
      <c r="Y41" s="106">
        <v>27566</v>
      </c>
      <c r="Z41" s="106">
        <v>30204</v>
      </c>
      <c r="AA41" s="106">
        <v>28133</v>
      </c>
      <c r="AB41" s="106">
        <v>28301</v>
      </c>
      <c r="AC41" s="34">
        <v>25853</v>
      </c>
      <c r="AD41" s="106">
        <v>27123</v>
      </c>
      <c r="AE41" s="106">
        <v>23943</v>
      </c>
      <c r="AF41" s="106">
        <v>28289</v>
      </c>
      <c r="AG41" s="106">
        <v>22456</v>
      </c>
      <c r="AH41" s="106">
        <v>25436</v>
      </c>
      <c r="AI41" s="106">
        <v>23894</v>
      </c>
      <c r="AJ41" s="106">
        <v>26426</v>
      </c>
      <c r="AK41" s="106">
        <v>24916</v>
      </c>
      <c r="AL41" s="106">
        <v>26067</v>
      </c>
      <c r="AM41" s="106">
        <v>23788</v>
      </c>
      <c r="AN41" s="106">
        <v>22848</v>
      </c>
      <c r="AO41" s="106">
        <v>20712</v>
      </c>
      <c r="AP41" s="106">
        <v>20953</v>
      </c>
      <c r="AQ41" s="106">
        <v>22224</v>
      </c>
      <c r="AR41" s="106">
        <v>28444</v>
      </c>
      <c r="AS41" s="106">
        <v>32883</v>
      </c>
      <c r="AT41" s="106">
        <v>34660</v>
      </c>
    </row>
    <row r="42" spans="2:46">
      <c r="B42" s="260" t="s">
        <v>288</v>
      </c>
      <c r="C42" s="295" t="s">
        <v>0</v>
      </c>
      <c r="D42" s="106" t="s">
        <v>0</v>
      </c>
      <c r="E42" s="106" t="s">
        <v>0</v>
      </c>
      <c r="F42" s="106" t="s">
        <v>0</v>
      </c>
      <c r="G42" s="106" t="s">
        <v>0</v>
      </c>
      <c r="H42" s="106">
        <v>4</v>
      </c>
      <c r="I42" s="106">
        <v>6</v>
      </c>
      <c r="J42" s="106">
        <v>6</v>
      </c>
      <c r="K42" s="106">
        <v>6</v>
      </c>
      <c r="L42" s="106">
        <v>6</v>
      </c>
      <c r="M42" s="106">
        <v>1</v>
      </c>
      <c r="N42" s="106">
        <v>12329</v>
      </c>
      <c r="O42" s="106">
        <v>20477</v>
      </c>
      <c r="P42" s="106">
        <v>22395</v>
      </c>
      <c r="Q42" s="106">
        <v>22890</v>
      </c>
      <c r="R42" s="106">
        <v>19691</v>
      </c>
      <c r="S42" s="106">
        <v>18198</v>
      </c>
      <c r="T42" s="106">
        <v>21009</v>
      </c>
      <c r="U42" s="106">
        <v>19820</v>
      </c>
      <c r="V42" s="106">
        <v>19310</v>
      </c>
      <c r="W42" s="106">
        <v>19967</v>
      </c>
      <c r="X42" s="106">
        <v>22776</v>
      </c>
      <c r="Y42" s="106">
        <v>22515</v>
      </c>
      <c r="Z42" s="106">
        <v>24205</v>
      </c>
      <c r="AA42" s="106">
        <v>23965</v>
      </c>
      <c r="AB42" s="106">
        <v>25618</v>
      </c>
      <c r="AC42" s="34">
        <v>24722</v>
      </c>
      <c r="AD42" s="106">
        <v>24338</v>
      </c>
      <c r="AE42" s="106">
        <v>20907</v>
      </c>
      <c r="AF42" s="106">
        <v>20338</v>
      </c>
      <c r="AG42" s="106">
        <v>18677</v>
      </c>
      <c r="AH42" s="106">
        <v>20763</v>
      </c>
      <c r="AI42" s="106">
        <v>19916</v>
      </c>
      <c r="AJ42" s="106">
        <v>21920</v>
      </c>
      <c r="AK42" s="106">
        <v>20841</v>
      </c>
      <c r="AL42" s="106">
        <v>18820</v>
      </c>
      <c r="AM42" s="106">
        <v>16228</v>
      </c>
      <c r="AN42" s="106">
        <v>14605</v>
      </c>
      <c r="AO42" s="106">
        <v>14223</v>
      </c>
      <c r="AP42" s="106">
        <v>14838</v>
      </c>
      <c r="AQ42" s="106">
        <v>15835</v>
      </c>
      <c r="AR42" s="106">
        <v>22066</v>
      </c>
      <c r="AS42" s="106">
        <v>22701</v>
      </c>
      <c r="AT42" s="106">
        <v>23225</v>
      </c>
    </row>
    <row r="43" spans="2:46">
      <c r="B43" s="260" t="s">
        <v>289</v>
      </c>
      <c r="C43" s="295" t="s">
        <v>0</v>
      </c>
      <c r="D43" s="106" t="s">
        <v>0</v>
      </c>
      <c r="E43" s="106" t="s">
        <v>0</v>
      </c>
      <c r="F43" s="106" t="s">
        <v>0</v>
      </c>
      <c r="G43" s="106" t="s">
        <v>0</v>
      </c>
      <c r="H43" s="106">
        <v>1593</v>
      </c>
      <c r="I43" s="106">
        <v>19955</v>
      </c>
      <c r="J43" s="106">
        <v>19975</v>
      </c>
      <c r="K43" s="106">
        <v>19391</v>
      </c>
      <c r="L43" s="106">
        <v>18693</v>
      </c>
      <c r="M43" s="106">
        <v>17889</v>
      </c>
      <c r="N43" s="106">
        <v>17094</v>
      </c>
      <c r="O43" s="106">
        <v>16583</v>
      </c>
      <c r="P43" s="106">
        <v>18186</v>
      </c>
      <c r="Q43" s="106">
        <v>18925</v>
      </c>
      <c r="R43" s="106">
        <v>17462</v>
      </c>
      <c r="S43" s="106">
        <v>15115</v>
      </c>
      <c r="T43" s="106">
        <v>17159</v>
      </c>
      <c r="U43" s="106">
        <v>15943</v>
      </c>
      <c r="V43" s="106">
        <v>14587</v>
      </c>
      <c r="W43" s="106">
        <v>14927</v>
      </c>
      <c r="X43" s="106">
        <v>13584</v>
      </c>
      <c r="Y43" s="106">
        <v>13451</v>
      </c>
      <c r="Z43" s="106">
        <v>16192</v>
      </c>
      <c r="AA43" s="106">
        <v>17029</v>
      </c>
      <c r="AB43" s="106">
        <v>17779</v>
      </c>
      <c r="AC43" s="34">
        <v>18196</v>
      </c>
      <c r="AD43" s="106">
        <v>18683</v>
      </c>
      <c r="AE43" s="106">
        <v>16197</v>
      </c>
      <c r="AF43" s="106">
        <v>16186</v>
      </c>
      <c r="AG43" s="106">
        <v>17227</v>
      </c>
      <c r="AH43" s="106">
        <v>16812</v>
      </c>
      <c r="AI43" s="106">
        <v>16121</v>
      </c>
      <c r="AJ43" s="106">
        <v>17374</v>
      </c>
      <c r="AK43" s="106">
        <v>17581</v>
      </c>
      <c r="AL43" s="106">
        <v>14982</v>
      </c>
      <c r="AM43" s="106">
        <v>11360</v>
      </c>
      <c r="AN43" s="106">
        <v>9825</v>
      </c>
      <c r="AO43" s="106">
        <v>11046</v>
      </c>
      <c r="AP43" s="106">
        <v>10914</v>
      </c>
      <c r="AQ43" s="106">
        <v>12963</v>
      </c>
      <c r="AR43" s="106">
        <v>12812</v>
      </c>
      <c r="AS43" s="106">
        <v>19292</v>
      </c>
      <c r="AT43" s="106">
        <v>18393</v>
      </c>
    </row>
    <row r="44" spans="2:46">
      <c r="B44" s="260" t="s">
        <v>290</v>
      </c>
      <c r="C44" s="295" t="s">
        <v>0</v>
      </c>
      <c r="D44" s="106" t="s">
        <v>0</v>
      </c>
      <c r="E44" s="106" t="s">
        <v>0</v>
      </c>
      <c r="F44" s="106" t="s">
        <v>0</v>
      </c>
      <c r="G44" s="106" t="s">
        <v>0</v>
      </c>
      <c r="H44" s="106">
        <v>16</v>
      </c>
      <c r="I44" s="106">
        <v>14505</v>
      </c>
      <c r="J44" s="106">
        <v>16855</v>
      </c>
      <c r="K44" s="106">
        <v>18157</v>
      </c>
      <c r="L44" s="106">
        <v>19639</v>
      </c>
      <c r="M44" s="106">
        <v>17541</v>
      </c>
      <c r="N44" s="106">
        <v>17170</v>
      </c>
      <c r="O44" s="106">
        <v>15809</v>
      </c>
      <c r="P44" s="106">
        <v>17851</v>
      </c>
      <c r="Q44" s="106">
        <v>18438</v>
      </c>
      <c r="R44" s="106">
        <v>17194</v>
      </c>
      <c r="S44" s="106">
        <v>15519</v>
      </c>
      <c r="T44" s="106">
        <v>14142</v>
      </c>
      <c r="U44" s="106">
        <v>15289</v>
      </c>
      <c r="V44" s="106">
        <v>16471</v>
      </c>
      <c r="W44" s="106">
        <v>17798</v>
      </c>
      <c r="X44" s="106">
        <v>19275</v>
      </c>
      <c r="Y44" s="106">
        <v>23147</v>
      </c>
      <c r="Z44" s="106">
        <v>21811</v>
      </c>
      <c r="AA44" s="106">
        <v>20758</v>
      </c>
      <c r="AB44" s="106">
        <v>22184</v>
      </c>
      <c r="AC44" s="34">
        <v>22537</v>
      </c>
      <c r="AD44" s="106">
        <v>20947</v>
      </c>
      <c r="AE44" s="106">
        <v>18535</v>
      </c>
      <c r="AF44" s="106">
        <v>17739</v>
      </c>
      <c r="AG44" s="106">
        <v>19065</v>
      </c>
      <c r="AH44" s="106">
        <v>17912</v>
      </c>
      <c r="AI44" s="106">
        <v>16923</v>
      </c>
      <c r="AJ44" s="106">
        <v>15901</v>
      </c>
      <c r="AK44" s="106">
        <v>15888</v>
      </c>
      <c r="AL44" s="106">
        <v>15401</v>
      </c>
      <c r="AM44" s="106">
        <v>13620</v>
      </c>
      <c r="AN44" s="106">
        <v>10477</v>
      </c>
      <c r="AO44" s="106">
        <v>9478</v>
      </c>
      <c r="AP44" s="106">
        <v>10726</v>
      </c>
      <c r="AQ44" s="106">
        <v>14035</v>
      </c>
      <c r="AR44" s="106">
        <v>15602</v>
      </c>
      <c r="AS44" s="106">
        <v>20434</v>
      </c>
      <c r="AT44" s="106">
        <v>16186</v>
      </c>
    </row>
    <row r="45" spans="2:46">
      <c r="B45" s="260" t="s">
        <v>291</v>
      </c>
      <c r="C45" s="295" t="s">
        <v>0</v>
      </c>
      <c r="D45" s="106" t="s">
        <v>0</v>
      </c>
      <c r="E45" s="106" t="s">
        <v>0</v>
      </c>
      <c r="F45" s="106" t="s">
        <v>0</v>
      </c>
      <c r="G45" s="106" t="s">
        <v>0</v>
      </c>
      <c r="H45" s="106" t="s">
        <v>0</v>
      </c>
      <c r="I45" s="106">
        <v>9106</v>
      </c>
      <c r="J45" s="106">
        <v>18355</v>
      </c>
      <c r="K45" s="106">
        <v>18081</v>
      </c>
      <c r="L45" s="106">
        <v>19385</v>
      </c>
      <c r="M45" s="106">
        <v>17344</v>
      </c>
      <c r="N45" s="106">
        <v>20283</v>
      </c>
      <c r="O45" s="106">
        <v>18844</v>
      </c>
      <c r="P45" s="106">
        <v>21587</v>
      </c>
      <c r="Q45" s="106">
        <v>20825</v>
      </c>
      <c r="R45" s="106">
        <v>20402</v>
      </c>
      <c r="S45" s="106">
        <v>17093</v>
      </c>
      <c r="T45" s="106">
        <v>19950</v>
      </c>
      <c r="U45" s="106">
        <v>17916</v>
      </c>
      <c r="V45" s="106">
        <v>14935</v>
      </c>
      <c r="W45" s="106">
        <v>16561</v>
      </c>
      <c r="X45" s="106">
        <v>16951</v>
      </c>
      <c r="Y45" s="106">
        <v>16191</v>
      </c>
      <c r="Z45" s="106">
        <v>18063</v>
      </c>
      <c r="AA45" s="106">
        <v>18728</v>
      </c>
      <c r="AB45" s="106">
        <v>22183</v>
      </c>
      <c r="AC45" s="34">
        <v>20661</v>
      </c>
      <c r="AD45" s="106">
        <v>22963</v>
      </c>
      <c r="AE45" s="106">
        <v>18861</v>
      </c>
      <c r="AF45" s="106">
        <v>21556</v>
      </c>
      <c r="AG45" s="106">
        <v>15138</v>
      </c>
      <c r="AH45" s="106">
        <v>18279</v>
      </c>
      <c r="AI45" s="106">
        <v>17234</v>
      </c>
      <c r="AJ45" s="106">
        <v>21544</v>
      </c>
      <c r="AK45" s="106">
        <v>17595</v>
      </c>
      <c r="AL45" s="106">
        <v>18430</v>
      </c>
      <c r="AM45" s="106">
        <v>14975</v>
      </c>
      <c r="AN45" s="106">
        <v>14748</v>
      </c>
      <c r="AO45" s="106">
        <v>11570</v>
      </c>
      <c r="AP45" s="106">
        <v>14383</v>
      </c>
      <c r="AQ45" s="106">
        <v>15728</v>
      </c>
      <c r="AR45" s="106">
        <v>22092</v>
      </c>
      <c r="AS45" s="106">
        <v>28410</v>
      </c>
      <c r="AT45" s="106">
        <v>23973</v>
      </c>
    </row>
    <row r="46" spans="2:46">
      <c r="B46" s="260" t="s">
        <v>292</v>
      </c>
      <c r="C46" s="295" t="s">
        <v>0</v>
      </c>
      <c r="D46" s="106" t="s">
        <v>0</v>
      </c>
      <c r="E46" s="106" t="s">
        <v>0</v>
      </c>
      <c r="F46" s="106" t="s">
        <v>0</v>
      </c>
      <c r="G46" s="106" t="s">
        <v>0</v>
      </c>
      <c r="H46" s="106" t="s">
        <v>0</v>
      </c>
      <c r="I46" s="106">
        <v>314</v>
      </c>
      <c r="J46" s="106">
        <v>28464</v>
      </c>
      <c r="K46" s="106">
        <v>31294</v>
      </c>
      <c r="L46" s="106">
        <v>47047</v>
      </c>
      <c r="M46" s="106">
        <v>60586</v>
      </c>
      <c r="N46" s="106">
        <v>57784</v>
      </c>
      <c r="O46" s="106">
        <v>58894</v>
      </c>
      <c r="P46" s="106">
        <v>60338</v>
      </c>
      <c r="Q46" s="106">
        <v>63539</v>
      </c>
      <c r="R46" s="106">
        <v>61251</v>
      </c>
      <c r="S46" s="106">
        <v>53382</v>
      </c>
      <c r="T46" s="106">
        <v>54647</v>
      </c>
      <c r="U46" s="106">
        <v>55861</v>
      </c>
      <c r="V46" s="106">
        <v>52243</v>
      </c>
      <c r="W46" s="106">
        <v>57443</v>
      </c>
      <c r="X46" s="106">
        <v>63146</v>
      </c>
      <c r="Y46" s="106">
        <v>66092</v>
      </c>
      <c r="Z46" s="106">
        <v>63060</v>
      </c>
      <c r="AA46" s="106">
        <v>67516</v>
      </c>
      <c r="AB46" s="106">
        <v>65149</v>
      </c>
      <c r="AC46" s="34">
        <v>65658</v>
      </c>
      <c r="AD46" s="106">
        <v>63725</v>
      </c>
      <c r="AE46" s="106">
        <v>56157</v>
      </c>
      <c r="AF46" s="106">
        <v>63414</v>
      </c>
      <c r="AG46" s="106">
        <v>47378</v>
      </c>
      <c r="AH46" s="106">
        <v>57895</v>
      </c>
      <c r="AI46" s="106">
        <v>52784</v>
      </c>
      <c r="AJ46" s="106">
        <v>60651</v>
      </c>
      <c r="AK46" s="106">
        <v>55169</v>
      </c>
      <c r="AL46" s="106">
        <v>56132</v>
      </c>
      <c r="AM46" s="106">
        <v>47955</v>
      </c>
      <c r="AN46" s="106">
        <v>46179</v>
      </c>
      <c r="AO46" s="106">
        <v>39969</v>
      </c>
      <c r="AP46" s="106">
        <v>43645</v>
      </c>
      <c r="AQ46" s="106">
        <v>46076</v>
      </c>
      <c r="AR46" s="106">
        <v>60028</v>
      </c>
      <c r="AS46" s="106">
        <v>66982</v>
      </c>
      <c r="AT46" s="106">
        <v>71679</v>
      </c>
    </row>
    <row r="47" spans="2:46">
      <c r="B47" s="260" t="s">
        <v>293</v>
      </c>
      <c r="C47" s="295" t="s">
        <v>0</v>
      </c>
      <c r="D47" s="106" t="s">
        <v>0</v>
      </c>
      <c r="E47" s="106" t="s">
        <v>0</v>
      </c>
      <c r="F47" s="106" t="s">
        <v>0</v>
      </c>
      <c r="G47" s="106" t="s">
        <v>0</v>
      </c>
      <c r="H47" s="106" t="s">
        <v>0</v>
      </c>
      <c r="I47" s="106">
        <v>37</v>
      </c>
      <c r="J47" s="106">
        <v>8465</v>
      </c>
      <c r="K47" s="106">
        <v>9117</v>
      </c>
      <c r="L47" s="106">
        <v>9056</v>
      </c>
      <c r="M47" s="106">
        <v>8619</v>
      </c>
      <c r="N47" s="106">
        <v>8373</v>
      </c>
      <c r="O47" s="106">
        <v>9522</v>
      </c>
      <c r="P47" s="106">
        <v>9068</v>
      </c>
      <c r="Q47" s="106">
        <v>8811</v>
      </c>
      <c r="R47" s="106">
        <v>8564</v>
      </c>
      <c r="S47" s="106">
        <v>7773</v>
      </c>
      <c r="T47" s="106">
        <v>7825</v>
      </c>
      <c r="U47" s="106">
        <v>7872</v>
      </c>
      <c r="V47" s="106">
        <v>7323</v>
      </c>
      <c r="W47" s="106">
        <v>8138</v>
      </c>
      <c r="X47" s="106">
        <v>8255</v>
      </c>
      <c r="Y47" s="106">
        <v>8250</v>
      </c>
      <c r="Z47" s="106">
        <v>7886</v>
      </c>
      <c r="AA47" s="106">
        <v>8995</v>
      </c>
      <c r="AB47" s="106">
        <v>9028</v>
      </c>
      <c r="AC47" s="34">
        <v>8891</v>
      </c>
      <c r="AD47" s="106">
        <v>8380</v>
      </c>
      <c r="AE47" s="106">
        <v>7947</v>
      </c>
      <c r="AF47" s="106">
        <v>8959</v>
      </c>
      <c r="AG47" s="106">
        <v>8687</v>
      </c>
      <c r="AH47" s="106">
        <v>6270</v>
      </c>
      <c r="AI47" s="106">
        <v>7736</v>
      </c>
      <c r="AJ47" s="106">
        <v>7414</v>
      </c>
      <c r="AK47" s="106">
        <v>7880</v>
      </c>
      <c r="AL47" s="106">
        <v>7267</v>
      </c>
      <c r="AM47" s="106">
        <v>6844</v>
      </c>
      <c r="AN47" s="106">
        <v>6011</v>
      </c>
      <c r="AO47" s="106">
        <v>5591</v>
      </c>
      <c r="AP47" s="106">
        <v>5241</v>
      </c>
      <c r="AQ47" s="106">
        <v>7117</v>
      </c>
      <c r="AR47" s="106">
        <v>7682</v>
      </c>
      <c r="AS47" s="106">
        <v>11146</v>
      </c>
      <c r="AT47" s="106">
        <v>9443</v>
      </c>
    </row>
    <row r="48" spans="2:46">
      <c r="B48" s="260" t="s">
        <v>294</v>
      </c>
      <c r="C48" s="295" t="s">
        <v>0</v>
      </c>
      <c r="D48" s="106" t="s">
        <v>0</v>
      </c>
      <c r="E48" s="106" t="s">
        <v>0</v>
      </c>
      <c r="F48" s="106" t="s">
        <v>0</v>
      </c>
      <c r="G48" s="106" t="s">
        <v>0</v>
      </c>
      <c r="H48" s="106" t="s">
        <v>0</v>
      </c>
      <c r="I48" s="106">
        <v>0</v>
      </c>
      <c r="J48" s="106">
        <v>0</v>
      </c>
      <c r="K48" s="106">
        <v>0</v>
      </c>
      <c r="L48" s="106">
        <v>0</v>
      </c>
      <c r="M48" s="106">
        <v>0</v>
      </c>
      <c r="N48" s="106">
        <v>35</v>
      </c>
      <c r="O48" s="106">
        <v>0</v>
      </c>
      <c r="P48" s="106">
        <v>0</v>
      </c>
      <c r="Q48" s="106">
        <v>0</v>
      </c>
      <c r="R48" s="106">
        <v>0</v>
      </c>
      <c r="S48" s="106">
        <v>0</v>
      </c>
      <c r="T48" s="106">
        <v>0</v>
      </c>
      <c r="U48" s="106">
        <v>0</v>
      </c>
      <c r="V48" s="106">
        <v>0</v>
      </c>
      <c r="W48" s="106">
        <v>0</v>
      </c>
      <c r="X48" s="106">
        <v>0</v>
      </c>
      <c r="Y48" s="106">
        <v>0</v>
      </c>
      <c r="Z48" s="106">
        <v>0</v>
      </c>
      <c r="AA48" s="106">
        <v>0</v>
      </c>
      <c r="AB48" s="106">
        <v>0</v>
      </c>
      <c r="AC48" s="34">
        <v>0</v>
      </c>
      <c r="AD48" s="106">
        <v>0</v>
      </c>
      <c r="AE48" s="106">
        <v>0</v>
      </c>
      <c r="AF48" s="106">
        <v>0</v>
      </c>
      <c r="AG48" s="106">
        <v>0</v>
      </c>
      <c r="AH48" s="106">
        <v>0</v>
      </c>
      <c r="AI48" s="106">
        <v>0</v>
      </c>
      <c r="AJ48" s="106">
        <v>0</v>
      </c>
      <c r="AK48" s="106">
        <v>0</v>
      </c>
      <c r="AL48" s="106">
        <v>0</v>
      </c>
      <c r="AM48" s="106">
        <v>0</v>
      </c>
      <c r="AN48" s="106">
        <v>0</v>
      </c>
      <c r="AO48" s="106">
        <v>0</v>
      </c>
      <c r="AP48" s="106">
        <v>0</v>
      </c>
      <c r="AQ48" s="106">
        <v>0</v>
      </c>
      <c r="AR48" s="106">
        <v>0</v>
      </c>
      <c r="AS48" s="106">
        <v>0</v>
      </c>
      <c r="AT48" s="106">
        <v>0</v>
      </c>
    </row>
    <row r="49" spans="2:46">
      <c r="B49" s="260" t="s">
        <v>295</v>
      </c>
      <c r="C49" s="295" t="s">
        <v>0</v>
      </c>
      <c r="D49" s="106" t="s">
        <v>0</v>
      </c>
      <c r="E49" s="106" t="s">
        <v>0</v>
      </c>
      <c r="F49" s="106" t="s">
        <v>0</v>
      </c>
      <c r="G49" s="106" t="s">
        <v>0</v>
      </c>
      <c r="H49" s="106" t="s">
        <v>0</v>
      </c>
      <c r="I49" s="106">
        <v>0</v>
      </c>
      <c r="J49" s="106">
        <v>18486</v>
      </c>
      <c r="K49" s="106">
        <v>23314</v>
      </c>
      <c r="L49" s="106">
        <v>22516</v>
      </c>
      <c r="M49" s="106">
        <v>22335</v>
      </c>
      <c r="N49" s="106">
        <v>21564</v>
      </c>
      <c r="O49" s="106">
        <v>21923</v>
      </c>
      <c r="P49" s="106">
        <v>22309</v>
      </c>
      <c r="Q49" s="106">
        <v>24593</v>
      </c>
      <c r="R49" s="106">
        <v>21736</v>
      </c>
      <c r="S49" s="106">
        <v>18658</v>
      </c>
      <c r="T49" s="106">
        <v>19105</v>
      </c>
      <c r="U49" s="106">
        <v>19750</v>
      </c>
      <c r="V49" s="106">
        <v>17205</v>
      </c>
      <c r="W49" s="106">
        <v>17999</v>
      </c>
      <c r="X49" s="106">
        <v>17260</v>
      </c>
      <c r="Y49" s="106">
        <v>19523</v>
      </c>
      <c r="Z49" s="106">
        <v>19914</v>
      </c>
      <c r="AA49" s="106">
        <v>22149</v>
      </c>
      <c r="AB49" s="106">
        <v>20951</v>
      </c>
      <c r="AC49" s="34">
        <v>20033</v>
      </c>
      <c r="AD49" s="106">
        <v>20046</v>
      </c>
      <c r="AE49" s="106">
        <v>18199</v>
      </c>
      <c r="AF49" s="106">
        <v>19853</v>
      </c>
      <c r="AG49" s="106">
        <v>15087</v>
      </c>
      <c r="AH49" s="106">
        <v>16686</v>
      </c>
      <c r="AI49" s="106">
        <v>16394</v>
      </c>
      <c r="AJ49" s="106">
        <v>18317</v>
      </c>
      <c r="AK49" s="106">
        <v>17299</v>
      </c>
      <c r="AL49" s="106">
        <v>16272</v>
      </c>
      <c r="AM49" s="106">
        <v>13801</v>
      </c>
      <c r="AN49" s="106">
        <v>11713</v>
      </c>
      <c r="AO49" s="106">
        <v>11180</v>
      </c>
      <c r="AP49" s="106">
        <v>11719</v>
      </c>
      <c r="AQ49" s="106">
        <v>12914</v>
      </c>
      <c r="AR49" s="106">
        <v>16970</v>
      </c>
      <c r="AS49" s="106">
        <v>16241</v>
      </c>
      <c r="AT49" s="106">
        <v>15078</v>
      </c>
    </row>
    <row r="50" spans="2:46">
      <c r="B50" s="260" t="s">
        <v>296</v>
      </c>
      <c r="C50" s="295" t="s">
        <v>0</v>
      </c>
      <c r="D50" s="106" t="s">
        <v>0</v>
      </c>
      <c r="E50" s="106" t="s">
        <v>0</v>
      </c>
      <c r="F50" s="106" t="s">
        <v>0</v>
      </c>
      <c r="G50" s="106" t="s">
        <v>0</v>
      </c>
      <c r="H50" s="106" t="s">
        <v>0</v>
      </c>
      <c r="I50" s="106">
        <v>0</v>
      </c>
      <c r="J50" s="106">
        <v>7160</v>
      </c>
      <c r="K50" s="106">
        <v>9588</v>
      </c>
      <c r="L50" s="106">
        <v>10177</v>
      </c>
      <c r="M50" s="106">
        <v>10665</v>
      </c>
      <c r="N50" s="106">
        <v>10593</v>
      </c>
      <c r="O50" s="106">
        <v>10717</v>
      </c>
      <c r="P50" s="106">
        <v>11170</v>
      </c>
      <c r="Q50" s="106">
        <v>11722</v>
      </c>
      <c r="R50" s="106">
        <v>12874</v>
      </c>
      <c r="S50" s="106">
        <v>9607</v>
      </c>
      <c r="T50" s="106">
        <v>12503</v>
      </c>
      <c r="U50" s="106">
        <v>11117</v>
      </c>
      <c r="V50" s="106">
        <v>12293</v>
      </c>
      <c r="W50" s="106">
        <v>13589</v>
      </c>
      <c r="X50" s="106">
        <v>16936</v>
      </c>
      <c r="Y50" s="106">
        <v>15141</v>
      </c>
      <c r="Z50" s="106">
        <v>19376</v>
      </c>
      <c r="AA50" s="106">
        <v>15406</v>
      </c>
      <c r="AB50" s="106">
        <v>17956</v>
      </c>
      <c r="AC50" s="34">
        <v>15775</v>
      </c>
      <c r="AD50" s="106">
        <v>15590</v>
      </c>
      <c r="AE50" s="106">
        <v>12241</v>
      </c>
      <c r="AF50" s="106">
        <v>13294</v>
      </c>
      <c r="AG50" s="106">
        <v>11264</v>
      </c>
      <c r="AH50" s="106">
        <v>10229</v>
      </c>
      <c r="AI50" s="106">
        <v>11921</v>
      </c>
      <c r="AJ50" s="106">
        <v>12792</v>
      </c>
      <c r="AK50" s="106">
        <v>12407</v>
      </c>
      <c r="AL50" s="106">
        <v>12913</v>
      </c>
      <c r="AM50" s="106">
        <v>12623</v>
      </c>
      <c r="AN50" s="106">
        <v>9086</v>
      </c>
      <c r="AO50" s="106">
        <v>7645</v>
      </c>
      <c r="AP50" s="106">
        <v>8636</v>
      </c>
      <c r="AQ50" s="106">
        <v>9305</v>
      </c>
      <c r="AR50" s="106">
        <v>11252</v>
      </c>
      <c r="AS50" s="106">
        <v>13624</v>
      </c>
      <c r="AT50" s="106">
        <v>12764</v>
      </c>
    </row>
    <row r="51" spans="2:46">
      <c r="B51" s="260" t="s">
        <v>297</v>
      </c>
      <c r="C51" s="295" t="s">
        <v>0</v>
      </c>
      <c r="D51" s="106" t="s">
        <v>0</v>
      </c>
      <c r="E51" s="106" t="s">
        <v>0</v>
      </c>
      <c r="F51" s="106" t="s">
        <v>0</v>
      </c>
      <c r="G51" s="106" t="s">
        <v>0</v>
      </c>
      <c r="H51" s="106" t="s">
        <v>0</v>
      </c>
      <c r="I51" s="106">
        <v>0</v>
      </c>
      <c r="J51" s="106">
        <v>662</v>
      </c>
      <c r="K51" s="106">
        <v>497</v>
      </c>
      <c r="L51" s="106">
        <v>0</v>
      </c>
      <c r="M51" s="106">
        <v>0</v>
      </c>
      <c r="N51" s="106">
        <v>0</v>
      </c>
      <c r="O51" s="106">
        <v>0</v>
      </c>
      <c r="P51" s="106">
        <v>0</v>
      </c>
      <c r="Q51" s="106">
        <v>0</v>
      </c>
      <c r="R51" s="106">
        <v>0</v>
      </c>
      <c r="S51" s="106">
        <v>0</v>
      </c>
      <c r="T51" s="106">
        <v>0</v>
      </c>
      <c r="U51" s="106">
        <v>0</v>
      </c>
      <c r="V51" s="106">
        <v>0</v>
      </c>
      <c r="W51" s="106">
        <v>0</v>
      </c>
      <c r="X51" s="106">
        <v>68</v>
      </c>
      <c r="Y51" s="106">
        <v>102</v>
      </c>
      <c r="Z51" s="106">
        <v>521</v>
      </c>
      <c r="AA51" s="106">
        <v>731</v>
      </c>
      <c r="AB51" s="106">
        <v>3364</v>
      </c>
      <c r="AC51" s="34">
        <v>3364</v>
      </c>
      <c r="AD51" s="106">
        <v>4139</v>
      </c>
      <c r="AE51" s="106">
        <v>4527</v>
      </c>
      <c r="AF51" s="106">
        <v>4527</v>
      </c>
      <c r="AG51" s="106">
        <v>4527</v>
      </c>
      <c r="AH51" s="106">
        <v>1247</v>
      </c>
      <c r="AI51" s="106">
        <v>1247</v>
      </c>
      <c r="AJ51" s="106">
        <v>2084</v>
      </c>
      <c r="AK51" s="106">
        <v>2503</v>
      </c>
      <c r="AL51" s="106">
        <v>2882</v>
      </c>
      <c r="AM51" s="106">
        <v>3072</v>
      </c>
      <c r="AN51" s="106">
        <v>5104</v>
      </c>
      <c r="AO51" s="106">
        <v>5104</v>
      </c>
      <c r="AP51" s="106">
        <v>3740</v>
      </c>
      <c r="AQ51" s="106">
        <v>2375</v>
      </c>
      <c r="AR51" s="106">
        <v>2806</v>
      </c>
      <c r="AS51" s="106">
        <v>3021</v>
      </c>
      <c r="AT51" s="106">
        <v>11229</v>
      </c>
    </row>
    <row r="52" spans="2:46">
      <c r="B52" s="260" t="s">
        <v>298</v>
      </c>
      <c r="C52" s="295" t="s">
        <v>0</v>
      </c>
      <c r="D52" s="106" t="s">
        <v>0</v>
      </c>
      <c r="E52" s="106" t="s">
        <v>0</v>
      </c>
      <c r="F52" s="106" t="s">
        <v>0</v>
      </c>
      <c r="G52" s="106" t="s">
        <v>0</v>
      </c>
      <c r="H52" s="106" t="s">
        <v>0</v>
      </c>
      <c r="I52" s="106" t="s">
        <v>0</v>
      </c>
      <c r="J52" s="106">
        <v>24215</v>
      </c>
      <c r="K52" s="106">
        <v>31679</v>
      </c>
      <c r="L52" s="106">
        <v>28358</v>
      </c>
      <c r="M52" s="106">
        <v>27940</v>
      </c>
      <c r="N52" s="106">
        <v>26731</v>
      </c>
      <c r="O52" s="106">
        <v>26565</v>
      </c>
      <c r="P52" s="106">
        <v>27412</v>
      </c>
      <c r="Q52" s="106">
        <v>29253</v>
      </c>
      <c r="R52" s="106">
        <v>26934</v>
      </c>
      <c r="S52" s="106">
        <v>23330</v>
      </c>
      <c r="T52" s="106">
        <v>25106</v>
      </c>
      <c r="U52" s="106">
        <v>24671</v>
      </c>
      <c r="V52" s="106">
        <v>23489</v>
      </c>
      <c r="W52" s="106">
        <v>26092</v>
      </c>
      <c r="X52" s="106">
        <v>25879</v>
      </c>
      <c r="Y52" s="106">
        <v>25906</v>
      </c>
      <c r="Z52" s="106">
        <v>29420</v>
      </c>
      <c r="AA52" s="106">
        <v>28956</v>
      </c>
      <c r="AB52" s="106">
        <v>32125</v>
      </c>
      <c r="AC52" s="34">
        <v>29294</v>
      </c>
      <c r="AD52" s="106">
        <v>31568</v>
      </c>
      <c r="AE52" s="106">
        <v>25928</v>
      </c>
      <c r="AF52" s="106">
        <v>26528</v>
      </c>
      <c r="AG52" s="106">
        <v>21642</v>
      </c>
      <c r="AH52" s="106">
        <v>23836</v>
      </c>
      <c r="AI52" s="106">
        <v>22150</v>
      </c>
      <c r="AJ52" s="106">
        <v>26163</v>
      </c>
      <c r="AK52" s="106">
        <v>24894</v>
      </c>
      <c r="AL52" s="106">
        <v>27215</v>
      </c>
      <c r="AM52" s="106">
        <v>24262</v>
      </c>
      <c r="AN52" s="106">
        <v>23852</v>
      </c>
      <c r="AO52" s="106">
        <v>20363</v>
      </c>
      <c r="AP52" s="106">
        <v>22997</v>
      </c>
      <c r="AQ52" s="106">
        <v>23889</v>
      </c>
      <c r="AR52" s="106">
        <v>30714</v>
      </c>
      <c r="AS52" s="106">
        <v>34373</v>
      </c>
      <c r="AT52" s="106">
        <v>40568</v>
      </c>
    </row>
    <row r="53" spans="2:46">
      <c r="B53" s="260" t="s">
        <v>299</v>
      </c>
      <c r="C53" s="295" t="s">
        <v>0</v>
      </c>
      <c r="D53" s="106" t="s">
        <v>0</v>
      </c>
      <c r="E53" s="106" t="s">
        <v>0</v>
      </c>
      <c r="F53" s="106" t="s">
        <v>0</v>
      </c>
      <c r="G53" s="106" t="s">
        <v>0</v>
      </c>
      <c r="H53" s="106" t="s">
        <v>0</v>
      </c>
      <c r="I53" s="106" t="s">
        <v>0</v>
      </c>
      <c r="J53" s="106">
        <v>10466</v>
      </c>
      <c r="K53" s="106">
        <v>18807</v>
      </c>
      <c r="L53" s="106">
        <v>18882</v>
      </c>
      <c r="M53" s="106">
        <v>17311</v>
      </c>
      <c r="N53" s="106">
        <v>19019</v>
      </c>
      <c r="O53" s="106">
        <v>17924</v>
      </c>
      <c r="P53" s="106">
        <v>18069</v>
      </c>
      <c r="Q53" s="106">
        <v>17129</v>
      </c>
      <c r="R53" s="106">
        <v>16750</v>
      </c>
      <c r="S53" s="106">
        <v>14581</v>
      </c>
      <c r="T53" s="106">
        <v>16810</v>
      </c>
      <c r="U53" s="106">
        <v>16034</v>
      </c>
      <c r="V53" s="106">
        <v>17293</v>
      </c>
      <c r="W53" s="106">
        <v>16908</v>
      </c>
      <c r="X53" s="106">
        <v>17553</v>
      </c>
      <c r="Y53" s="106">
        <v>15941</v>
      </c>
      <c r="Z53" s="106">
        <v>17537</v>
      </c>
      <c r="AA53" s="106">
        <v>17991</v>
      </c>
      <c r="AB53" s="106">
        <v>19105</v>
      </c>
      <c r="AC53" s="34">
        <v>18305</v>
      </c>
      <c r="AD53" s="106">
        <v>18522</v>
      </c>
      <c r="AE53" s="106">
        <v>17180</v>
      </c>
      <c r="AF53" s="106">
        <v>20935</v>
      </c>
      <c r="AG53" s="106">
        <v>15686</v>
      </c>
      <c r="AH53" s="106">
        <v>17904</v>
      </c>
      <c r="AI53" s="106">
        <v>17149</v>
      </c>
      <c r="AJ53" s="106">
        <v>18946</v>
      </c>
      <c r="AK53" s="106">
        <v>17327</v>
      </c>
      <c r="AL53" s="106">
        <v>18715</v>
      </c>
      <c r="AM53" s="106">
        <v>16319</v>
      </c>
      <c r="AN53" s="106">
        <v>16581</v>
      </c>
      <c r="AO53" s="106">
        <v>15658</v>
      </c>
      <c r="AP53" s="106">
        <v>17611</v>
      </c>
      <c r="AQ53" s="106">
        <v>17756</v>
      </c>
      <c r="AR53" s="106">
        <v>19064</v>
      </c>
      <c r="AS53" s="106">
        <v>19868</v>
      </c>
      <c r="AT53" s="106">
        <v>17549</v>
      </c>
    </row>
    <row r="54" spans="2:46">
      <c r="B54" s="260" t="s">
        <v>300</v>
      </c>
      <c r="C54" s="295" t="s">
        <v>0</v>
      </c>
      <c r="D54" s="106" t="s">
        <v>0</v>
      </c>
      <c r="E54" s="106" t="s">
        <v>0</v>
      </c>
      <c r="F54" s="106" t="s">
        <v>0</v>
      </c>
      <c r="G54" s="106" t="s">
        <v>0</v>
      </c>
      <c r="H54" s="106" t="s">
        <v>0</v>
      </c>
      <c r="I54" s="106" t="s">
        <v>0</v>
      </c>
      <c r="J54" s="106">
        <v>0</v>
      </c>
      <c r="K54" s="106">
        <v>0</v>
      </c>
      <c r="L54" s="106">
        <v>0</v>
      </c>
      <c r="M54" s="106">
        <v>0</v>
      </c>
      <c r="N54" s="106">
        <v>0</v>
      </c>
      <c r="O54" s="106">
        <v>0</v>
      </c>
      <c r="P54" s="106">
        <v>0</v>
      </c>
      <c r="Q54" s="106">
        <v>0</v>
      </c>
      <c r="R54" s="106">
        <v>0</v>
      </c>
      <c r="S54" s="106">
        <v>0</v>
      </c>
      <c r="T54" s="106">
        <v>0</v>
      </c>
      <c r="U54" s="106">
        <v>0</v>
      </c>
      <c r="V54" s="106">
        <v>0</v>
      </c>
      <c r="W54" s="106">
        <v>0</v>
      </c>
      <c r="X54" s="106">
        <v>0</v>
      </c>
      <c r="Y54" s="106">
        <v>0</v>
      </c>
      <c r="Z54" s="106">
        <v>0</v>
      </c>
      <c r="AA54" s="106">
        <v>0</v>
      </c>
      <c r="AB54" s="106">
        <v>0</v>
      </c>
      <c r="AC54" s="34">
        <v>0</v>
      </c>
      <c r="AD54" s="106">
        <v>0</v>
      </c>
      <c r="AE54" s="106">
        <v>0</v>
      </c>
      <c r="AF54" s="106">
        <v>0</v>
      </c>
      <c r="AG54" s="106">
        <v>0</v>
      </c>
      <c r="AH54" s="106">
        <v>0</v>
      </c>
      <c r="AI54" s="106">
        <v>0</v>
      </c>
      <c r="AJ54" s="106">
        <v>0</v>
      </c>
      <c r="AK54" s="106">
        <v>0</v>
      </c>
      <c r="AL54" s="106">
        <v>0</v>
      </c>
      <c r="AM54" s="106">
        <v>0</v>
      </c>
      <c r="AN54" s="106">
        <v>0</v>
      </c>
      <c r="AO54" s="106">
        <v>0</v>
      </c>
      <c r="AP54" s="106">
        <v>0</v>
      </c>
      <c r="AQ54" s="106">
        <v>0</v>
      </c>
      <c r="AR54" s="106">
        <v>0</v>
      </c>
      <c r="AS54" s="106">
        <v>0</v>
      </c>
      <c r="AT54" s="106">
        <v>0</v>
      </c>
    </row>
    <row r="55" spans="2:46">
      <c r="B55" s="260" t="s">
        <v>301</v>
      </c>
      <c r="C55" s="295" t="s">
        <v>0</v>
      </c>
      <c r="D55" s="106" t="s">
        <v>0</v>
      </c>
      <c r="E55" s="106" t="s">
        <v>0</v>
      </c>
      <c r="F55" s="106" t="s">
        <v>0</v>
      </c>
      <c r="G55" s="106" t="s">
        <v>0</v>
      </c>
      <c r="H55" s="106" t="s">
        <v>0</v>
      </c>
      <c r="I55" s="106" t="s">
        <v>0</v>
      </c>
      <c r="J55" s="106" t="s">
        <v>324</v>
      </c>
      <c r="K55" s="106" t="s">
        <v>324</v>
      </c>
      <c r="L55" s="106" t="s">
        <v>324</v>
      </c>
      <c r="M55" s="106" t="s">
        <v>324</v>
      </c>
      <c r="N55" s="106" t="s">
        <v>324</v>
      </c>
      <c r="O55" s="106" t="s">
        <v>324</v>
      </c>
      <c r="P55" s="106" t="s">
        <v>324</v>
      </c>
      <c r="Q55" s="106" t="s">
        <v>324</v>
      </c>
      <c r="R55" s="106" t="s">
        <v>324</v>
      </c>
      <c r="S55" s="106" t="s">
        <v>324</v>
      </c>
      <c r="T55" s="106" t="s">
        <v>324</v>
      </c>
      <c r="U55" s="106" t="s">
        <v>324</v>
      </c>
      <c r="V55" s="106" t="s">
        <v>324</v>
      </c>
      <c r="W55" s="106" t="s">
        <v>324</v>
      </c>
      <c r="X55" s="106" t="s">
        <v>324</v>
      </c>
      <c r="Y55" s="106" t="s">
        <v>324</v>
      </c>
      <c r="Z55" s="106" t="s">
        <v>324</v>
      </c>
      <c r="AA55" s="106" t="s">
        <v>324</v>
      </c>
      <c r="AB55" s="106" t="s">
        <v>324</v>
      </c>
      <c r="AC55" s="106" t="s">
        <v>324</v>
      </c>
      <c r="AD55" s="106" t="s">
        <v>324</v>
      </c>
      <c r="AE55" s="106" t="s">
        <v>324</v>
      </c>
      <c r="AF55" s="106" t="s">
        <v>324</v>
      </c>
      <c r="AG55" s="106" t="s">
        <v>324</v>
      </c>
      <c r="AH55" s="106" t="s">
        <v>324</v>
      </c>
      <c r="AI55" s="106" t="s">
        <v>324</v>
      </c>
      <c r="AJ55" s="106" t="s">
        <v>324</v>
      </c>
      <c r="AK55" s="106" t="s">
        <v>324</v>
      </c>
      <c r="AL55" s="106" t="s">
        <v>324</v>
      </c>
      <c r="AM55" s="106" t="s">
        <v>324</v>
      </c>
      <c r="AN55" s="106" t="s">
        <v>324</v>
      </c>
      <c r="AO55" s="106" t="s">
        <v>324</v>
      </c>
      <c r="AP55" s="106" t="s">
        <v>324</v>
      </c>
      <c r="AQ55" s="106" t="s">
        <v>324</v>
      </c>
      <c r="AR55" s="106" t="s">
        <v>324</v>
      </c>
      <c r="AS55" s="106" t="s">
        <v>324</v>
      </c>
      <c r="AT55" s="106" t="s">
        <v>324</v>
      </c>
    </row>
    <row r="56" spans="2:46">
      <c r="B56" s="260" t="s">
        <v>302</v>
      </c>
      <c r="C56" s="295" t="s">
        <v>0</v>
      </c>
      <c r="D56" s="106" t="s">
        <v>0</v>
      </c>
      <c r="E56" s="106" t="s">
        <v>0</v>
      </c>
      <c r="F56" s="106" t="s">
        <v>0</v>
      </c>
      <c r="G56" s="106" t="s">
        <v>0</v>
      </c>
      <c r="H56" s="106" t="s">
        <v>0</v>
      </c>
      <c r="I56" s="106" t="s">
        <v>0</v>
      </c>
      <c r="J56" s="106" t="s">
        <v>0</v>
      </c>
      <c r="K56" s="106">
        <v>2509</v>
      </c>
      <c r="L56" s="106">
        <v>20609</v>
      </c>
      <c r="M56" s="106">
        <v>17527</v>
      </c>
      <c r="N56" s="106">
        <v>25368</v>
      </c>
      <c r="O56" s="106">
        <v>23642</v>
      </c>
      <c r="P56" s="106">
        <v>27417</v>
      </c>
      <c r="Q56" s="106">
        <v>25217</v>
      </c>
      <c r="R56" s="106">
        <v>25724</v>
      </c>
      <c r="S56" s="106">
        <v>19130</v>
      </c>
      <c r="T56" s="106">
        <v>22090</v>
      </c>
      <c r="U56" s="106">
        <v>19337</v>
      </c>
      <c r="V56" s="106">
        <v>22657</v>
      </c>
      <c r="W56" s="106">
        <v>19311</v>
      </c>
      <c r="X56" s="106">
        <v>25401</v>
      </c>
      <c r="Y56" s="106">
        <v>22220</v>
      </c>
      <c r="Z56" s="106">
        <v>27804</v>
      </c>
      <c r="AA56" s="106">
        <v>24871</v>
      </c>
      <c r="AB56" s="106">
        <v>29010</v>
      </c>
      <c r="AC56" s="34">
        <v>24100</v>
      </c>
      <c r="AD56" s="106">
        <v>26145</v>
      </c>
      <c r="AE56" s="106">
        <v>20493</v>
      </c>
      <c r="AF56" s="106">
        <v>21373</v>
      </c>
      <c r="AG56" s="106">
        <v>18789</v>
      </c>
      <c r="AH56" s="106">
        <v>22379</v>
      </c>
      <c r="AI56" s="106">
        <v>19527</v>
      </c>
      <c r="AJ56" s="106">
        <v>23149</v>
      </c>
      <c r="AK56" s="106">
        <v>16350</v>
      </c>
      <c r="AL56" s="106">
        <v>17266</v>
      </c>
      <c r="AM56" s="106">
        <v>14606</v>
      </c>
      <c r="AN56" s="106">
        <v>15642</v>
      </c>
      <c r="AO56" s="106">
        <v>12638</v>
      </c>
      <c r="AP56" s="106">
        <v>14225</v>
      </c>
      <c r="AQ56" s="106">
        <v>15807</v>
      </c>
      <c r="AR56" s="106">
        <v>22801</v>
      </c>
      <c r="AS56" s="106">
        <v>26479</v>
      </c>
      <c r="AT56" s="106">
        <v>26549</v>
      </c>
    </row>
    <row r="57" spans="2:46">
      <c r="B57" s="260" t="s">
        <v>303</v>
      </c>
      <c r="C57" s="295" t="s">
        <v>0</v>
      </c>
      <c r="D57" s="106" t="s">
        <v>0</v>
      </c>
      <c r="E57" s="106" t="s">
        <v>0</v>
      </c>
      <c r="F57" s="106" t="s">
        <v>0</v>
      </c>
      <c r="G57" s="106" t="s">
        <v>0</v>
      </c>
      <c r="H57" s="106" t="s">
        <v>0</v>
      </c>
      <c r="I57" s="106" t="s">
        <v>0</v>
      </c>
      <c r="J57" s="106" t="s">
        <v>0</v>
      </c>
      <c r="K57" s="106">
        <v>1058</v>
      </c>
      <c r="L57" s="106">
        <v>76642</v>
      </c>
      <c r="M57" s="106">
        <v>78335</v>
      </c>
      <c r="N57" s="106">
        <v>73909</v>
      </c>
      <c r="O57" s="106">
        <v>71120</v>
      </c>
      <c r="P57" s="106">
        <v>73082</v>
      </c>
      <c r="Q57" s="106">
        <v>73626</v>
      </c>
      <c r="R57" s="106">
        <v>67317</v>
      </c>
      <c r="S57" s="106">
        <v>56527</v>
      </c>
      <c r="T57" s="106">
        <v>58404</v>
      </c>
      <c r="U57" s="106">
        <v>60615</v>
      </c>
      <c r="V57" s="106">
        <v>53534</v>
      </c>
      <c r="W57" s="106">
        <v>60287</v>
      </c>
      <c r="X57" s="106">
        <v>75707</v>
      </c>
      <c r="Y57" s="106">
        <v>76414</v>
      </c>
      <c r="Z57" s="106">
        <v>78384</v>
      </c>
      <c r="AA57" s="106">
        <v>77889</v>
      </c>
      <c r="AB57" s="106">
        <v>80630</v>
      </c>
      <c r="AC57" s="34">
        <v>74642</v>
      </c>
      <c r="AD57" s="106">
        <v>82929</v>
      </c>
      <c r="AE57" s="106">
        <v>69820</v>
      </c>
      <c r="AF57" s="106">
        <v>78341</v>
      </c>
      <c r="AG57" s="106">
        <v>64322</v>
      </c>
      <c r="AH57" s="106">
        <v>72965</v>
      </c>
      <c r="AI57" s="106">
        <v>70291</v>
      </c>
      <c r="AJ57" s="106">
        <v>77229</v>
      </c>
      <c r="AK57" s="106">
        <v>73615</v>
      </c>
      <c r="AL57" s="106">
        <v>70278</v>
      </c>
      <c r="AM57" s="106">
        <v>62205</v>
      </c>
      <c r="AN57" s="106">
        <v>45229</v>
      </c>
      <c r="AO57" s="106">
        <v>39692</v>
      </c>
      <c r="AP57" s="106">
        <v>46410</v>
      </c>
      <c r="AQ57" s="106">
        <v>60216</v>
      </c>
      <c r="AR57" s="106">
        <v>82301</v>
      </c>
      <c r="AS57" s="106">
        <v>92451</v>
      </c>
      <c r="AT57" s="106">
        <v>102017</v>
      </c>
    </row>
    <row r="58" spans="2:46">
      <c r="B58" s="260" t="s">
        <v>304</v>
      </c>
      <c r="C58" s="295" t="s">
        <v>0</v>
      </c>
      <c r="D58" s="106" t="s">
        <v>0</v>
      </c>
      <c r="E58" s="106" t="s">
        <v>0</v>
      </c>
      <c r="F58" s="106" t="s">
        <v>0</v>
      </c>
      <c r="G58" s="106" t="s">
        <v>0</v>
      </c>
      <c r="H58" s="106" t="s">
        <v>0</v>
      </c>
      <c r="I58" s="106" t="s">
        <v>0</v>
      </c>
      <c r="J58" s="106" t="s">
        <v>0</v>
      </c>
      <c r="K58" s="106" t="s">
        <v>0</v>
      </c>
      <c r="L58" s="106">
        <v>0</v>
      </c>
      <c r="M58" s="106">
        <v>11216</v>
      </c>
      <c r="N58" s="106">
        <v>14929</v>
      </c>
      <c r="O58" s="106">
        <v>13959</v>
      </c>
      <c r="P58" s="106">
        <v>15353</v>
      </c>
      <c r="Q58" s="106">
        <v>14189</v>
      </c>
      <c r="R58" s="106">
        <v>13742</v>
      </c>
      <c r="S58" s="106">
        <v>11558</v>
      </c>
      <c r="T58" s="106">
        <v>12954</v>
      </c>
      <c r="U58" s="106">
        <v>11590</v>
      </c>
      <c r="V58" s="106">
        <v>12415</v>
      </c>
      <c r="W58" s="106">
        <v>11298</v>
      </c>
      <c r="X58" s="106">
        <v>12172</v>
      </c>
      <c r="Y58" s="106">
        <v>10771</v>
      </c>
      <c r="Z58" s="106">
        <v>12008</v>
      </c>
      <c r="AA58" s="106">
        <v>11398</v>
      </c>
      <c r="AB58" s="106">
        <v>13086</v>
      </c>
      <c r="AC58" s="34">
        <v>12365</v>
      </c>
      <c r="AD58" s="106">
        <v>13103</v>
      </c>
      <c r="AE58" s="106">
        <v>12252</v>
      </c>
      <c r="AF58" s="106">
        <v>660</v>
      </c>
      <c r="AG58" s="106" t="s">
        <v>0</v>
      </c>
      <c r="AH58" s="106" t="s">
        <v>0</v>
      </c>
      <c r="AI58" s="106" t="s">
        <v>0</v>
      </c>
      <c r="AJ58" s="106" t="s">
        <v>0</v>
      </c>
      <c r="AK58" s="106" t="s">
        <v>0</v>
      </c>
      <c r="AL58" s="106" t="s">
        <v>0</v>
      </c>
      <c r="AM58" s="106" t="s">
        <v>0</v>
      </c>
      <c r="AN58" s="106" t="s">
        <v>0</v>
      </c>
      <c r="AO58" s="106" t="s">
        <v>0</v>
      </c>
      <c r="AP58" s="106" t="s">
        <v>0</v>
      </c>
      <c r="AQ58" s="106" t="s">
        <v>0</v>
      </c>
      <c r="AR58" s="106"/>
      <c r="AS58" s="106"/>
      <c r="AT58" s="106" t="s">
        <v>0</v>
      </c>
    </row>
    <row r="59" spans="2:46">
      <c r="B59" s="260" t="s">
        <v>305</v>
      </c>
      <c r="C59" s="285" t="s">
        <v>0</v>
      </c>
      <c r="D59" s="106" t="s">
        <v>0</v>
      </c>
      <c r="E59" s="106" t="s">
        <v>0</v>
      </c>
      <c r="F59" s="106" t="s">
        <v>0</v>
      </c>
      <c r="G59" s="106" t="s">
        <v>0</v>
      </c>
      <c r="H59" s="106" t="s">
        <v>0</v>
      </c>
      <c r="I59" s="106" t="s">
        <v>0</v>
      </c>
      <c r="J59" s="106" t="s">
        <v>0</v>
      </c>
      <c r="K59" s="106" t="s">
        <v>0</v>
      </c>
      <c r="L59" s="106" t="s">
        <v>0</v>
      </c>
      <c r="M59" s="106">
        <v>14698</v>
      </c>
      <c r="N59" s="106">
        <v>20856</v>
      </c>
      <c r="O59" s="106">
        <v>20000</v>
      </c>
      <c r="P59" s="106">
        <v>22151</v>
      </c>
      <c r="Q59" s="106">
        <v>22005</v>
      </c>
      <c r="R59" s="106">
        <v>22195</v>
      </c>
      <c r="S59" s="106">
        <v>19089</v>
      </c>
      <c r="T59" s="106">
        <v>21393</v>
      </c>
      <c r="U59" s="106">
        <v>19800</v>
      </c>
      <c r="V59" s="106">
        <v>20038</v>
      </c>
      <c r="W59" s="106">
        <v>19734</v>
      </c>
      <c r="X59" s="106">
        <v>19632</v>
      </c>
      <c r="Y59" s="106">
        <v>19119</v>
      </c>
      <c r="Z59" s="106">
        <v>18857</v>
      </c>
      <c r="AA59" s="106">
        <v>18704</v>
      </c>
      <c r="AB59" s="106">
        <v>23117</v>
      </c>
      <c r="AC59" s="34">
        <v>25046</v>
      </c>
      <c r="AD59" s="106">
        <v>25852</v>
      </c>
      <c r="AE59" s="106">
        <v>22270</v>
      </c>
      <c r="AF59" s="106">
        <v>27471</v>
      </c>
      <c r="AG59" s="106">
        <v>22198</v>
      </c>
      <c r="AH59" s="106">
        <v>24817</v>
      </c>
      <c r="AI59" s="106">
        <v>22505</v>
      </c>
      <c r="AJ59" s="106">
        <v>23716</v>
      </c>
      <c r="AK59" s="106">
        <v>22886</v>
      </c>
      <c r="AL59" s="106">
        <v>23527</v>
      </c>
      <c r="AM59" s="106">
        <v>21043</v>
      </c>
      <c r="AN59" s="106">
        <v>20076</v>
      </c>
      <c r="AO59" s="106">
        <v>18432</v>
      </c>
      <c r="AP59" s="106">
        <v>19001</v>
      </c>
      <c r="AQ59" s="106">
        <v>22580</v>
      </c>
      <c r="AR59" s="106">
        <v>27012</v>
      </c>
      <c r="AS59" s="106">
        <v>31706</v>
      </c>
      <c r="AT59" s="106">
        <v>27195</v>
      </c>
    </row>
    <row r="60" spans="2:46" ht="24">
      <c r="B60" s="262" t="s">
        <v>306</v>
      </c>
      <c r="C60" s="286" t="s">
        <v>0</v>
      </c>
      <c r="D60" s="160" t="s">
        <v>0</v>
      </c>
      <c r="E60" s="160" t="s">
        <v>0</v>
      </c>
      <c r="F60" s="160" t="s">
        <v>0</v>
      </c>
      <c r="G60" s="160" t="s">
        <v>0</v>
      </c>
      <c r="H60" s="160" t="s">
        <v>0</v>
      </c>
      <c r="I60" s="160" t="s">
        <v>0</v>
      </c>
      <c r="J60" s="160" t="s">
        <v>0</v>
      </c>
      <c r="K60" s="160" t="s">
        <v>0</v>
      </c>
      <c r="L60" s="160" t="s">
        <v>0</v>
      </c>
      <c r="M60" s="106">
        <v>0</v>
      </c>
      <c r="N60" s="106">
        <v>45170</v>
      </c>
      <c r="O60" s="106">
        <v>60295</v>
      </c>
      <c r="P60" s="106">
        <v>61863</v>
      </c>
      <c r="Q60" s="106">
        <v>63451</v>
      </c>
      <c r="R60" s="106">
        <v>60266</v>
      </c>
      <c r="S60" s="106">
        <v>54665</v>
      </c>
      <c r="T60" s="106">
        <v>56657</v>
      </c>
      <c r="U60" s="106">
        <v>58424</v>
      </c>
      <c r="V60" s="106">
        <v>52184</v>
      </c>
      <c r="W60" s="106">
        <v>55421</v>
      </c>
      <c r="X60" s="106">
        <v>58374</v>
      </c>
      <c r="Y60" s="106">
        <v>62519</v>
      </c>
      <c r="Z60" s="106">
        <v>61567</v>
      </c>
      <c r="AA60" s="106">
        <v>65028</v>
      </c>
      <c r="AB60" s="106">
        <v>64603</v>
      </c>
      <c r="AC60" s="34">
        <v>65684</v>
      </c>
      <c r="AD60" s="106">
        <v>64280</v>
      </c>
      <c r="AE60" s="106">
        <v>59112</v>
      </c>
      <c r="AF60" s="106">
        <v>74466</v>
      </c>
      <c r="AG60" s="106">
        <v>45224</v>
      </c>
      <c r="AH60" s="106">
        <v>57642</v>
      </c>
      <c r="AI60" s="106">
        <v>53487</v>
      </c>
      <c r="AJ60" s="106">
        <v>58355</v>
      </c>
      <c r="AK60" s="106">
        <v>54964</v>
      </c>
      <c r="AL60" s="106">
        <v>57905</v>
      </c>
      <c r="AM60" s="106">
        <v>52527</v>
      </c>
      <c r="AN60" s="106">
        <v>51574</v>
      </c>
      <c r="AO60" s="106">
        <v>45589</v>
      </c>
      <c r="AP60" s="106">
        <v>47710</v>
      </c>
      <c r="AQ60" s="106">
        <v>48209</v>
      </c>
      <c r="AR60" s="106">
        <v>55074</v>
      </c>
      <c r="AS60" s="106">
        <v>60158</v>
      </c>
      <c r="AT60" s="106">
        <v>59304</v>
      </c>
    </row>
    <row r="61" spans="2:46">
      <c r="B61" s="260" t="s">
        <v>307</v>
      </c>
      <c r="C61" s="285" t="s">
        <v>0</v>
      </c>
      <c r="D61" s="106" t="s">
        <v>0</v>
      </c>
      <c r="E61" s="106" t="s">
        <v>0</v>
      </c>
      <c r="F61" s="106" t="s">
        <v>0</v>
      </c>
      <c r="G61" s="106" t="s">
        <v>0</v>
      </c>
      <c r="H61" s="106" t="s">
        <v>0</v>
      </c>
      <c r="I61" s="106" t="s">
        <v>0</v>
      </c>
      <c r="J61" s="106" t="s">
        <v>0</v>
      </c>
      <c r="K61" s="106" t="s">
        <v>0</v>
      </c>
      <c r="L61" s="106" t="s">
        <v>0</v>
      </c>
      <c r="M61" s="160" t="s">
        <v>0</v>
      </c>
      <c r="N61" s="106">
        <v>26122</v>
      </c>
      <c r="O61" s="106">
        <v>52762</v>
      </c>
      <c r="P61" s="106">
        <v>60398</v>
      </c>
      <c r="Q61" s="106">
        <v>64312</v>
      </c>
      <c r="R61" s="106">
        <v>59430</v>
      </c>
      <c r="S61" s="106">
        <v>56688</v>
      </c>
      <c r="T61" s="106">
        <v>62371</v>
      </c>
      <c r="U61" s="106">
        <v>54954</v>
      </c>
      <c r="V61" s="106">
        <v>58286</v>
      </c>
      <c r="W61" s="106">
        <v>54946</v>
      </c>
      <c r="X61" s="106">
        <v>55545</v>
      </c>
      <c r="Y61" s="106">
        <v>52907</v>
      </c>
      <c r="Z61" s="106">
        <v>54627</v>
      </c>
      <c r="AA61" s="106">
        <v>52607</v>
      </c>
      <c r="AB61" s="106">
        <v>56127</v>
      </c>
      <c r="AC61" s="34">
        <v>54047</v>
      </c>
      <c r="AD61" s="106">
        <v>56842</v>
      </c>
      <c r="AE61" s="106">
        <v>54024</v>
      </c>
      <c r="AF61" s="106">
        <v>56414</v>
      </c>
      <c r="AG61" s="106">
        <v>51956</v>
      </c>
      <c r="AH61" s="106">
        <v>54634</v>
      </c>
      <c r="AI61" s="106">
        <v>52862</v>
      </c>
      <c r="AJ61" s="106">
        <v>56100</v>
      </c>
      <c r="AK61" s="106">
        <v>54719</v>
      </c>
      <c r="AL61" s="106">
        <v>55389</v>
      </c>
      <c r="AM61" s="106">
        <v>53847</v>
      </c>
      <c r="AN61" s="106">
        <v>54437</v>
      </c>
      <c r="AO61" s="106">
        <v>55497</v>
      </c>
      <c r="AP61" s="106">
        <v>52016</v>
      </c>
      <c r="AQ61" s="106">
        <v>54795</v>
      </c>
      <c r="AR61" s="106">
        <v>57288</v>
      </c>
      <c r="AS61" s="106">
        <v>66985</v>
      </c>
      <c r="AT61" s="106">
        <v>57464</v>
      </c>
    </row>
    <row r="62" spans="2:46">
      <c r="B62" s="281" t="s">
        <v>106</v>
      </c>
      <c r="C62" s="294" t="s">
        <v>0</v>
      </c>
      <c r="D62" s="158" t="s">
        <v>0</v>
      </c>
      <c r="E62" s="158" t="s">
        <v>0</v>
      </c>
      <c r="F62" s="158" t="s">
        <v>0</v>
      </c>
      <c r="G62" s="158" t="s">
        <v>0</v>
      </c>
      <c r="H62" s="158" t="s">
        <v>0</v>
      </c>
      <c r="I62" s="158" t="s">
        <v>0</v>
      </c>
      <c r="J62" s="158" t="s">
        <v>0</v>
      </c>
      <c r="K62" s="158" t="s">
        <v>0</v>
      </c>
      <c r="L62" s="158" t="s">
        <v>0</v>
      </c>
      <c r="M62" s="106" t="s">
        <v>0</v>
      </c>
      <c r="N62" s="106" t="s">
        <v>0</v>
      </c>
      <c r="O62" s="106">
        <v>18963</v>
      </c>
      <c r="P62" s="106">
        <v>51607</v>
      </c>
      <c r="Q62" s="106">
        <v>47031</v>
      </c>
      <c r="R62" s="106">
        <v>45241</v>
      </c>
      <c r="S62" s="106">
        <v>38410</v>
      </c>
      <c r="T62" s="106">
        <v>43611</v>
      </c>
      <c r="U62" s="106">
        <v>40475</v>
      </c>
      <c r="V62" s="106">
        <v>37631</v>
      </c>
      <c r="W62" s="106">
        <v>37023</v>
      </c>
      <c r="X62" s="106">
        <v>43882</v>
      </c>
      <c r="Y62" s="106">
        <v>41533</v>
      </c>
      <c r="Z62" s="106">
        <v>48325</v>
      </c>
      <c r="AA62" s="106">
        <v>48596</v>
      </c>
      <c r="AB62" s="106">
        <v>52757</v>
      </c>
      <c r="AC62" s="34">
        <v>49321</v>
      </c>
      <c r="AD62" s="106">
        <v>51808</v>
      </c>
      <c r="AE62" s="106">
        <v>42588</v>
      </c>
      <c r="AF62" s="106">
        <v>43061</v>
      </c>
      <c r="AG62" s="106">
        <v>34752</v>
      </c>
      <c r="AH62" s="106">
        <v>38939</v>
      </c>
      <c r="AI62" s="106">
        <v>35513</v>
      </c>
      <c r="AJ62" s="106">
        <v>43863</v>
      </c>
      <c r="AK62" s="106">
        <v>41826</v>
      </c>
      <c r="AL62" s="106">
        <v>44854</v>
      </c>
      <c r="AM62" s="106">
        <v>38298</v>
      </c>
      <c r="AN62" s="106">
        <v>33347</v>
      </c>
      <c r="AO62" s="106">
        <v>30520</v>
      </c>
      <c r="AP62" s="106">
        <v>33691</v>
      </c>
      <c r="AQ62" s="106">
        <v>36590</v>
      </c>
      <c r="AR62" s="106">
        <v>18849</v>
      </c>
      <c r="AS62" s="106"/>
      <c r="AT62" s="106" t="s">
        <v>0</v>
      </c>
    </row>
    <row r="63" spans="2:46">
      <c r="B63" s="276" t="s">
        <v>308</v>
      </c>
      <c r="C63" s="295" t="s">
        <v>0</v>
      </c>
      <c r="D63" s="106" t="s">
        <v>0</v>
      </c>
      <c r="E63" s="106" t="s">
        <v>0</v>
      </c>
      <c r="F63" s="106" t="s">
        <v>0</v>
      </c>
      <c r="G63" s="106" t="s">
        <v>0</v>
      </c>
      <c r="H63" s="106" t="s">
        <v>0</v>
      </c>
      <c r="I63" s="106" t="s">
        <v>0</v>
      </c>
      <c r="J63" s="106" t="s">
        <v>0</v>
      </c>
      <c r="K63" s="106" t="s">
        <v>0</v>
      </c>
      <c r="L63" s="106" t="s">
        <v>0</v>
      </c>
      <c r="M63" s="106" t="s">
        <v>0</v>
      </c>
      <c r="N63" s="106" t="s">
        <v>0</v>
      </c>
      <c r="O63" s="106">
        <v>0</v>
      </c>
      <c r="P63" s="106">
        <v>114013</v>
      </c>
      <c r="Q63" s="106">
        <v>151701</v>
      </c>
      <c r="R63" s="106">
        <v>167176</v>
      </c>
      <c r="S63" s="106">
        <v>152160</v>
      </c>
      <c r="T63" s="106">
        <v>175232</v>
      </c>
      <c r="U63" s="106">
        <v>163439</v>
      </c>
      <c r="V63" s="106">
        <v>169305</v>
      </c>
      <c r="W63" s="106">
        <v>170249</v>
      </c>
      <c r="X63" s="106">
        <v>186492</v>
      </c>
      <c r="Y63" s="106">
        <v>184313</v>
      </c>
      <c r="Z63" s="106">
        <v>197569</v>
      </c>
      <c r="AA63" s="106">
        <v>184858</v>
      </c>
      <c r="AB63" s="106">
        <v>200025</v>
      </c>
      <c r="AC63" s="34">
        <v>186022</v>
      </c>
      <c r="AD63" s="106">
        <v>195075</v>
      </c>
      <c r="AE63" s="106">
        <v>172258</v>
      </c>
      <c r="AF63" s="106">
        <v>183894</v>
      </c>
      <c r="AG63" s="106">
        <v>159022</v>
      </c>
      <c r="AH63" s="106">
        <v>171610</v>
      </c>
      <c r="AI63" s="106">
        <v>156431</v>
      </c>
      <c r="AJ63" s="106">
        <v>182543</v>
      </c>
      <c r="AK63" s="106">
        <v>158753</v>
      </c>
      <c r="AL63" s="106">
        <v>178674</v>
      </c>
      <c r="AM63" s="106">
        <v>153691</v>
      </c>
      <c r="AN63" s="106">
        <v>157331</v>
      </c>
      <c r="AO63" s="106">
        <v>130290</v>
      </c>
      <c r="AP63" s="106">
        <v>142636</v>
      </c>
      <c r="AQ63" s="106">
        <v>153337</v>
      </c>
      <c r="AR63" s="106">
        <v>184832</v>
      </c>
      <c r="AS63" s="106">
        <v>233136</v>
      </c>
      <c r="AT63" s="106">
        <v>207886</v>
      </c>
    </row>
    <row r="64" spans="2:46">
      <c r="B64" s="276" t="s">
        <v>107</v>
      </c>
      <c r="C64" s="295" t="s">
        <v>0</v>
      </c>
      <c r="D64" s="106" t="s">
        <v>0</v>
      </c>
      <c r="E64" s="106" t="s">
        <v>0</v>
      </c>
      <c r="F64" s="106" t="s">
        <v>0</v>
      </c>
      <c r="G64" s="106" t="s">
        <v>0</v>
      </c>
      <c r="H64" s="106" t="s">
        <v>0</v>
      </c>
      <c r="I64" s="106" t="s">
        <v>0</v>
      </c>
      <c r="J64" s="106" t="s">
        <v>0</v>
      </c>
      <c r="K64" s="106" t="s">
        <v>0</v>
      </c>
      <c r="L64" s="106" t="s">
        <v>0</v>
      </c>
      <c r="M64" s="106" t="s">
        <v>0</v>
      </c>
      <c r="N64" s="106" t="s">
        <v>0</v>
      </c>
      <c r="O64" s="106">
        <v>0</v>
      </c>
      <c r="P64" s="106">
        <v>1938</v>
      </c>
      <c r="Q64" s="106">
        <v>1940</v>
      </c>
      <c r="R64" s="106">
        <v>2084</v>
      </c>
      <c r="S64" s="106">
        <v>2228</v>
      </c>
      <c r="T64" s="106">
        <v>2105</v>
      </c>
      <c r="U64" s="106">
        <v>1957</v>
      </c>
      <c r="V64" s="106">
        <v>1888</v>
      </c>
      <c r="W64" s="106">
        <v>1803</v>
      </c>
      <c r="X64" s="106">
        <v>2493</v>
      </c>
      <c r="Y64" s="106">
        <v>3190</v>
      </c>
      <c r="Z64" s="106">
        <v>2862</v>
      </c>
      <c r="AA64" s="106">
        <v>2533</v>
      </c>
      <c r="AB64" s="106">
        <v>3090</v>
      </c>
      <c r="AC64" s="34">
        <v>3090</v>
      </c>
      <c r="AD64" s="106">
        <v>3734</v>
      </c>
      <c r="AE64" s="106">
        <v>4378</v>
      </c>
      <c r="AF64" s="106">
        <v>3749</v>
      </c>
      <c r="AG64" s="106">
        <v>3119</v>
      </c>
      <c r="AH64" s="106">
        <v>2383</v>
      </c>
      <c r="AI64" s="106">
        <v>1647</v>
      </c>
      <c r="AJ64" s="106">
        <v>1911</v>
      </c>
      <c r="AK64" s="106">
        <v>2174</v>
      </c>
      <c r="AL64" s="106">
        <v>2605</v>
      </c>
      <c r="AM64" s="106">
        <v>3036</v>
      </c>
      <c r="AN64" s="106">
        <v>3204</v>
      </c>
      <c r="AO64" s="106">
        <v>3204</v>
      </c>
      <c r="AP64" s="106">
        <v>2030</v>
      </c>
      <c r="AQ64" s="106">
        <v>856</v>
      </c>
      <c r="AR64" s="106">
        <v>1945</v>
      </c>
      <c r="AS64" s="106">
        <v>3034</v>
      </c>
      <c r="AT64" s="106">
        <v>5000</v>
      </c>
    </row>
    <row r="65" spans="2:46">
      <c r="B65" s="277" t="s">
        <v>309</v>
      </c>
      <c r="C65" s="286" t="s">
        <v>0</v>
      </c>
      <c r="D65" s="160" t="s">
        <v>0</v>
      </c>
      <c r="E65" s="160" t="s">
        <v>0</v>
      </c>
      <c r="F65" s="160" t="s">
        <v>0</v>
      </c>
      <c r="G65" s="160" t="s">
        <v>0</v>
      </c>
      <c r="H65" s="160" t="s">
        <v>0</v>
      </c>
      <c r="I65" s="160" t="s">
        <v>0</v>
      </c>
      <c r="J65" s="160" t="s">
        <v>0</v>
      </c>
      <c r="K65" s="160" t="s">
        <v>0</v>
      </c>
      <c r="L65" s="160" t="s">
        <v>0</v>
      </c>
      <c r="M65" s="160" t="s">
        <v>0</v>
      </c>
      <c r="N65" s="160" t="s">
        <v>0</v>
      </c>
      <c r="O65" s="106" t="s">
        <v>0</v>
      </c>
      <c r="P65" s="106">
        <v>0</v>
      </c>
      <c r="Q65" s="106">
        <v>87856</v>
      </c>
      <c r="R65" s="106">
        <v>87421</v>
      </c>
      <c r="S65" s="106">
        <v>75037</v>
      </c>
      <c r="T65" s="106">
        <v>87141</v>
      </c>
      <c r="U65" s="106">
        <v>84157</v>
      </c>
      <c r="V65" s="106">
        <v>89134</v>
      </c>
      <c r="W65" s="106">
        <v>84620</v>
      </c>
      <c r="X65" s="106">
        <v>91442</v>
      </c>
      <c r="Y65" s="106">
        <v>86261</v>
      </c>
      <c r="Z65" s="106">
        <v>95162</v>
      </c>
      <c r="AA65" s="106">
        <v>89624</v>
      </c>
      <c r="AB65" s="106">
        <v>102900</v>
      </c>
      <c r="AC65" s="34">
        <v>96995</v>
      </c>
      <c r="AD65" s="106">
        <v>102651</v>
      </c>
      <c r="AE65" s="106">
        <v>85039</v>
      </c>
      <c r="AF65" s="106">
        <v>91862</v>
      </c>
      <c r="AG65" s="106">
        <v>92918</v>
      </c>
      <c r="AH65" s="106">
        <v>89781</v>
      </c>
      <c r="AI65" s="106">
        <v>80888</v>
      </c>
      <c r="AJ65" s="106">
        <v>77966</v>
      </c>
      <c r="AK65" s="106">
        <v>69465</v>
      </c>
      <c r="AL65" s="106">
        <v>72596</v>
      </c>
      <c r="AM65" s="106">
        <v>60601</v>
      </c>
      <c r="AN65" s="106">
        <v>58770</v>
      </c>
      <c r="AO65" s="106">
        <v>51415</v>
      </c>
      <c r="AP65" s="106">
        <v>55267</v>
      </c>
      <c r="AQ65" s="106">
        <v>61587</v>
      </c>
      <c r="AR65" s="106">
        <v>76235</v>
      </c>
      <c r="AS65" s="106">
        <v>89809</v>
      </c>
      <c r="AT65" s="106">
        <v>104632</v>
      </c>
    </row>
    <row r="66" spans="2:46">
      <c r="B66" s="278" t="s">
        <v>310</v>
      </c>
      <c r="C66" s="287" t="s">
        <v>0</v>
      </c>
      <c r="D66" s="161" t="s">
        <v>0</v>
      </c>
      <c r="E66" s="161" t="s">
        <v>0</v>
      </c>
      <c r="F66" s="161" t="s">
        <v>0</v>
      </c>
      <c r="G66" s="161" t="s">
        <v>0</v>
      </c>
      <c r="H66" s="161" t="s">
        <v>0</v>
      </c>
      <c r="I66" s="161" t="s">
        <v>0</v>
      </c>
      <c r="J66" s="161" t="s">
        <v>0</v>
      </c>
      <c r="K66" s="161" t="s">
        <v>0</v>
      </c>
      <c r="L66" s="161" t="s">
        <v>0</v>
      </c>
      <c r="M66" s="161" t="s">
        <v>0</v>
      </c>
      <c r="N66" s="161" t="s">
        <v>0</v>
      </c>
      <c r="O66" s="106" t="s">
        <v>0</v>
      </c>
      <c r="P66" s="106" t="s">
        <v>0</v>
      </c>
      <c r="Q66" s="106">
        <v>10915</v>
      </c>
      <c r="R66" s="106">
        <v>26588</v>
      </c>
      <c r="S66" s="106">
        <v>38627</v>
      </c>
      <c r="T66" s="106">
        <v>106054</v>
      </c>
      <c r="U66" s="106">
        <v>100197</v>
      </c>
      <c r="V66" s="106">
        <v>92521</v>
      </c>
      <c r="W66" s="106">
        <v>97609</v>
      </c>
      <c r="X66" s="106">
        <v>106783</v>
      </c>
      <c r="Y66" s="106">
        <v>100351</v>
      </c>
      <c r="Z66" s="106">
        <v>115298</v>
      </c>
      <c r="AA66" s="106">
        <v>117016</v>
      </c>
      <c r="AB66" s="106">
        <v>125755</v>
      </c>
      <c r="AC66" s="34">
        <v>116633</v>
      </c>
      <c r="AD66" s="106">
        <v>132690</v>
      </c>
      <c r="AE66" s="106">
        <v>111354</v>
      </c>
      <c r="AF66" s="106">
        <v>111869</v>
      </c>
      <c r="AG66" s="106">
        <v>118576</v>
      </c>
      <c r="AH66" s="106">
        <v>129217</v>
      </c>
      <c r="AI66" s="106">
        <v>123590</v>
      </c>
      <c r="AJ66" s="106">
        <v>147671</v>
      </c>
      <c r="AK66" s="106">
        <v>132435</v>
      </c>
      <c r="AL66" s="106">
        <v>132952</v>
      </c>
      <c r="AM66" s="106">
        <v>109974</v>
      </c>
      <c r="AN66" s="106">
        <v>110013</v>
      </c>
      <c r="AO66" s="106">
        <v>83415</v>
      </c>
      <c r="AP66" s="106">
        <v>91176</v>
      </c>
      <c r="AQ66" s="106">
        <v>93943</v>
      </c>
      <c r="AR66" s="106">
        <v>127437</v>
      </c>
      <c r="AS66" s="106">
        <v>147045</v>
      </c>
      <c r="AT66" s="106">
        <v>161622</v>
      </c>
    </row>
    <row r="67" spans="2:46">
      <c r="B67" s="276" t="s">
        <v>143</v>
      </c>
      <c r="C67" s="285" t="s">
        <v>0</v>
      </c>
      <c r="D67" s="106" t="s">
        <v>0</v>
      </c>
      <c r="E67" s="106" t="s">
        <v>0</v>
      </c>
      <c r="F67" s="106" t="s">
        <v>0</v>
      </c>
      <c r="G67" s="106" t="s">
        <v>0</v>
      </c>
      <c r="H67" s="106" t="s">
        <v>0</v>
      </c>
      <c r="I67" s="106" t="s">
        <v>0</v>
      </c>
      <c r="J67" s="106" t="s">
        <v>0</v>
      </c>
      <c r="K67" s="106" t="s">
        <v>0</v>
      </c>
      <c r="L67" s="106" t="s">
        <v>0</v>
      </c>
      <c r="M67" s="106" t="s">
        <v>0</v>
      </c>
      <c r="N67" s="106" t="s">
        <v>0</v>
      </c>
      <c r="O67" s="158" t="s">
        <v>0</v>
      </c>
      <c r="P67" s="158" t="s">
        <v>0</v>
      </c>
      <c r="Q67" s="106" t="s">
        <v>0</v>
      </c>
      <c r="R67" s="106" t="s">
        <v>0</v>
      </c>
      <c r="S67" s="106" t="s">
        <v>0</v>
      </c>
      <c r="T67" s="106" t="s">
        <v>0</v>
      </c>
      <c r="U67" s="106">
        <v>7531</v>
      </c>
      <c r="V67" s="106">
        <v>49396</v>
      </c>
      <c r="W67" s="106">
        <v>51425</v>
      </c>
      <c r="X67" s="106">
        <v>55438</v>
      </c>
      <c r="Y67" s="106">
        <v>49205</v>
      </c>
      <c r="Z67" s="106">
        <v>50787</v>
      </c>
      <c r="AA67" s="106">
        <v>51273</v>
      </c>
      <c r="AB67" s="106">
        <v>53066</v>
      </c>
      <c r="AC67" s="34">
        <v>52046</v>
      </c>
      <c r="AD67" s="106">
        <v>52162</v>
      </c>
      <c r="AE67" s="106">
        <v>44619</v>
      </c>
      <c r="AF67" s="106">
        <v>40222</v>
      </c>
      <c r="AG67" s="106">
        <v>41321</v>
      </c>
      <c r="AH67" s="106">
        <v>42924</v>
      </c>
      <c r="AI67" s="106">
        <v>40715</v>
      </c>
      <c r="AJ67" s="106">
        <v>43950</v>
      </c>
      <c r="AK67" s="106">
        <v>44719</v>
      </c>
      <c r="AL67" s="106">
        <v>46298</v>
      </c>
      <c r="AM67" s="106">
        <v>40419</v>
      </c>
      <c r="AN67" s="106">
        <v>36927</v>
      </c>
      <c r="AO67" s="106">
        <v>31975</v>
      </c>
      <c r="AP67" s="106">
        <v>36028</v>
      </c>
      <c r="AQ67" s="106">
        <v>39499</v>
      </c>
      <c r="AR67" s="106">
        <v>51213</v>
      </c>
      <c r="AS67" s="106">
        <v>55031</v>
      </c>
      <c r="AT67" s="106">
        <v>51033</v>
      </c>
    </row>
    <row r="68" spans="2:46">
      <c r="B68" s="276" t="s">
        <v>144</v>
      </c>
      <c r="C68" s="285" t="s">
        <v>0</v>
      </c>
      <c r="D68" s="106" t="s">
        <v>0</v>
      </c>
      <c r="E68" s="106" t="s">
        <v>0</v>
      </c>
      <c r="F68" s="106" t="s">
        <v>0</v>
      </c>
      <c r="G68" s="106" t="s">
        <v>0</v>
      </c>
      <c r="H68" s="106" t="s">
        <v>0</v>
      </c>
      <c r="I68" s="106" t="s">
        <v>0</v>
      </c>
      <c r="J68" s="106" t="s">
        <v>0</v>
      </c>
      <c r="K68" s="106" t="s">
        <v>0</v>
      </c>
      <c r="L68" s="106" t="s">
        <v>0</v>
      </c>
      <c r="M68" s="106" t="s">
        <v>0</v>
      </c>
      <c r="N68" s="106" t="s">
        <v>0</v>
      </c>
      <c r="O68" s="106" t="s">
        <v>0</v>
      </c>
      <c r="P68" s="106" t="s">
        <v>0</v>
      </c>
      <c r="Q68" s="106" t="s">
        <v>0</v>
      </c>
      <c r="R68" s="106" t="s">
        <v>0</v>
      </c>
      <c r="S68" s="106" t="s">
        <v>0</v>
      </c>
      <c r="T68" s="106" t="s">
        <v>0</v>
      </c>
      <c r="U68" s="106">
        <v>0</v>
      </c>
      <c r="V68" s="106">
        <v>10112</v>
      </c>
      <c r="W68" s="106">
        <v>10456</v>
      </c>
      <c r="X68" s="106">
        <v>11552</v>
      </c>
      <c r="Y68" s="106">
        <v>11219</v>
      </c>
      <c r="Z68" s="106">
        <v>12527</v>
      </c>
      <c r="AA68" s="106">
        <v>11048</v>
      </c>
      <c r="AB68" s="106">
        <v>11948</v>
      </c>
      <c r="AC68" s="34">
        <v>11165</v>
      </c>
      <c r="AD68" s="106">
        <v>12471</v>
      </c>
      <c r="AE68" s="106">
        <v>10344</v>
      </c>
      <c r="AF68" s="106">
        <v>10638</v>
      </c>
      <c r="AG68" s="106">
        <v>10746</v>
      </c>
      <c r="AH68" s="106">
        <v>12054</v>
      </c>
      <c r="AI68" s="106">
        <v>10561</v>
      </c>
      <c r="AJ68" s="106">
        <v>12767</v>
      </c>
      <c r="AK68" s="106">
        <v>10341</v>
      </c>
      <c r="AL68" s="106">
        <v>11256</v>
      </c>
      <c r="AM68" s="106">
        <v>9335</v>
      </c>
      <c r="AN68" s="106">
        <v>8864</v>
      </c>
      <c r="AO68" s="106">
        <v>6754</v>
      </c>
      <c r="AP68" s="106">
        <v>7432</v>
      </c>
      <c r="AQ68" s="106">
        <v>8206</v>
      </c>
      <c r="AR68" s="106">
        <v>11701</v>
      </c>
      <c r="AS68" s="106">
        <v>12374</v>
      </c>
      <c r="AT68" s="106">
        <v>12907</v>
      </c>
    </row>
    <row r="69" spans="2:46">
      <c r="B69" s="276" t="s">
        <v>226</v>
      </c>
      <c r="C69" s="285" t="s">
        <v>0</v>
      </c>
      <c r="D69" s="106" t="s">
        <v>0</v>
      </c>
      <c r="E69" s="106" t="s">
        <v>0</v>
      </c>
      <c r="F69" s="106" t="s">
        <v>0</v>
      </c>
      <c r="G69" s="106" t="s">
        <v>0</v>
      </c>
      <c r="H69" s="106" t="s">
        <v>0</v>
      </c>
      <c r="I69" s="106" t="s">
        <v>0</v>
      </c>
      <c r="J69" s="106" t="s">
        <v>0</v>
      </c>
      <c r="K69" s="106" t="s">
        <v>0</v>
      </c>
      <c r="L69" s="106" t="s">
        <v>0</v>
      </c>
      <c r="M69" s="106" t="s">
        <v>0</v>
      </c>
      <c r="N69" s="106" t="s">
        <v>0</v>
      </c>
      <c r="O69" s="106" t="s">
        <v>0</v>
      </c>
      <c r="P69" s="106" t="s">
        <v>0</v>
      </c>
      <c r="Q69" s="106" t="s">
        <v>0</v>
      </c>
      <c r="R69" s="106" t="s">
        <v>0</v>
      </c>
      <c r="S69" s="106" t="s">
        <v>0</v>
      </c>
      <c r="T69" s="106" t="s">
        <v>0</v>
      </c>
      <c r="U69" s="106" t="s">
        <v>0</v>
      </c>
      <c r="V69" s="106" t="s">
        <v>0</v>
      </c>
      <c r="W69" s="106">
        <v>91859</v>
      </c>
      <c r="X69" s="106">
        <v>165828</v>
      </c>
      <c r="Y69" s="106">
        <v>168694</v>
      </c>
      <c r="Z69" s="106">
        <v>226399</v>
      </c>
      <c r="AA69" s="106">
        <v>225852</v>
      </c>
      <c r="AB69" s="106">
        <v>276408</v>
      </c>
      <c r="AC69" s="34">
        <v>279817</v>
      </c>
      <c r="AD69" s="106">
        <v>282785</v>
      </c>
      <c r="AE69" s="106">
        <v>249683</v>
      </c>
      <c r="AF69" s="106">
        <v>269096</v>
      </c>
      <c r="AG69" s="106">
        <v>234154</v>
      </c>
      <c r="AH69" s="106">
        <v>254680</v>
      </c>
      <c r="AI69" s="106">
        <v>239360</v>
      </c>
      <c r="AJ69" s="106">
        <v>263024</v>
      </c>
      <c r="AK69" s="106">
        <v>249599</v>
      </c>
      <c r="AL69" s="106">
        <v>231885</v>
      </c>
      <c r="AM69" s="106">
        <v>211165</v>
      </c>
      <c r="AN69" s="106">
        <v>210510</v>
      </c>
      <c r="AO69" s="106">
        <v>190287</v>
      </c>
      <c r="AP69" s="106">
        <v>203956</v>
      </c>
      <c r="AQ69" s="106">
        <v>205202</v>
      </c>
      <c r="AR69" s="106">
        <v>252509</v>
      </c>
      <c r="AS69" s="106">
        <v>272794</v>
      </c>
      <c r="AT69" s="106">
        <v>282878</v>
      </c>
    </row>
    <row r="70" spans="2:46">
      <c r="B70" s="277" t="s">
        <v>311</v>
      </c>
      <c r="C70" s="286" t="s">
        <v>0</v>
      </c>
      <c r="D70" s="160" t="s">
        <v>0</v>
      </c>
      <c r="E70" s="160" t="s">
        <v>0</v>
      </c>
      <c r="F70" s="160" t="s">
        <v>0</v>
      </c>
      <c r="G70" s="160" t="s">
        <v>0</v>
      </c>
      <c r="H70" s="160" t="s">
        <v>0</v>
      </c>
      <c r="I70" s="160" t="s">
        <v>0</v>
      </c>
      <c r="J70" s="160" t="s">
        <v>0</v>
      </c>
      <c r="K70" s="160" t="s">
        <v>0</v>
      </c>
      <c r="L70" s="160" t="s">
        <v>0</v>
      </c>
      <c r="M70" s="160" t="s">
        <v>0</v>
      </c>
      <c r="N70" s="160" t="s">
        <v>0</v>
      </c>
      <c r="O70" s="160" t="s">
        <v>0</v>
      </c>
      <c r="P70" s="160" t="s">
        <v>0</v>
      </c>
      <c r="Q70" s="160" t="s">
        <v>0</v>
      </c>
      <c r="R70" s="160" t="s">
        <v>0</v>
      </c>
      <c r="S70" s="160" t="s">
        <v>0</v>
      </c>
      <c r="T70" s="160" t="s">
        <v>0</v>
      </c>
      <c r="U70" s="160" t="s">
        <v>0</v>
      </c>
      <c r="V70" s="160" t="s">
        <v>0</v>
      </c>
      <c r="W70" s="160" t="s">
        <v>0</v>
      </c>
      <c r="X70" s="160">
        <v>15278</v>
      </c>
      <c r="Y70" s="160">
        <v>45269</v>
      </c>
      <c r="Z70" s="160">
        <v>45249</v>
      </c>
      <c r="AA70" s="160">
        <v>47422</v>
      </c>
      <c r="AB70" s="160">
        <v>48379</v>
      </c>
      <c r="AC70" s="34">
        <v>47898</v>
      </c>
      <c r="AD70" s="106">
        <v>48424</v>
      </c>
      <c r="AE70" s="106">
        <v>42612</v>
      </c>
      <c r="AF70" s="106">
        <v>48574</v>
      </c>
      <c r="AG70" s="106">
        <v>38822</v>
      </c>
      <c r="AH70" s="106">
        <v>48272</v>
      </c>
      <c r="AI70" s="106">
        <v>35432</v>
      </c>
      <c r="AJ70" s="106">
        <v>38586</v>
      </c>
      <c r="AK70" s="106">
        <v>36744</v>
      </c>
      <c r="AL70" s="106">
        <v>37974</v>
      </c>
      <c r="AM70" s="106">
        <v>32804</v>
      </c>
      <c r="AN70" s="106">
        <v>33501</v>
      </c>
      <c r="AO70" s="106">
        <v>25447</v>
      </c>
      <c r="AP70" s="106">
        <v>29842</v>
      </c>
      <c r="AQ70" s="106">
        <v>31523</v>
      </c>
      <c r="AR70" s="106">
        <v>43101</v>
      </c>
      <c r="AS70" s="106">
        <v>48499</v>
      </c>
      <c r="AT70" s="106">
        <v>47357</v>
      </c>
    </row>
    <row r="71" spans="2:46">
      <c r="B71" s="276" t="s">
        <v>312</v>
      </c>
      <c r="C71" s="285" t="s">
        <v>0</v>
      </c>
      <c r="D71" s="106" t="s">
        <v>0</v>
      </c>
      <c r="E71" s="106" t="s">
        <v>0</v>
      </c>
      <c r="F71" s="106" t="s">
        <v>0</v>
      </c>
      <c r="G71" s="106" t="s">
        <v>0</v>
      </c>
      <c r="H71" s="106" t="s">
        <v>0</v>
      </c>
      <c r="I71" s="106" t="s">
        <v>0</v>
      </c>
      <c r="J71" s="106" t="s">
        <v>0</v>
      </c>
      <c r="K71" s="106" t="s">
        <v>0</v>
      </c>
      <c r="L71" s="106" t="s">
        <v>0</v>
      </c>
      <c r="M71" s="106" t="s">
        <v>0</v>
      </c>
      <c r="N71" s="106" t="s">
        <v>0</v>
      </c>
      <c r="O71" s="106" t="s">
        <v>0</v>
      </c>
      <c r="P71" s="106" t="s">
        <v>0</v>
      </c>
      <c r="Q71" s="106" t="s">
        <v>0</v>
      </c>
      <c r="R71" s="106" t="s">
        <v>0</v>
      </c>
      <c r="S71" s="106" t="s">
        <v>0</v>
      </c>
      <c r="T71" s="106" t="s">
        <v>0</v>
      </c>
      <c r="U71" s="106" t="s">
        <v>0</v>
      </c>
      <c r="V71" s="106" t="s">
        <v>0</v>
      </c>
      <c r="W71" s="106" t="s">
        <v>0</v>
      </c>
      <c r="X71" s="106" t="s">
        <v>0</v>
      </c>
      <c r="Y71" s="106">
        <v>28123</v>
      </c>
      <c r="Z71" s="106">
        <v>132376</v>
      </c>
      <c r="AA71" s="106">
        <v>125907</v>
      </c>
      <c r="AB71" s="106">
        <v>135395</v>
      </c>
      <c r="AC71" s="34">
        <v>125420</v>
      </c>
      <c r="AD71" s="106">
        <v>124989</v>
      </c>
      <c r="AE71" s="106">
        <v>107548</v>
      </c>
      <c r="AF71" s="106">
        <v>131210</v>
      </c>
      <c r="AG71" s="106">
        <v>96651</v>
      </c>
      <c r="AH71" s="106">
        <v>110305</v>
      </c>
      <c r="AI71" s="106">
        <v>93617</v>
      </c>
      <c r="AJ71" s="106">
        <v>110485</v>
      </c>
      <c r="AK71" s="106">
        <v>98950</v>
      </c>
      <c r="AL71" s="106">
        <v>115541</v>
      </c>
      <c r="AM71" s="106">
        <v>92304</v>
      </c>
      <c r="AN71" s="106">
        <v>82319</v>
      </c>
      <c r="AO71" s="106">
        <v>63504</v>
      </c>
      <c r="AP71" s="106">
        <v>70788</v>
      </c>
      <c r="AQ71" s="106">
        <v>55418</v>
      </c>
      <c r="AR71" s="106">
        <v>45769</v>
      </c>
      <c r="AS71" s="106">
        <v>37645</v>
      </c>
      <c r="AT71" s="106">
        <v>34085</v>
      </c>
    </row>
    <row r="72" spans="2:46">
      <c r="B72" s="277" t="s">
        <v>313</v>
      </c>
      <c r="C72" s="286" t="s">
        <v>0</v>
      </c>
      <c r="D72" s="160" t="s">
        <v>0</v>
      </c>
      <c r="E72" s="160" t="s">
        <v>0</v>
      </c>
      <c r="F72" s="160" t="s">
        <v>0</v>
      </c>
      <c r="G72" s="160" t="s">
        <v>0</v>
      </c>
      <c r="H72" s="160" t="s">
        <v>0</v>
      </c>
      <c r="I72" s="160" t="s">
        <v>0</v>
      </c>
      <c r="J72" s="160" t="s">
        <v>0</v>
      </c>
      <c r="K72" s="160" t="s">
        <v>0</v>
      </c>
      <c r="L72" s="160" t="s">
        <v>0</v>
      </c>
      <c r="M72" s="160" t="s">
        <v>0</v>
      </c>
      <c r="N72" s="160" t="s">
        <v>0</v>
      </c>
      <c r="O72" s="160" t="s">
        <v>0</v>
      </c>
      <c r="P72" s="160" t="s">
        <v>0</v>
      </c>
      <c r="Q72" s="160" t="s">
        <v>0</v>
      </c>
      <c r="R72" s="160" t="s">
        <v>0</v>
      </c>
      <c r="S72" s="160" t="s">
        <v>0</v>
      </c>
      <c r="T72" s="160" t="s">
        <v>0</v>
      </c>
      <c r="U72" s="160" t="s">
        <v>0</v>
      </c>
      <c r="V72" s="160" t="s">
        <v>0</v>
      </c>
      <c r="W72" s="160" t="s">
        <v>0</v>
      </c>
      <c r="X72" s="160" t="s">
        <v>0</v>
      </c>
      <c r="Y72" s="160">
        <v>14087</v>
      </c>
      <c r="Z72" s="160">
        <v>47772</v>
      </c>
      <c r="AA72" s="160">
        <v>43076</v>
      </c>
      <c r="AB72" s="160">
        <v>45639</v>
      </c>
      <c r="AC72" s="34">
        <v>48152</v>
      </c>
      <c r="AD72" s="106">
        <v>52177</v>
      </c>
      <c r="AE72" s="106">
        <v>45780</v>
      </c>
      <c r="AF72" s="106">
        <v>55492</v>
      </c>
      <c r="AG72" s="106">
        <v>45891</v>
      </c>
      <c r="AH72" s="106">
        <v>49528</v>
      </c>
      <c r="AI72" s="106">
        <v>48260</v>
      </c>
      <c r="AJ72" s="106">
        <v>54090</v>
      </c>
      <c r="AK72" s="106">
        <v>52108</v>
      </c>
      <c r="AL72" s="106">
        <v>43191</v>
      </c>
      <c r="AM72" s="106">
        <v>38738</v>
      </c>
      <c r="AN72" s="106">
        <v>38744</v>
      </c>
      <c r="AO72" s="106">
        <v>35451</v>
      </c>
      <c r="AP72" s="106">
        <v>38934</v>
      </c>
      <c r="AQ72" s="106">
        <v>42038</v>
      </c>
      <c r="AR72" s="106">
        <v>53231</v>
      </c>
      <c r="AS72" s="106">
        <v>61256</v>
      </c>
      <c r="AT72" s="106">
        <v>76750</v>
      </c>
    </row>
    <row r="73" spans="2:46">
      <c r="B73" s="276" t="s">
        <v>314</v>
      </c>
      <c r="C73" s="285" t="s">
        <v>0</v>
      </c>
      <c r="D73" s="106" t="s">
        <v>0</v>
      </c>
      <c r="E73" s="106" t="s">
        <v>0</v>
      </c>
      <c r="F73" s="106" t="s">
        <v>0</v>
      </c>
      <c r="G73" s="106" t="s">
        <v>0</v>
      </c>
      <c r="H73" s="106" t="s">
        <v>0</v>
      </c>
      <c r="I73" s="106" t="s">
        <v>0</v>
      </c>
      <c r="J73" s="106" t="s">
        <v>0</v>
      </c>
      <c r="K73" s="106" t="s">
        <v>0</v>
      </c>
      <c r="L73" s="106" t="s">
        <v>0</v>
      </c>
      <c r="M73" s="106" t="s">
        <v>0</v>
      </c>
      <c r="N73" s="106" t="s">
        <v>0</v>
      </c>
      <c r="O73" s="106" t="s">
        <v>0</v>
      </c>
      <c r="P73" s="106" t="s">
        <v>0</v>
      </c>
      <c r="Q73" s="106" t="s">
        <v>0</v>
      </c>
      <c r="R73" s="106" t="s">
        <v>0</v>
      </c>
      <c r="S73" s="106" t="s">
        <v>0</v>
      </c>
      <c r="T73" s="106" t="s">
        <v>0</v>
      </c>
      <c r="U73" s="106" t="s">
        <v>0</v>
      </c>
      <c r="V73" s="106" t="s">
        <v>0</v>
      </c>
      <c r="W73" s="106" t="s">
        <v>0</v>
      </c>
      <c r="X73" s="106" t="s">
        <v>0</v>
      </c>
      <c r="Y73" s="106" t="s">
        <v>0</v>
      </c>
      <c r="Z73" s="106">
        <v>7325</v>
      </c>
      <c r="AA73" s="106">
        <v>36638</v>
      </c>
      <c r="AB73" s="106">
        <v>40573</v>
      </c>
      <c r="AC73" s="34">
        <v>39529</v>
      </c>
      <c r="AD73" s="106">
        <v>39655</v>
      </c>
      <c r="AE73" s="106">
        <v>32608</v>
      </c>
      <c r="AF73" s="106">
        <v>32776</v>
      </c>
      <c r="AG73" s="106">
        <v>31785</v>
      </c>
      <c r="AH73" s="106">
        <v>34284</v>
      </c>
      <c r="AI73" s="106">
        <v>31023</v>
      </c>
      <c r="AJ73" s="106">
        <v>33051</v>
      </c>
      <c r="AK73" s="106">
        <v>30113</v>
      </c>
      <c r="AL73" s="106">
        <v>35358</v>
      </c>
      <c r="AM73" s="106">
        <v>28054</v>
      </c>
      <c r="AN73" s="106">
        <v>27471</v>
      </c>
      <c r="AO73" s="106">
        <v>22303</v>
      </c>
      <c r="AP73" s="106">
        <v>26802</v>
      </c>
      <c r="AQ73" s="106">
        <v>30478</v>
      </c>
      <c r="AR73" s="106">
        <v>41205</v>
      </c>
      <c r="AS73" s="106">
        <v>42532</v>
      </c>
      <c r="AT73" s="106">
        <v>40429</v>
      </c>
    </row>
    <row r="74" spans="2:46">
      <c r="B74" s="277" t="s">
        <v>315</v>
      </c>
      <c r="C74" s="286" t="s">
        <v>0</v>
      </c>
      <c r="D74" s="160" t="s">
        <v>0</v>
      </c>
      <c r="E74" s="160" t="s">
        <v>0</v>
      </c>
      <c r="F74" s="160" t="s">
        <v>0</v>
      </c>
      <c r="G74" s="160" t="s">
        <v>0</v>
      </c>
      <c r="H74" s="160" t="s">
        <v>0</v>
      </c>
      <c r="I74" s="160" t="s">
        <v>0</v>
      </c>
      <c r="J74" s="160" t="s">
        <v>0</v>
      </c>
      <c r="K74" s="160" t="s">
        <v>0</v>
      </c>
      <c r="L74" s="160" t="s">
        <v>0</v>
      </c>
      <c r="M74" s="160" t="s">
        <v>0</v>
      </c>
      <c r="N74" s="160" t="s">
        <v>0</v>
      </c>
      <c r="O74" s="160" t="s">
        <v>0</v>
      </c>
      <c r="P74" s="160" t="s">
        <v>0</v>
      </c>
      <c r="Q74" s="160" t="s">
        <v>0</v>
      </c>
      <c r="R74" s="160" t="s">
        <v>0</v>
      </c>
      <c r="S74" s="160" t="s">
        <v>0</v>
      </c>
      <c r="T74" s="160" t="s">
        <v>0</v>
      </c>
      <c r="U74" s="160" t="s">
        <v>0</v>
      </c>
      <c r="V74" s="160" t="s">
        <v>0</v>
      </c>
      <c r="W74" s="160" t="s">
        <v>0</v>
      </c>
      <c r="X74" s="160" t="s">
        <v>0</v>
      </c>
      <c r="Y74" s="160" t="s">
        <v>0</v>
      </c>
      <c r="Z74" s="160">
        <v>0</v>
      </c>
      <c r="AA74" s="160">
        <v>15593</v>
      </c>
      <c r="AB74" s="160">
        <v>17726</v>
      </c>
      <c r="AC74" s="34">
        <v>15736</v>
      </c>
      <c r="AD74" s="106">
        <v>17259</v>
      </c>
      <c r="AE74" s="106">
        <v>15516</v>
      </c>
      <c r="AF74" s="106">
        <v>18178</v>
      </c>
      <c r="AG74" s="106">
        <v>13480</v>
      </c>
      <c r="AH74" s="106">
        <v>15154</v>
      </c>
      <c r="AI74" s="106">
        <v>13028</v>
      </c>
      <c r="AJ74" s="106">
        <v>15183</v>
      </c>
      <c r="AK74" s="106">
        <v>13244</v>
      </c>
      <c r="AL74" s="106">
        <v>15628</v>
      </c>
      <c r="AM74" s="106">
        <v>12603</v>
      </c>
      <c r="AN74" s="106">
        <v>13114</v>
      </c>
      <c r="AO74" s="106">
        <v>10635</v>
      </c>
      <c r="AP74" s="106">
        <v>12525</v>
      </c>
      <c r="AQ74" s="106">
        <v>11712</v>
      </c>
      <c r="AR74" s="106">
        <v>16082</v>
      </c>
      <c r="AS74" s="106">
        <v>16932</v>
      </c>
      <c r="AT74" s="106">
        <v>17010</v>
      </c>
    </row>
    <row r="75" spans="2:46">
      <c r="B75" s="276" t="s">
        <v>316</v>
      </c>
      <c r="C75" s="285" t="s">
        <v>0</v>
      </c>
      <c r="D75" s="106" t="s">
        <v>0</v>
      </c>
      <c r="E75" s="106" t="s">
        <v>0</v>
      </c>
      <c r="F75" s="106" t="s">
        <v>0</v>
      </c>
      <c r="G75" s="106" t="s">
        <v>0</v>
      </c>
      <c r="H75" s="106" t="s">
        <v>0</v>
      </c>
      <c r="I75" s="106" t="s">
        <v>0</v>
      </c>
      <c r="J75" s="106" t="s">
        <v>0</v>
      </c>
      <c r="K75" s="106" t="s">
        <v>0</v>
      </c>
      <c r="L75" s="106" t="s">
        <v>0</v>
      </c>
      <c r="M75" s="106" t="s">
        <v>0</v>
      </c>
      <c r="N75" s="106" t="s">
        <v>0</v>
      </c>
      <c r="O75" s="106" t="s">
        <v>0</v>
      </c>
      <c r="P75" s="106" t="s">
        <v>0</v>
      </c>
      <c r="Q75" s="106" t="s">
        <v>0</v>
      </c>
      <c r="R75" s="106" t="s">
        <v>0</v>
      </c>
      <c r="S75" s="106" t="s">
        <v>0</v>
      </c>
      <c r="T75" s="106" t="s">
        <v>0</v>
      </c>
      <c r="U75" s="106" t="s">
        <v>0</v>
      </c>
      <c r="V75" s="106" t="s">
        <v>0</v>
      </c>
      <c r="W75" s="106" t="s">
        <v>0</v>
      </c>
      <c r="X75" s="106" t="s">
        <v>0</v>
      </c>
      <c r="Y75" s="106" t="s">
        <v>0</v>
      </c>
      <c r="Z75" s="106" t="s">
        <v>0</v>
      </c>
      <c r="AA75" s="106">
        <v>558</v>
      </c>
      <c r="AB75" s="106">
        <v>116325</v>
      </c>
      <c r="AC75" s="34">
        <v>115562</v>
      </c>
      <c r="AD75" s="106">
        <v>116455</v>
      </c>
      <c r="AE75" s="106">
        <v>105813</v>
      </c>
      <c r="AF75" s="106">
        <v>113693</v>
      </c>
      <c r="AG75" s="106">
        <v>81309</v>
      </c>
      <c r="AH75" s="106">
        <v>95016</v>
      </c>
      <c r="AI75" s="106">
        <v>95620</v>
      </c>
      <c r="AJ75" s="106">
        <v>106576</v>
      </c>
      <c r="AK75" s="106">
        <v>106350</v>
      </c>
      <c r="AL75" s="106">
        <v>100626</v>
      </c>
      <c r="AM75" s="106">
        <v>90226</v>
      </c>
      <c r="AN75" s="106">
        <v>87084</v>
      </c>
      <c r="AO75" s="106">
        <v>80148</v>
      </c>
      <c r="AP75" s="106">
        <v>85386</v>
      </c>
      <c r="AQ75" s="106">
        <v>91069</v>
      </c>
      <c r="AR75" s="106">
        <v>103322</v>
      </c>
      <c r="AS75" s="106">
        <v>122740</v>
      </c>
      <c r="AT75" s="106">
        <v>115509</v>
      </c>
    </row>
    <row r="76" spans="2:46">
      <c r="B76" s="277" t="s">
        <v>317</v>
      </c>
      <c r="C76" s="286" t="s">
        <v>0</v>
      </c>
      <c r="D76" s="160" t="s">
        <v>0</v>
      </c>
      <c r="E76" s="160" t="s">
        <v>0</v>
      </c>
      <c r="F76" s="160" t="s">
        <v>0</v>
      </c>
      <c r="G76" s="160" t="s">
        <v>0</v>
      </c>
      <c r="H76" s="160" t="s">
        <v>0</v>
      </c>
      <c r="I76" s="160" t="s">
        <v>0</v>
      </c>
      <c r="J76" s="160" t="s">
        <v>0</v>
      </c>
      <c r="K76" s="160" t="s">
        <v>0</v>
      </c>
      <c r="L76" s="160" t="s">
        <v>0</v>
      </c>
      <c r="M76" s="160" t="s">
        <v>0</v>
      </c>
      <c r="N76" s="160" t="s">
        <v>0</v>
      </c>
      <c r="O76" s="160" t="s">
        <v>0</v>
      </c>
      <c r="P76" s="160" t="s">
        <v>0</v>
      </c>
      <c r="Q76" s="160" t="s">
        <v>0</v>
      </c>
      <c r="R76" s="160" t="s">
        <v>0</v>
      </c>
      <c r="S76" s="160" t="s">
        <v>0</v>
      </c>
      <c r="T76" s="160" t="s">
        <v>0</v>
      </c>
      <c r="U76" s="160" t="s">
        <v>0</v>
      </c>
      <c r="V76" s="160" t="s">
        <v>0</v>
      </c>
      <c r="W76" s="160" t="s">
        <v>0</v>
      </c>
      <c r="X76" s="160" t="s">
        <v>0</v>
      </c>
      <c r="Y76" s="160" t="s">
        <v>0</v>
      </c>
      <c r="Z76" s="160" t="s">
        <v>0</v>
      </c>
      <c r="AA76" s="160">
        <v>0</v>
      </c>
      <c r="AB76" s="160">
        <v>18451</v>
      </c>
      <c r="AC76" s="37">
        <v>17310</v>
      </c>
      <c r="AD76" s="106">
        <v>20753</v>
      </c>
      <c r="AE76" s="106">
        <v>18076</v>
      </c>
      <c r="AF76" s="106">
        <v>18835</v>
      </c>
      <c r="AG76" s="106">
        <v>16033</v>
      </c>
      <c r="AH76" s="106">
        <v>18903</v>
      </c>
      <c r="AI76" s="106">
        <v>17007</v>
      </c>
      <c r="AJ76" s="106">
        <v>19425</v>
      </c>
      <c r="AK76" s="106">
        <v>17515</v>
      </c>
      <c r="AL76" s="106">
        <v>19540</v>
      </c>
      <c r="AM76" s="106">
        <v>17023</v>
      </c>
      <c r="AN76" s="106">
        <v>17064</v>
      </c>
      <c r="AO76" s="106">
        <v>14693</v>
      </c>
      <c r="AP76" s="106">
        <v>15261</v>
      </c>
      <c r="AQ76" s="106">
        <v>27862</v>
      </c>
      <c r="AR76" s="106">
        <v>51862</v>
      </c>
      <c r="AS76" s="106">
        <v>61990</v>
      </c>
      <c r="AT76" s="106">
        <v>65484</v>
      </c>
    </row>
    <row r="77" spans="2:46">
      <c r="B77" s="276" t="s">
        <v>318</v>
      </c>
      <c r="C77" s="285" t="s">
        <v>0</v>
      </c>
      <c r="D77" s="106" t="s">
        <v>0</v>
      </c>
      <c r="E77" s="106" t="s">
        <v>0</v>
      </c>
      <c r="F77" s="106" t="s">
        <v>0</v>
      </c>
      <c r="G77" s="106" t="s">
        <v>0</v>
      </c>
      <c r="H77" s="106" t="s">
        <v>0</v>
      </c>
      <c r="I77" s="106" t="s">
        <v>0</v>
      </c>
      <c r="J77" s="106" t="s">
        <v>0</v>
      </c>
      <c r="K77" s="106" t="s">
        <v>0</v>
      </c>
      <c r="L77" s="106" t="s">
        <v>0</v>
      </c>
      <c r="M77" s="106" t="s">
        <v>0</v>
      </c>
      <c r="N77" s="106" t="s">
        <v>0</v>
      </c>
      <c r="O77" s="106" t="s">
        <v>0</v>
      </c>
      <c r="P77" s="106" t="s">
        <v>0</v>
      </c>
      <c r="Q77" s="106" t="s">
        <v>0</v>
      </c>
      <c r="R77" s="106" t="s">
        <v>0</v>
      </c>
      <c r="S77" s="106" t="s">
        <v>0</v>
      </c>
      <c r="T77" s="106" t="s">
        <v>0</v>
      </c>
      <c r="U77" s="106" t="s">
        <v>0</v>
      </c>
      <c r="V77" s="106" t="s">
        <v>0</v>
      </c>
      <c r="W77" s="106" t="s">
        <v>0</v>
      </c>
      <c r="X77" s="106" t="s">
        <v>0</v>
      </c>
      <c r="Y77" s="106" t="s">
        <v>0</v>
      </c>
      <c r="Z77" s="106" t="s">
        <v>0</v>
      </c>
      <c r="AA77" s="106" t="s">
        <v>0</v>
      </c>
      <c r="AB77" s="106" t="s">
        <v>0</v>
      </c>
      <c r="AC77" s="34">
        <v>42996</v>
      </c>
      <c r="AD77" s="106">
        <v>54848</v>
      </c>
      <c r="AE77" s="106">
        <v>44708</v>
      </c>
      <c r="AF77" s="106">
        <v>53553</v>
      </c>
      <c r="AG77" s="106">
        <v>45468</v>
      </c>
      <c r="AH77" s="106">
        <v>61339</v>
      </c>
      <c r="AI77" s="106">
        <v>56844</v>
      </c>
      <c r="AJ77" s="106">
        <v>110596</v>
      </c>
      <c r="AK77" s="106">
        <v>99782</v>
      </c>
      <c r="AL77" s="106">
        <v>106076</v>
      </c>
      <c r="AM77" s="106">
        <v>93377</v>
      </c>
      <c r="AN77" s="106">
        <v>97169</v>
      </c>
      <c r="AO77" s="106">
        <v>80717</v>
      </c>
      <c r="AP77" s="106">
        <v>93589</v>
      </c>
      <c r="AQ77" s="106">
        <v>95665</v>
      </c>
      <c r="AR77" s="106">
        <v>139578</v>
      </c>
      <c r="AS77" s="106">
        <v>172223</v>
      </c>
      <c r="AT77" s="106">
        <v>186319</v>
      </c>
    </row>
    <row r="78" spans="2:46">
      <c r="B78" s="276" t="s">
        <v>319</v>
      </c>
      <c r="C78" s="285" t="s">
        <v>0</v>
      </c>
      <c r="D78" s="106" t="s">
        <v>0</v>
      </c>
      <c r="E78" s="106" t="s">
        <v>0</v>
      </c>
      <c r="F78" s="106" t="s">
        <v>0</v>
      </c>
      <c r="G78" s="106" t="s">
        <v>0</v>
      </c>
      <c r="H78" s="106" t="s">
        <v>0</v>
      </c>
      <c r="I78" s="106" t="s">
        <v>0</v>
      </c>
      <c r="J78" s="106" t="s">
        <v>0</v>
      </c>
      <c r="K78" s="106" t="s">
        <v>0</v>
      </c>
      <c r="L78" s="106" t="s">
        <v>0</v>
      </c>
      <c r="M78" s="106" t="s">
        <v>0</v>
      </c>
      <c r="N78" s="106" t="s">
        <v>0</v>
      </c>
      <c r="O78" s="106" t="s">
        <v>0</v>
      </c>
      <c r="P78" s="106" t="s">
        <v>0</v>
      </c>
      <c r="Q78" s="106" t="s">
        <v>0</v>
      </c>
      <c r="R78" s="106" t="s">
        <v>0</v>
      </c>
      <c r="S78" s="106" t="s">
        <v>0</v>
      </c>
      <c r="T78" s="106" t="s">
        <v>0</v>
      </c>
      <c r="U78" s="106" t="s">
        <v>0</v>
      </c>
      <c r="V78" s="106" t="s">
        <v>0</v>
      </c>
      <c r="W78" s="106" t="s">
        <v>0</v>
      </c>
      <c r="X78" s="106" t="s">
        <v>0</v>
      </c>
      <c r="Y78" s="106" t="s">
        <v>0</v>
      </c>
      <c r="Z78" s="106" t="s">
        <v>0</v>
      </c>
      <c r="AA78" s="106" t="s">
        <v>0</v>
      </c>
      <c r="AB78" s="106" t="s">
        <v>0</v>
      </c>
      <c r="AC78" s="34">
        <v>850</v>
      </c>
      <c r="AD78" s="106">
        <v>7913</v>
      </c>
      <c r="AE78" s="106">
        <v>6603</v>
      </c>
      <c r="AF78" s="106">
        <v>5837</v>
      </c>
      <c r="AG78" s="106">
        <v>5385</v>
      </c>
      <c r="AH78" s="106">
        <v>6362</v>
      </c>
      <c r="AI78" s="106">
        <v>6507</v>
      </c>
      <c r="AJ78" s="106">
        <v>6986</v>
      </c>
      <c r="AK78" s="106">
        <v>7246</v>
      </c>
      <c r="AL78" s="106">
        <v>6655</v>
      </c>
      <c r="AM78" s="106">
        <v>5682</v>
      </c>
      <c r="AN78" s="106">
        <v>5628</v>
      </c>
      <c r="AO78" s="106">
        <v>4763</v>
      </c>
      <c r="AP78" s="106">
        <v>5170</v>
      </c>
      <c r="AQ78" s="106">
        <v>5698</v>
      </c>
      <c r="AR78" s="106">
        <v>7494</v>
      </c>
      <c r="AS78" s="106">
        <v>8832</v>
      </c>
      <c r="AT78" s="106">
        <v>7715</v>
      </c>
    </row>
    <row r="79" spans="2:46">
      <c r="B79" s="276" t="s">
        <v>320</v>
      </c>
      <c r="C79" s="285" t="s">
        <v>0</v>
      </c>
      <c r="D79" s="106" t="s">
        <v>0</v>
      </c>
      <c r="E79" s="106" t="s">
        <v>0</v>
      </c>
      <c r="F79" s="106" t="s">
        <v>0</v>
      </c>
      <c r="G79" s="106" t="s">
        <v>0</v>
      </c>
      <c r="H79" s="106" t="s">
        <v>0</v>
      </c>
      <c r="I79" s="106" t="s">
        <v>0</v>
      </c>
      <c r="J79" s="106" t="s">
        <v>0</v>
      </c>
      <c r="K79" s="106" t="s">
        <v>0</v>
      </c>
      <c r="L79" s="106" t="s">
        <v>0</v>
      </c>
      <c r="M79" s="106" t="s">
        <v>0</v>
      </c>
      <c r="N79" s="106" t="s">
        <v>0</v>
      </c>
      <c r="O79" s="106" t="s">
        <v>0</v>
      </c>
      <c r="P79" s="106" t="s">
        <v>0</v>
      </c>
      <c r="Q79" s="106" t="s">
        <v>0</v>
      </c>
      <c r="R79" s="106" t="s">
        <v>0</v>
      </c>
      <c r="S79" s="106" t="s">
        <v>0</v>
      </c>
      <c r="T79" s="106" t="s">
        <v>0</v>
      </c>
      <c r="U79" s="106" t="s">
        <v>0</v>
      </c>
      <c r="V79" s="106" t="s">
        <v>0</v>
      </c>
      <c r="W79" s="106" t="s">
        <v>0</v>
      </c>
      <c r="X79" s="106" t="s">
        <v>0</v>
      </c>
      <c r="Y79" s="106" t="s">
        <v>0</v>
      </c>
      <c r="Z79" s="106" t="s">
        <v>0</v>
      </c>
      <c r="AA79" s="106" t="s">
        <v>0</v>
      </c>
      <c r="AB79" s="106" t="s">
        <v>0</v>
      </c>
      <c r="AC79" s="34">
        <v>0</v>
      </c>
      <c r="AD79" s="106">
        <v>5199</v>
      </c>
      <c r="AE79" s="106">
        <v>6789</v>
      </c>
      <c r="AF79" s="106">
        <v>7729</v>
      </c>
      <c r="AG79" s="106">
        <v>7674</v>
      </c>
      <c r="AH79" s="106">
        <v>7914</v>
      </c>
      <c r="AI79" s="106">
        <v>8049</v>
      </c>
      <c r="AJ79" s="106">
        <v>9225</v>
      </c>
      <c r="AK79" s="106">
        <v>8791</v>
      </c>
      <c r="AL79" s="106">
        <v>9109</v>
      </c>
      <c r="AM79" s="106">
        <v>8360</v>
      </c>
      <c r="AN79" s="106">
        <v>8564</v>
      </c>
      <c r="AO79" s="106">
        <v>7776</v>
      </c>
      <c r="AP79" s="106">
        <v>8292</v>
      </c>
      <c r="AQ79" s="106">
        <v>8462</v>
      </c>
      <c r="AR79" s="106">
        <v>10090</v>
      </c>
      <c r="AS79" s="106">
        <v>12893</v>
      </c>
      <c r="AT79" s="106">
        <v>12493</v>
      </c>
    </row>
    <row r="80" spans="2:46">
      <c r="B80" s="278" t="s">
        <v>321</v>
      </c>
      <c r="C80" s="287" t="s">
        <v>0</v>
      </c>
      <c r="D80" s="161" t="s">
        <v>0</v>
      </c>
      <c r="E80" s="161" t="s">
        <v>0</v>
      </c>
      <c r="F80" s="161" t="s">
        <v>0</v>
      </c>
      <c r="G80" s="161" t="s">
        <v>0</v>
      </c>
      <c r="H80" s="161" t="s">
        <v>0</v>
      </c>
      <c r="I80" s="161" t="s">
        <v>0</v>
      </c>
      <c r="J80" s="161" t="s">
        <v>0</v>
      </c>
      <c r="K80" s="161" t="s">
        <v>0</v>
      </c>
      <c r="L80" s="161" t="s">
        <v>0</v>
      </c>
      <c r="M80" s="161" t="s">
        <v>0</v>
      </c>
      <c r="N80" s="161" t="s">
        <v>0</v>
      </c>
      <c r="O80" s="161" t="s">
        <v>0</v>
      </c>
      <c r="P80" s="161" t="s">
        <v>0</v>
      </c>
      <c r="Q80" s="161" t="s">
        <v>0</v>
      </c>
      <c r="R80" s="161" t="s">
        <v>0</v>
      </c>
      <c r="S80" s="161" t="s">
        <v>0</v>
      </c>
      <c r="T80" s="161" t="s">
        <v>0</v>
      </c>
      <c r="U80" s="161" t="s">
        <v>0</v>
      </c>
      <c r="V80" s="161" t="s">
        <v>0</v>
      </c>
      <c r="W80" s="161" t="s">
        <v>0</v>
      </c>
      <c r="X80" s="161" t="s">
        <v>0</v>
      </c>
      <c r="Y80" s="161" t="s">
        <v>0</v>
      </c>
      <c r="Z80" s="161" t="s">
        <v>0</v>
      </c>
      <c r="AA80" s="161" t="s">
        <v>0</v>
      </c>
      <c r="AB80" s="161" t="s">
        <v>0</v>
      </c>
      <c r="AC80" s="37">
        <v>0</v>
      </c>
      <c r="AD80" s="106">
        <v>29034</v>
      </c>
      <c r="AE80" s="106">
        <v>29388</v>
      </c>
      <c r="AF80" s="106">
        <v>36403</v>
      </c>
      <c r="AG80" s="106">
        <v>27604</v>
      </c>
      <c r="AH80" s="106">
        <v>30723</v>
      </c>
      <c r="AI80" s="106">
        <v>27198</v>
      </c>
      <c r="AJ80" s="106">
        <v>28451</v>
      </c>
      <c r="AK80" s="106">
        <v>23306</v>
      </c>
      <c r="AL80" s="106">
        <v>27031</v>
      </c>
      <c r="AM80" s="106">
        <v>22144</v>
      </c>
      <c r="AN80" s="106">
        <v>23975</v>
      </c>
      <c r="AO80" s="106">
        <v>19730</v>
      </c>
      <c r="AP80" s="106">
        <v>21238</v>
      </c>
      <c r="AQ80" s="106">
        <v>21304</v>
      </c>
      <c r="AR80" s="106">
        <v>31338</v>
      </c>
      <c r="AS80" s="106">
        <v>36728</v>
      </c>
      <c r="AT80" s="106">
        <v>34971</v>
      </c>
    </row>
    <row r="81" spans="2:46">
      <c r="B81" s="276" t="s">
        <v>322</v>
      </c>
      <c r="C81" s="285" t="s">
        <v>0</v>
      </c>
      <c r="D81" s="106" t="s">
        <v>0</v>
      </c>
      <c r="E81" s="106" t="s">
        <v>0</v>
      </c>
      <c r="F81" s="106" t="s">
        <v>0</v>
      </c>
      <c r="G81" s="106" t="s">
        <v>0</v>
      </c>
      <c r="H81" s="106" t="s">
        <v>0</v>
      </c>
      <c r="I81" s="106" t="s">
        <v>0</v>
      </c>
      <c r="J81" s="106" t="s">
        <v>0</v>
      </c>
      <c r="K81" s="106" t="s">
        <v>0</v>
      </c>
      <c r="L81" s="106" t="s">
        <v>0</v>
      </c>
      <c r="M81" s="106" t="s">
        <v>0</v>
      </c>
      <c r="N81" s="106" t="s">
        <v>0</v>
      </c>
      <c r="O81" s="106" t="s">
        <v>0</v>
      </c>
      <c r="P81" s="106" t="s">
        <v>0</v>
      </c>
      <c r="Q81" s="106" t="s">
        <v>0</v>
      </c>
      <c r="R81" s="106" t="s">
        <v>0</v>
      </c>
      <c r="S81" s="106" t="s">
        <v>0</v>
      </c>
      <c r="T81" s="106" t="s">
        <v>0</v>
      </c>
      <c r="U81" s="106" t="s">
        <v>0</v>
      </c>
      <c r="V81" s="106" t="s">
        <v>0</v>
      </c>
      <c r="W81" s="106" t="s">
        <v>0</v>
      </c>
      <c r="X81" s="106" t="s">
        <v>0</v>
      </c>
      <c r="Y81" s="106" t="s">
        <v>0</v>
      </c>
      <c r="Z81" s="106" t="s">
        <v>0</v>
      </c>
      <c r="AA81" s="106" t="s">
        <v>0</v>
      </c>
      <c r="AB81" s="106" t="s">
        <v>0</v>
      </c>
      <c r="AC81" s="34" t="s">
        <v>0</v>
      </c>
      <c r="AD81" s="106">
        <v>37765</v>
      </c>
      <c r="AE81" s="106">
        <v>37220</v>
      </c>
      <c r="AF81" s="106">
        <v>48485</v>
      </c>
      <c r="AG81" s="106">
        <v>35352</v>
      </c>
      <c r="AH81" s="106">
        <v>37306</v>
      </c>
      <c r="AI81" s="106">
        <v>32232</v>
      </c>
      <c r="AJ81" s="106">
        <v>32562</v>
      </c>
      <c r="AK81" s="106">
        <v>26833</v>
      </c>
      <c r="AL81" s="106">
        <v>28364</v>
      </c>
      <c r="AM81" s="106">
        <v>25251</v>
      </c>
      <c r="AN81" s="106">
        <v>23966</v>
      </c>
      <c r="AO81" s="106">
        <v>21647</v>
      </c>
      <c r="AP81" s="106">
        <v>25137</v>
      </c>
      <c r="AQ81" s="106">
        <v>26841</v>
      </c>
      <c r="AR81" s="106">
        <v>31468</v>
      </c>
      <c r="AS81" s="106">
        <v>38919</v>
      </c>
      <c r="AT81" s="106">
        <v>36278</v>
      </c>
    </row>
    <row r="82" spans="2:46">
      <c r="B82" s="278" t="s">
        <v>323</v>
      </c>
      <c r="C82" s="287" t="s">
        <v>0</v>
      </c>
      <c r="D82" s="161" t="s">
        <v>0</v>
      </c>
      <c r="E82" s="161" t="s">
        <v>0</v>
      </c>
      <c r="F82" s="161" t="s">
        <v>0</v>
      </c>
      <c r="G82" s="161" t="s">
        <v>0</v>
      </c>
      <c r="H82" s="161" t="s">
        <v>0</v>
      </c>
      <c r="I82" s="161" t="s">
        <v>0</v>
      </c>
      <c r="J82" s="161" t="s">
        <v>0</v>
      </c>
      <c r="K82" s="161" t="s">
        <v>0</v>
      </c>
      <c r="L82" s="161" t="s">
        <v>0</v>
      </c>
      <c r="M82" s="161" t="s">
        <v>0</v>
      </c>
      <c r="N82" s="161" t="s">
        <v>0</v>
      </c>
      <c r="O82" s="161" t="s">
        <v>0</v>
      </c>
      <c r="P82" s="161" t="s">
        <v>0</v>
      </c>
      <c r="Q82" s="161" t="s">
        <v>0</v>
      </c>
      <c r="R82" s="161" t="s">
        <v>0</v>
      </c>
      <c r="S82" s="161" t="s">
        <v>0</v>
      </c>
      <c r="T82" s="161" t="s">
        <v>0</v>
      </c>
      <c r="U82" s="161" t="s">
        <v>0</v>
      </c>
      <c r="V82" s="161" t="s">
        <v>0</v>
      </c>
      <c r="W82" s="161" t="s">
        <v>0</v>
      </c>
      <c r="X82" s="161" t="s">
        <v>0</v>
      </c>
      <c r="Y82" s="161" t="s">
        <v>0</v>
      </c>
      <c r="Z82" s="161" t="s">
        <v>0</v>
      </c>
      <c r="AA82" s="161" t="s">
        <v>0</v>
      </c>
      <c r="AB82" s="161" t="s">
        <v>0</v>
      </c>
      <c r="AC82" s="37" t="s">
        <v>0</v>
      </c>
      <c r="AD82" s="106">
        <v>10096</v>
      </c>
      <c r="AE82" s="106">
        <v>55236</v>
      </c>
      <c r="AF82" s="106">
        <v>55427</v>
      </c>
      <c r="AG82" s="106">
        <v>44868</v>
      </c>
      <c r="AH82" s="106">
        <v>68288</v>
      </c>
      <c r="AI82" s="106">
        <v>57000</v>
      </c>
      <c r="AJ82" s="106">
        <v>59487</v>
      </c>
      <c r="AK82" s="106">
        <v>57554</v>
      </c>
      <c r="AL82" s="106">
        <v>56610</v>
      </c>
      <c r="AM82" s="106">
        <v>51811</v>
      </c>
      <c r="AN82" s="106">
        <v>47087</v>
      </c>
      <c r="AO82" s="106">
        <v>45065</v>
      </c>
      <c r="AP82" s="106">
        <v>39462</v>
      </c>
      <c r="AQ82" s="106">
        <v>46493</v>
      </c>
      <c r="AR82" s="106">
        <v>54652</v>
      </c>
      <c r="AS82" s="106">
        <v>70427</v>
      </c>
      <c r="AT82" s="106">
        <v>87824</v>
      </c>
    </row>
    <row r="83" spans="2:46">
      <c r="B83" s="276" t="s">
        <v>329</v>
      </c>
      <c r="C83" s="285" t="s">
        <v>0</v>
      </c>
      <c r="D83" s="106" t="s">
        <v>0</v>
      </c>
      <c r="E83" s="106" t="s">
        <v>0</v>
      </c>
      <c r="F83" s="106" t="s">
        <v>0</v>
      </c>
      <c r="G83" s="106" t="s">
        <v>0</v>
      </c>
      <c r="H83" s="106" t="s">
        <v>0</v>
      </c>
      <c r="I83" s="106" t="s">
        <v>0</v>
      </c>
      <c r="J83" s="106" t="s">
        <v>0</v>
      </c>
      <c r="K83" s="106" t="s">
        <v>0</v>
      </c>
      <c r="L83" s="106" t="s">
        <v>0</v>
      </c>
      <c r="M83" s="106" t="s">
        <v>0</v>
      </c>
      <c r="N83" s="106" t="s">
        <v>0</v>
      </c>
      <c r="O83" s="106" t="s">
        <v>0</v>
      </c>
      <c r="P83" s="106" t="s">
        <v>0</v>
      </c>
      <c r="Q83" s="106" t="s">
        <v>0</v>
      </c>
      <c r="R83" s="106" t="s">
        <v>0</v>
      </c>
      <c r="S83" s="106" t="s">
        <v>0</v>
      </c>
      <c r="T83" s="106" t="s">
        <v>0</v>
      </c>
      <c r="U83" s="106" t="s">
        <v>0</v>
      </c>
      <c r="V83" s="106" t="s">
        <v>0</v>
      </c>
      <c r="W83" s="106" t="s">
        <v>0</v>
      </c>
      <c r="X83" s="106" t="s">
        <v>0</v>
      </c>
      <c r="Y83" s="106" t="s">
        <v>0</v>
      </c>
      <c r="Z83" s="106" t="s">
        <v>0</v>
      </c>
      <c r="AA83" s="106" t="s">
        <v>0</v>
      </c>
      <c r="AB83" s="106" t="s">
        <v>0</v>
      </c>
      <c r="AC83" s="34" t="s">
        <v>0</v>
      </c>
      <c r="AD83" s="106" t="s">
        <v>0</v>
      </c>
      <c r="AE83" s="106" t="s">
        <v>0</v>
      </c>
      <c r="AF83" s="106" t="s">
        <v>0</v>
      </c>
      <c r="AG83" s="106">
        <v>9912</v>
      </c>
      <c r="AH83" s="106">
        <v>12848</v>
      </c>
      <c r="AI83" s="106">
        <v>13036</v>
      </c>
      <c r="AJ83" s="106">
        <v>14429</v>
      </c>
      <c r="AK83" s="106">
        <v>13876</v>
      </c>
      <c r="AL83" s="106">
        <v>14057</v>
      </c>
      <c r="AM83" s="106">
        <v>13198</v>
      </c>
      <c r="AN83" s="106">
        <v>13011</v>
      </c>
      <c r="AO83" s="106">
        <v>13057</v>
      </c>
      <c r="AP83" s="106">
        <v>12726</v>
      </c>
      <c r="AQ83" s="106">
        <v>13552</v>
      </c>
      <c r="AR83" s="106">
        <v>15755</v>
      </c>
      <c r="AS83" s="106">
        <v>18194</v>
      </c>
      <c r="AT83" s="106">
        <v>18392</v>
      </c>
    </row>
    <row r="84" spans="2:46">
      <c r="B84" s="278" t="s">
        <v>330</v>
      </c>
      <c r="C84" s="287" t="s">
        <v>0</v>
      </c>
      <c r="D84" s="161" t="s">
        <v>0</v>
      </c>
      <c r="E84" s="161" t="s">
        <v>0</v>
      </c>
      <c r="F84" s="161" t="s">
        <v>0</v>
      </c>
      <c r="G84" s="161" t="s">
        <v>0</v>
      </c>
      <c r="H84" s="161" t="s">
        <v>0</v>
      </c>
      <c r="I84" s="161" t="s">
        <v>0</v>
      </c>
      <c r="J84" s="161" t="s">
        <v>0</v>
      </c>
      <c r="K84" s="161" t="s">
        <v>0</v>
      </c>
      <c r="L84" s="161" t="s">
        <v>0</v>
      </c>
      <c r="M84" s="161" t="s">
        <v>0</v>
      </c>
      <c r="N84" s="161" t="s">
        <v>0</v>
      </c>
      <c r="O84" s="161" t="s">
        <v>0</v>
      </c>
      <c r="P84" s="161" t="s">
        <v>0</v>
      </c>
      <c r="Q84" s="161" t="s">
        <v>0</v>
      </c>
      <c r="R84" s="161" t="s">
        <v>0</v>
      </c>
      <c r="S84" s="161" t="s">
        <v>0</v>
      </c>
      <c r="T84" s="161" t="s">
        <v>0</v>
      </c>
      <c r="U84" s="161" t="s">
        <v>0</v>
      </c>
      <c r="V84" s="161" t="s">
        <v>0</v>
      </c>
      <c r="W84" s="161" t="s">
        <v>0</v>
      </c>
      <c r="X84" s="161" t="s">
        <v>0</v>
      </c>
      <c r="Y84" s="161" t="s">
        <v>0</v>
      </c>
      <c r="Z84" s="161" t="s">
        <v>0</v>
      </c>
      <c r="AA84" s="161" t="s">
        <v>0</v>
      </c>
      <c r="AB84" s="161" t="s">
        <v>0</v>
      </c>
      <c r="AC84" s="37" t="s">
        <v>0</v>
      </c>
      <c r="AD84" s="106" t="s">
        <v>0</v>
      </c>
      <c r="AE84" s="106" t="s">
        <v>0</v>
      </c>
      <c r="AF84" s="106" t="s">
        <v>0</v>
      </c>
      <c r="AG84" s="106">
        <v>0</v>
      </c>
      <c r="AH84" s="106">
        <v>7014</v>
      </c>
      <c r="AI84" s="106">
        <v>7949</v>
      </c>
      <c r="AJ84" s="106">
        <v>8723</v>
      </c>
      <c r="AK84" s="106">
        <v>8641</v>
      </c>
      <c r="AL84" s="106">
        <v>9091</v>
      </c>
      <c r="AM84" s="106">
        <v>8492</v>
      </c>
      <c r="AN84" s="106">
        <v>7297</v>
      </c>
      <c r="AO84" s="106">
        <v>6960</v>
      </c>
      <c r="AP84" s="106">
        <v>6565</v>
      </c>
      <c r="AQ84" s="106">
        <v>6813</v>
      </c>
      <c r="AR84" s="106">
        <v>8307</v>
      </c>
      <c r="AS84" s="106">
        <v>9744</v>
      </c>
      <c r="AT84" s="106">
        <v>9089</v>
      </c>
    </row>
    <row r="85" spans="2:46">
      <c r="B85" s="278" t="s">
        <v>353</v>
      </c>
      <c r="C85" s="287"/>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37"/>
      <c r="AD85" s="106"/>
      <c r="AE85" s="106"/>
      <c r="AF85" s="106"/>
      <c r="AG85" s="106"/>
      <c r="AH85" s="106"/>
      <c r="AI85" s="106">
        <v>5626</v>
      </c>
      <c r="AJ85" s="106">
        <v>22061</v>
      </c>
      <c r="AK85" s="106">
        <v>20660</v>
      </c>
      <c r="AL85" s="106">
        <v>21239</v>
      </c>
      <c r="AM85" s="106">
        <v>19418</v>
      </c>
      <c r="AN85" s="106">
        <v>16974</v>
      </c>
      <c r="AO85" s="106">
        <v>14768</v>
      </c>
      <c r="AP85" s="106">
        <v>16725</v>
      </c>
      <c r="AQ85" s="106">
        <v>15708</v>
      </c>
      <c r="AR85" s="106">
        <v>19986</v>
      </c>
      <c r="AS85" s="106">
        <v>28807</v>
      </c>
      <c r="AT85" s="106">
        <v>23963</v>
      </c>
    </row>
    <row r="86" spans="2:46">
      <c r="B86" s="278" t="s">
        <v>436</v>
      </c>
      <c r="C86" s="287"/>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37"/>
      <c r="AD86" s="106"/>
      <c r="AE86" s="106"/>
      <c r="AF86" s="106"/>
      <c r="AG86" s="106"/>
      <c r="AH86" s="106"/>
      <c r="AI86" s="106" t="s">
        <v>0</v>
      </c>
      <c r="AJ86" s="106">
        <v>29882</v>
      </c>
      <c r="AK86" s="106">
        <v>38863</v>
      </c>
      <c r="AL86" s="106">
        <v>37643</v>
      </c>
      <c r="AM86" s="106">
        <v>34612</v>
      </c>
      <c r="AN86" s="106">
        <v>41351</v>
      </c>
      <c r="AO86" s="106">
        <v>37164</v>
      </c>
      <c r="AP86" s="106">
        <v>39735</v>
      </c>
      <c r="AQ86" s="106">
        <v>45480</v>
      </c>
      <c r="AR86" s="106">
        <v>50538</v>
      </c>
      <c r="AS86" s="106">
        <v>59187</v>
      </c>
      <c r="AT86" s="106">
        <v>61063</v>
      </c>
    </row>
    <row r="87" spans="2:46">
      <c r="B87" s="278" t="str">
        <f>+'Basic data'!B87</f>
        <v>Front Place Minami-Shinjuku</v>
      </c>
      <c r="C87" s="287"/>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37"/>
      <c r="AD87" s="106"/>
      <c r="AE87" s="106"/>
      <c r="AF87" s="106"/>
      <c r="AG87" s="106"/>
      <c r="AH87" s="106"/>
      <c r="AI87" s="106"/>
      <c r="AJ87" s="106"/>
      <c r="AK87" s="106">
        <v>2580</v>
      </c>
      <c r="AL87" s="106">
        <v>12851</v>
      </c>
      <c r="AM87" s="106">
        <v>11552</v>
      </c>
      <c r="AN87" s="106">
        <v>11731</v>
      </c>
      <c r="AO87" s="106">
        <v>9956</v>
      </c>
      <c r="AP87" s="106">
        <v>10429</v>
      </c>
      <c r="AQ87" s="106">
        <v>7931</v>
      </c>
      <c r="AR87" s="106">
        <v>10354</v>
      </c>
      <c r="AS87" s="106">
        <v>12405</v>
      </c>
      <c r="AT87" s="106">
        <v>11297</v>
      </c>
    </row>
    <row r="88" spans="2:46">
      <c r="B88" s="278" t="str">
        <f>+'Basic data'!B88</f>
        <v>Daido Seimei Niigata Building</v>
      </c>
      <c r="C88" s="287"/>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37"/>
      <c r="AD88" s="106"/>
      <c r="AE88" s="106"/>
      <c r="AF88" s="106"/>
      <c r="AG88" s="106"/>
      <c r="AH88" s="106"/>
      <c r="AI88" s="106"/>
      <c r="AJ88" s="106"/>
      <c r="AK88" s="106">
        <v>0</v>
      </c>
      <c r="AL88" s="106">
        <v>5217</v>
      </c>
      <c r="AM88" s="106">
        <v>5108</v>
      </c>
      <c r="AN88" s="106">
        <v>4921</v>
      </c>
      <c r="AO88" s="106">
        <v>5792</v>
      </c>
      <c r="AP88" s="106">
        <v>4655</v>
      </c>
      <c r="AQ88" s="106">
        <v>5682</v>
      </c>
      <c r="AR88" s="106">
        <v>5858</v>
      </c>
      <c r="AS88" s="106">
        <v>8530</v>
      </c>
      <c r="AT88" s="106">
        <v>8013</v>
      </c>
    </row>
    <row r="89" spans="2:46">
      <c r="B89" s="278" t="str">
        <f>+'Basic data'!B89</f>
        <v>Seavans S Building</v>
      </c>
      <c r="C89" s="287"/>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37"/>
      <c r="AD89" s="106"/>
      <c r="AE89" s="106"/>
      <c r="AF89" s="106"/>
      <c r="AG89" s="106"/>
      <c r="AH89" s="106"/>
      <c r="AI89" s="106"/>
      <c r="AJ89" s="106"/>
      <c r="AK89" s="106"/>
      <c r="AL89" s="106"/>
      <c r="AM89" s="106">
        <v>4887</v>
      </c>
      <c r="AN89" s="106">
        <v>29343</v>
      </c>
      <c r="AO89" s="106">
        <v>25879</v>
      </c>
      <c r="AP89" s="106">
        <v>27450</v>
      </c>
      <c r="AQ89" s="106">
        <v>27584</v>
      </c>
      <c r="AR89" s="106">
        <v>31223</v>
      </c>
      <c r="AS89" s="106">
        <v>35136</v>
      </c>
      <c r="AT89" s="106">
        <v>32555</v>
      </c>
    </row>
    <row r="90" spans="2:46">
      <c r="B90" s="278" t="str">
        <f>+'Basic data'!B90</f>
        <v>Otemachi Park Building</v>
      </c>
      <c r="C90" s="287"/>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37"/>
      <c r="AD90" s="106"/>
      <c r="AE90" s="106"/>
      <c r="AF90" s="106"/>
      <c r="AG90" s="106"/>
      <c r="AH90" s="106"/>
      <c r="AI90" s="106"/>
      <c r="AJ90" s="106"/>
      <c r="AK90" s="106"/>
      <c r="AL90" s="106"/>
      <c r="AM90" s="106">
        <v>0</v>
      </c>
      <c r="AN90" s="106">
        <v>9607</v>
      </c>
      <c r="AO90" s="106">
        <v>10095</v>
      </c>
      <c r="AP90" s="106">
        <v>10879</v>
      </c>
      <c r="AQ90" s="106">
        <v>10440</v>
      </c>
      <c r="AR90" s="106">
        <v>14157</v>
      </c>
      <c r="AS90" s="106">
        <v>14963</v>
      </c>
      <c r="AT90" s="106">
        <v>16147</v>
      </c>
    </row>
    <row r="91" spans="2:46">
      <c r="B91" s="278" t="str">
        <f>+'Basic data'!B91</f>
        <v>GRAND FRONT OSAKA (North Building)</v>
      </c>
      <c r="C91" s="287"/>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37"/>
      <c r="AD91" s="106"/>
      <c r="AE91" s="106"/>
      <c r="AF91" s="106"/>
      <c r="AG91" s="106"/>
      <c r="AH91" s="37"/>
      <c r="AI91" s="37"/>
      <c r="AJ91" s="37"/>
      <c r="AK91" s="37"/>
      <c r="AL91" s="37"/>
      <c r="AM91" s="37"/>
      <c r="AN91" s="37"/>
      <c r="AO91" s="37"/>
      <c r="AP91" s="37"/>
      <c r="AQ91" s="161" t="s">
        <v>324</v>
      </c>
      <c r="AR91" s="161" t="s">
        <v>324</v>
      </c>
      <c r="AS91" s="161" t="s">
        <v>324</v>
      </c>
      <c r="AT91" s="161" t="s">
        <v>324</v>
      </c>
    </row>
    <row r="92" spans="2:46">
      <c r="B92" s="278" t="str">
        <f>+'Basic data'!B92</f>
        <v>GRAND FRONT OSAKA (Umekita Plaza and South Building)</v>
      </c>
      <c r="C92" s="287"/>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37"/>
      <c r="AD92" s="106"/>
      <c r="AE92" s="106"/>
      <c r="AF92" s="106"/>
      <c r="AG92" s="106"/>
      <c r="AH92" s="37"/>
      <c r="AI92" s="37"/>
      <c r="AJ92" s="37"/>
      <c r="AK92" s="37"/>
      <c r="AL92" s="37"/>
      <c r="AM92" s="37"/>
      <c r="AN92" s="37"/>
      <c r="AO92" s="37"/>
      <c r="AP92" s="37"/>
      <c r="AQ92" s="161" t="s">
        <v>324</v>
      </c>
      <c r="AR92" s="161" t="s">
        <v>324</v>
      </c>
      <c r="AS92" s="161" t="s">
        <v>324</v>
      </c>
      <c r="AT92" s="161" t="s">
        <v>324</v>
      </c>
    </row>
    <row r="93" spans="2:46">
      <c r="B93" s="278" t="str">
        <f>+'Basic data'!B93</f>
        <v>Toyosu Front</v>
      </c>
      <c r="C93" s="287"/>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37"/>
      <c r="AD93" s="106"/>
      <c r="AE93" s="106"/>
      <c r="AF93" s="106"/>
      <c r="AG93" s="106"/>
      <c r="AH93" s="37"/>
      <c r="AI93" s="37"/>
      <c r="AJ93" s="37"/>
      <c r="AK93" s="37"/>
      <c r="AL93" s="37"/>
      <c r="AM93" s="37"/>
      <c r="AN93" s="37"/>
      <c r="AO93" s="37"/>
      <c r="AP93" s="37"/>
      <c r="AQ93" s="37">
        <v>606</v>
      </c>
      <c r="AR93" s="37">
        <v>50966</v>
      </c>
      <c r="AS93" s="37">
        <v>58964</v>
      </c>
      <c r="AT93" s="37">
        <v>64571</v>
      </c>
    </row>
    <row r="94" spans="2:46">
      <c r="B94" s="278" t="str">
        <f>+'Basic data'!B94</f>
        <v>the ARGYLE aoyama</v>
      </c>
      <c r="C94" s="287"/>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37"/>
      <c r="AD94" s="106"/>
      <c r="AE94" s="106"/>
      <c r="AF94" s="106"/>
      <c r="AG94" s="106"/>
      <c r="AH94" s="37"/>
      <c r="AI94" s="37"/>
      <c r="AJ94" s="37"/>
      <c r="AK94" s="37"/>
      <c r="AL94" s="37"/>
      <c r="AM94" s="37"/>
      <c r="AN94" s="37"/>
      <c r="AO94" s="37"/>
      <c r="AP94" s="37"/>
      <c r="AQ94" s="37"/>
      <c r="AR94" s="37"/>
      <c r="AS94" s="37">
        <v>894</v>
      </c>
      <c r="AT94" s="37">
        <v>35819</v>
      </c>
    </row>
    <row r="95" spans="2:46">
      <c r="B95" s="278" t="str">
        <f>+'Basic data'!B95</f>
        <v>Toyosu Foresia</v>
      </c>
      <c r="C95" s="287"/>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37"/>
      <c r="AD95" s="106"/>
      <c r="AE95" s="106"/>
      <c r="AF95" s="106"/>
      <c r="AG95" s="106"/>
      <c r="AH95" s="37"/>
      <c r="AI95" s="37"/>
      <c r="AJ95" s="37"/>
      <c r="AK95" s="37"/>
      <c r="AL95" s="37"/>
      <c r="AM95" s="37"/>
      <c r="AN95" s="37"/>
      <c r="AO95" s="37"/>
      <c r="AP95" s="37"/>
      <c r="AQ95" s="37"/>
      <c r="AR95" s="37"/>
      <c r="AS95" s="37">
        <v>259</v>
      </c>
      <c r="AT95" s="37">
        <v>22709</v>
      </c>
    </row>
    <row r="96" spans="2:46">
      <c r="B96" s="278" t="str">
        <f>+'Basic data'!B96</f>
        <v>CIRCLES Hirakawacho</v>
      </c>
      <c r="C96" s="287"/>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37"/>
      <c r="AD96" s="106"/>
      <c r="AE96" s="106"/>
      <c r="AF96" s="106"/>
      <c r="AG96" s="106"/>
      <c r="AH96" s="37"/>
      <c r="AI96" s="37"/>
      <c r="AJ96" s="37"/>
      <c r="AK96" s="37"/>
      <c r="AL96" s="37"/>
      <c r="AM96" s="37"/>
      <c r="AN96" s="37"/>
      <c r="AO96" s="37"/>
      <c r="AP96" s="37"/>
      <c r="AQ96" s="37"/>
      <c r="AR96" s="37"/>
      <c r="AS96" s="37">
        <v>0</v>
      </c>
      <c r="AT96" s="37">
        <v>1358</v>
      </c>
    </row>
    <row r="97" spans="2:46" ht="12.5" thickBot="1">
      <c r="B97" s="278" t="str">
        <f>+'Basic data'!B97</f>
        <v>Forecast Sakaisujihonmachi</v>
      </c>
      <c r="C97" s="287"/>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37"/>
      <c r="AD97" s="106"/>
      <c r="AE97" s="106"/>
      <c r="AF97" s="106"/>
      <c r="AG97" s="106"/>
      <c r="AH97" s="37"/>
      <c r="AI97" s="37"/>
      <c r="AJ97" s="37"/>
      <c r="AK97" s="37"/>
      <c r="AL97" s="37"/>
      <c r="AM97" s="37"/>
      <c r="AN97" s="37"/>
      <c r="AO97" s="37"/>
      <c r="AP97" s="37"/>
      <c r="AQ97" s="37"/>
      <c r="AR97" s="37"/>
      <c r="AS97" s="37"/>
      <c r="AT97" s="37">
        <v>5110</v>
      </c>
    </row>
    <row r="98" spans="2:46" ht="12.5" thickTop="1">
      <c r="B98" s="264" t="s">
        <v>1</v>
      </c>
      <c r="C98" s="288">
        <v>493412</v>
      </c>
      <c r="D98" s="279">
        <v>769499</v>
      </c>
      <c r="E98" s="279">
        <v>711475</v>
      </c>
      <c r="F98" s="279">
        <v>777288</v>
      </c>
      <c r="G98" s="279">
        <v>779507</v>
      </c>
      <c r="H98" s="279">
        <v>878772</v>
      </c>
      <c r="I98" s="279">
        <v>855487</v>
      </c>
      <c r="J98" s="279">
        <v>1012499</v>
      </c>
      <c r="K98" s="279">
        <v>1068682</v>
      </c>
      <c r="L98" s="279">
        <v>1198307</v>
      </c>
      <c r="M98" s="279">
        <v>1133868</v>
      </c>
      <c r="N98" s="279">
        <v>1177925</v>
      </c>
      <c r="O98" s="279">
        <v>1201728</v>
      </c>
      <c r="P98" s="279">
        <v>1452724</v>
      </c>
      <c r="Q98" s="279">
        <v>1570674</v>
      </c>
      <c r="R98" s="279">
        <v>1552430</v>
      </c>
      <c r="S98" s="279">
        <v>1358151</v>
      </c>
      <c r="T98" s="279">
        <v>1736977</v>
      </c>
      <c r="U98" s="279">
        <v>1664458</v>
      </c>
      <c r="V98" s="279">
        <v>1686108</v>
      </c>
      <c r="W98" s="279">
        <v>1802945</v>
      </c>
      <c r="X98" s="279">
        <v>2032959</v>
      </c>
      <c r="Y98" s="279">
        <v>2079394</v>
      </c>
      <c r="Z98" s="279">
        <v>2433257</v>
      </c>
      <c r="AA98" s="279">
        <v>2414132</v>
      </c>
      <c r="AB98" s="279">
        <v>2768816</v>
      </c>
      <c r="AC98" s="280">
        <v>2694344</v>
      </c>
      <c r="AD98" s="279">
        <v>2869139</v>
      </c>
      <c r="AE98" s="279">
        <v>2543078</v>
      </c>
      <c r="AF98" s="279">
        <v>2708649</v>
      </c>
      <c r="AG98" s="279">
        <v>2383645</v>
      </c>
      <c r="AH98" s="279">
        <v>2612920</v>
      </c>
      <c r="AI98" s="279">
        <v>2388245</v>
      </c>
      <c r="AJ98" s="279">
        <v>2676997</v>
      </c>
      <c r="AK98" s="279">
        <v>2493875</v>
      </c>
      <c r="AL98" s="279">
        <v>2570022</v>
      </c>
      <c r="AM98" s="279">
        <v>2251223</v>
      </c>
      <c r="AN98" s="279">
        <v>2228640</v>
      </c>
      <c r="AO98" s="279">
        <v>1959967</v>
      </c>
      <c r="AP98" s="279">
        <v>2106626</v>
      </c>
      <c r="AQ98" s="279">
        <v>2249197</v>
      </c>
      <c r="AR98" s="279">
        <v>2760966</v>
      </c>
      <c r="AS98" s="279">
        <v>3178061</v>
      </c>
      <c r="AT98" s="279">
        <v>3282000</v>
      </c>
    </row>
  </sheetData>
  <mergeCells count="1">
    <mergeCell ref="B4:B5"/>
  </mergeCells>
  <phoneticPr fontId="2"/>
  <pageMargins left="0.74803149606299213" right="0.74803149606299213" top="0.98425196850393704" bottom="0.98425196850393704" header="0.51181102362204722" footer="0.51181102362204722"/>
  <pageSetup paperSize="8" scale="59" fitToWidth="0" orientation="landscape" horizontalDpi="300" verticalDpi="300" r:id="rId1"/>
  <headerFooter alignWithMargins="0">
    <oddHeader>&amp;L&amp;A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11"/>
    <pageSetUpPr fitToPage="1"/>
  </sheetPr>
  <dimension ref="A1:AT92"/>
  <sheetViews>
    <sheetView showGridLines="0" zoomScale="80" zoomScaleNormal="80" zoomScaleSheetLayoutView="80" workbookViewId="0">
      <pane xSplit="2" ySplit="7" topLeftCell="AH8" activePane="bottomRight" state="frozen"/>
      <selection pane="topRight"/>
      <selection pane="bottomLeft"/>
      <selection pane="bottomRight"/>
    </sheetView>
  </sheetViews>
  <sheetFormatPr defaultColWidth="9" defaultRowHeight="12"/>
  <cols>
    <col min="1" max="1" width="17.08984375" style="2" customWidth="1"/>
    <col min="2" max="2" width="53.453125" style="2" customWidth="1"/>
    <col min="3" max="3" width="17.26953125" style="2" customWidth="1"/>
    <col min="4" max="5" width="15.90625" style="2" bestFit="1" customWidth="1"/>
    <col min="6" max="13" width="16.6328125" style="2" customWidth="1"/>
    <col min="14" max="16" width="16.6328125" style="3" customWidth="1"/>
    <col min="17" max="46" width="16.6328125" style="2" customWidth="1"/>
    <col min="47" max="16384" width="9" style="2"/>
  </cols>
  <sheetData>
    <row r="1" spans="1:46" ht="19.5" customHeight="1">
      <c r="A1" s="195" t="s">
        <v>56</v>
      </c>
      <c r="B1" s="195"/>
      <c r="C1" s="195"/>
      <c r="D1" s="195"/>
      <c r="E1" s="1"/>
      <c r="F1" s="1"/>
      <c r="G1" s="1"/>
      <c r="H1" s="1"/>
    </row>
    <row r="3" spans="1:46" ht="16.5" customHeight="1">
      <c r="B3" s="4" t="s">
        <v>437</v>
      </c>
      <c r="J3" s="5"/>
      <c r="K3" s="5"/>
    </row>
    <row r="4" spans="1:46" ht="16.5" customHeight="1">
      <c r="B4" s="208"/>
      <c r="C4" s="209" t="s">
        <v>362</v>
      </c>
      <c r="D4" s="210" t="s">
        <v>363</v>
      </c>
      <c r="E4" s="210" t="s">
        <v>364</v>
      </c>
      <c r="F4" s="210" t="s">
        <v>365</v>
      </c>
      <c r="G4" s="210" t="s">
        <v>366</v>
      </c>
      <c r="H4" s="210" t="s">
        <v>367</v>
      </c>
      <c r="I4" s="210" t="s">
        <v>368</v>
      </c>
      <c r="J4" s="210" t="s">
        <v>369</v>
      </c>
      <c r="K4" s="210" t="s">
        <v>370</v>
      </c>
      <c r="L4" s="209" t="s">
        <v>371</v>
      </c>
      <c r="M4" s="210" t="s">
        <v>372</v>
      </c>
      <c r="N4" s="210" t="s">
        <v>373</v>
      </c>
      <c r="O4" s="210" t="s">
        <v>374</v>
      </c>
      <c r="P4" s="211" t="s">
        <v>375</v>
      </c>
      <c r="Q4" s="211" t="s">
        <v>376</v>
      </c>
      <c r="R4" s="210" t="s">
        <v>377</v>
      </c>
      <c r="S4" s="212" t="s">
        <v>378</v>
      </c>
      <c r="T4" s="210" t="s">
        <v>379</v>
      </c>
      <c r="U4" s="210" t="s">
        <v>380</v>
      </c>
      <c r="V4" s="210" t="s">
        <v>381</v>
      </c>
      <c r="W4" s="210" t="s">
        <v>382</v>
      </c>
      <c r="X4" s="212" t="s">
        <v>383</v>
      </c>
      <c r="Y4" s="210" t="s">
        <v>384</v>
      </c>
      <c r="Z4" s="210" t="s">
        <v>385</v>
      </c>
      <c r="AA4" s="211" t="s">
        <v>386</v>
      </c>
      <c r="AB4" s="211" t="s">
        <v>387</v>
      </c>
      <c r="AC4" s="211" t="s">
        <v>388</v>
      </c>
      <c r="AD4" s="211" t="s">
        <v>389</v>
      </c>
      <c r="AE4" s="211" t="s">
        <v>390</v>
      </c>
      <c r="AF4" s="210" t="s">
        <v>391</v>
      </c>
      <c r="AG4" s="211" t="s">
        <v>392</v>
      </c>
      <c r="AH4" s="210" t="s">
        <v>393</v>
      </c>
      <c r="AI4" s="212" t="s">
        <v>394</v>
      </c>
      <c r="AJ4" s="210" t="s">
        <v>395</v>
      </c>
      <c r="AK4" s="212" t="s">
        <v>396</v>
      </c>
      <c r="AL4" s="210" t="s">
        <v>397</v>
      </c>
      <c r="AM4" s="212" t="s">
        <v>398</v>
      </c>
      <c r="AN4" s="210" t="s">
        <v>399</v>
      </c>
      <c r="AO4" s="212" t="s">
        <v>400</v>
      </c>
      <c r="AP4" s="210" t="s">
        <v>401</v>
      </c>
      <c r="AQ4" s="212" t="s">
        <v>402</v>
      </c>
      <c r="AR4" s="210" t="s">
        <v>403</v>
      </c>
      <c r="AS4" s="212" t="s">
        <v>404</v>
      </c>
      <c r="AT4" s="210" t="s">
        <v>405</v>
      </c>
    </row>
    <row r="5" spans="1:46" ht="16.5" customHeight="1">
      <c r="B5" s="140"/>
      <c r="C5" s="6" t="s">
        <v>57</v>
      </c>
      <c r="D5" s="6" t="s">
        <v>58</v>
      </c>
      <c r="E5" s="6" t="s">
        <v>59</v>
      </c>
      <c r="F5" s="6" t="s">
        <v>60</v>
      </c>
      <c r="G5" s="6" t="s">
        <v>61</v>
      </c>
      <c r="H5" s="6" t="s">
        <v>62</v>
      </c>
      <c r="I5" s="6" t="s">
        <v>63</v>
      </c>
      <c r="J5" s="6" t="s">
        <v>64</v>
      </c>
      <c r="K5" s="6" t="s">
        <v>65</v>
      </c>
      <c r="L5" s="7" t="s">
        <v>66</v>
      </c>
      <c r="M5" s="6" t="s">
        <v>67</v>
      </c>
      <c r="N5" s="6" t="s">
        <v>68</v>
      </c>
      <c r="O5" s="6" t="s">
        <v>109</v>
      </c>
      <c r="P5" s="8" t="s">
        <v>108</v>
      </c>
      <c r="Q5" s="8" t="s">
        <v>131</v>
      </c>
      <c r="R5" s="6" t="s">
        <v>132</v>
      </c>
      <c r="S5" s="9" t="s">
        <v>138</v>
      </c>
      <c r="T5" s="6" t="s">
        <v>141</v>
      </c>
      <c r="U5" s="6" t="s">
        <v>142</v>
      </c>
      <c r="V5" s="6" t="s">
        <v>151</v>
      </c>
      <c r="W5" s="6" t="s">
        <v>152</v>
      </c>
      <c r="X5" s="8" t="s">
        <v>154</v>
      </c>
      <c r="Y5" s="6" t="s">
        <v>156</v>
      </c>
      <c r="Z5" s="185">
        <v>41547</v>
      </c>
      <c r="AA5" s="10">
        <v>41729</v>
      </c>
      <c r="AB5" s="10">
        <v>41912</v>
      </c>
      <c r="AC5" s="10">
        <v>42094</v>
      </c>
      <c r="AD5" s="10">
        <v>42277</v>
      </c>
      <c r="AE5" s="10">
        <v>42460</v>
      </c>
      <c r="AF5" s="185">
        <v>42643</v>
      </c>
      <c r="AG5" s="10">
        <v>42825</v>
      </c>
      <c r="AH5" s="185" t="s">
        <v>331</v>
      </c>
      <c r="AI5" s="200" t="s">
        <v>332</v>
      </c>
      <c r="AJ5" s="185" t="s">
        <v>333</v>
      </c>
      <c r="AK5" s="200" t="s">
        <v>334</v>
      </c>
      <c r="AL5" s="185" t="s">
        <v>335</v>
      </c>
      <c r="AM5" s="200" t="s">
        <v>336</v>
      </c>
      <c r="AN5" s="185" t="s">
        <v>337</v>
      </c>
      <c r="AO5" s="200" t="s">
        <v>338</v>
      </c>
      <c r="AP5" s="185" t="s">
        <v>339</v>
      </c>
      <c r="AQ5" s="200" t="s">
        <v>340</v>
      </c>
      <c r="AR5" s="185" t="s">
        <v>341</v>
      </c>
      <c r="AS5" s="200" t="s">
        <v>342</v>
      </c>
      <c r="AT5" s="185" t="s">
        <v>343</v>
      </c>
    </row>
    <row r="6" spans="1:46" ht="16.5" customHeight="1">
      <c r="B6" s="213" t="s">
        <v>30</v>
      </c>
      <c r="C6" s="11">
        <v>203</v>
      </c>
      <c r="D6" s="11">
        <v>183</v>
      </c>
      <c r="E6" s="11">
        <v>182</v>
      </c>
      <c r="F6" s="11">
        <v>183</v>
      </c>
      <c r="G6" s="11">
        <v>183</v>
      </c>
      <c r="H6" s="11">
        <v>183</v>
      </c>
      <c r="I6" s="11">
        <v>182</v>
      </c>
      <c r="J6" s="11">
        <v>183</v>
      </c>
      <c r="K6" s="11">
        <v>182</v>
      </c>
      <c r="L6" s="11">
        <v>183</v>
      </c>
      <c r="M6" s="11">
        <v>182</v>
      </c>
      <c r="N6" s="11">
        <v>183</v>
      </c>
      <c r="O6" s="11">
        <v>183</v>
      </c>
      <c r="P6" s="12">
        <v>183</v>
      </c>
      <c r="Q6" s="12">
        <v>182</v>
      </c>
      <c r="R6" s="11">
        <v>183</v>
      </c>
      <c r="S6" s="13">
        <v>182</v>
      </c>
      <c r="T6" s="11">
        <v>183</v>
      </c>
      <c r="U6" s="11">
        <v>182</v>
      </c>
      <c r="V6" s="11">
        <v>183</v>
      </c>
      <c r="W6" s="11">
        <v>183</v>
      </c>
      <c r="X6" s="13">
        <v>183</v>
      </c>
      <c r="Y6" s="11">
        <v>182</v>
      </c>
      <c r="Z6" s="11">
        <v>183</v>
      </c>
      <c r="AA6" s="12">
        <v>182</v>
      </c>
      <c r="AB6" s="12">
        <v>183</v>
      </c>
      <c r="AC6" s="12">
        <v>182</v>
      </c>
      <c r="AD6" s="12">
        <v>183</v>
      </c>
      <c r="AE6" s="12">
        <v>183</v>
      </c>
      <c r="AF6" s="12">
        <v>183</v>
      </c>
      <c r="AG6" s="12">
        <v>182</v>
      </c>
      <c r="AH6" s="11">
        <v>183</v>
      </c>
      <c r="AI6" s="13">
        <v>182</v>
      </c>
      <c r="AJ6" s="11">
        <v>183</v>
      </c>
      <c r="AK6" s="13">
        <v>182</v>
      </c>
      <c r="AL6" s="11">
        <v>183</v>
      </c>
      <c r="AM6" s="13">
        <v>183</v>
      </c>
      <c r="AN6" s="11">
        <v>183</v>
      </c>
      <c r="AO6" s="13">
        <v>182</v>
      </c>
      <c r="AP6" s="11">
        <v>183</v>
      </c>
      <c r="AQ6" s="13">
        <v>182</v>
      </c>
      <c r="AR6" s="11">
        <v>183</v>
      </c>
      <c r="AS6" s="13">
        <v>182</v>
      </c>
      <c r="AT6" s="351">
        <v>183</v>
      </c>
    </row>
    <row r="7" spans="1:46" ht="16.5" customHeight="1" thickBot="1">
      <c r="B7" s="214" t="s">
        <v>69</v>
      </c>
      <c r="C7" s="14">
        <v>24</v>
      </c>
      <c r="D7" s="14">
        <v>27</v>
      </c>
      <c r="E7" s="14">
        <v>30</v>
      </c>
      <c r="F7" s="14">
        <v>32</v>
      </c>
      <c r="G7" s="14">
        <v>36</v>
      </c>
      <c r="H7" s="14">
        <v>39</v>
      </c>
      <c r="I7" s="14">
        <v>46</v>
      </c>
      <c r="J7" s="14">
        <v>50</v>
      </c>
      <c r="K7" s="14">
        <v>52</v>
      </c>
      <c r="L7" s="14">
        <v>49</v>
      </c>
      <c r="M7" s="14">
        <v>50</v>
      </c>
      <c r="N7" s="14">
        <v>50</v>
      </c>
      <c r="O7" s="14">
        <v>53</v>
      </c>
      <c r="P7" s="15">
        <v>54</v>
      </c>
      <c r="Q7" s="15">
        <v>55</v>
      </c>
      <c r="R7" s="14">
        <v>55</v>
      </c>
      <c r="S7" s="16">
        <v>55</v>
      </c>
      <c r="T7" s="14">
        <v>55</v>
      </c>
      <c r="U7" s="14">
        <v>57</v>
      </c>
      <c r="V7" s="14">
        <v>56</v>
      </c>
      <c r="W7" s="14">
        <v>57</v>
      </c>
      <c r="X7" s="16">
        <v>58</v>
      </c>
      <c r="Y7" s="14">
        <v>60</v>
      </c>
      <c r="Z7" s="14">
        <v>62</v>
      </c>
      <c r="AA7" s="15">
        <v>64</v>
      </c>
      <c r="AB7" s="15">
        <v>64</v>
      </c>
      <c r="AC7" s="15">
        <v>68</v>
      </c>
      <c r="AD7" s="15">
        <v>70</v>
      </c>
      <c r="AE7" s="15">
        <v>68</v>
      </c>
      <c r="AF7" s="15">
        <v>68</v>
      </c>
      <c r="AG7" s="15">
        <v>69</v>
      </c>
      <c r="AH7" s="14">
        <v>69</v>
      </c>
      <c r="AI7" s="16">
        <v>70</v>
      </c>
      <c r="AJ7" s="14">
        <v>71</v>
      </c>
      <c r="AK7" s="16">
        <v>73</v>
      </c>
      <c r="AL7" s="14">
        <v>73</v>
      </c>
      <c r="AM7" s="16">
        <v>73</v>
      </c>
      <c r="AN7" s="14">
        <v>73</v>
      </c>
      <c r="AO7" s="16">
        <v>73</v>
      </c>
      <c r="AP7" s="14">
        <v>72</v>
      </c>
      <c r="AQ7" s="16">
        <v>74</v>
      </c>
      <c r="AR7" s="14">
        <v>73</v>
      </c>
      <c r="AS7" s="16">
        <v>76</v>
      </c>
      <c r="AT7" s="14">
        <v>77</v>
      </c>
    </row>
    <row r="8" spans="1:46" ht="12.5" thickTop="1">
      <c r="A8" s="2" t="s">
        <v>70</v>
      </c>
      <c r="B8" s="49" t="s">
        <v>32</v>
      </c>
      <c r="C8" s="17">
        <v>201884</v>
      </c>
      <c r="D8" s="17">
        <v>215928</v>
      </c>
      <c r="E8" s="17">
        <v>236693</v>
      </c>
      <c r="F8" s="17">
        <v>246062</v>
      </c>
      <c r="G8" s="17">
        <v>273157</v>
      </c>
      <c r="H8" s="17">
        <v>293105</v>
      </c>
      <c r="I8" s="17">
        <v>336026</v>
      </c>
      <c r="J8" s="17">
        <v>364610</v>
      </c>
      <c r="K8" s="17">
        <v>400090</v>
      </c>
      <c r="L8" s="17">
        <v>396173</v>
      </c>
      <c r="M8" s="18">
        <v>397928</v>
      </c>
      <c r="N8" s="17">
        <v>406605</v>
      </c>
      <c r="O8" s="17">
        <v>479877</v>
      </c>
      <c r="P8" s="19">
        <v>508296</v>
      </c>
      <c r="Q8" s="20">
        <v>516411</v>
      </c>
      <c r="R8" s="18">
        <v>516421</v>
      </c>
      <c r="S8" s="21">
        <v>566277</v>
      </c>
      <c r="T8" s="18">
        <v>567612</v>
      </c>
      <c r="U8" s="18">
        <v>588984</v>
      </c>
      <c r="V8" s="18">
        <v>584964</v>
      </c>
      <c r="W8" s="18">
        <v>629761</v>
      </c>
      <c r="X8" s="21">
        <v>645787</v>
      </c>
      <c r="Y8" s="18">
        <v>700759</v>
      </c>
      <c r="Z8" s="18">
        <v>713180</v>
      </c>
      <c r="AA8" s="20">
        <v>750956</v>
      </c>
      <c r="AB8" s="20">
        <v>752723</v>
      </c>
      <c r="AC8" s="20">
        <v>793976</v>
      </c>
      <c r="AD8" s="20">
        <v>832030</v>
      </c>
      <c r="AE8" s="20">
        <v>820381</v>
      </c>
      <c r="AF8" s="20">
        <v>820917</v>
      </c>
      <c r="AG8" s="20">
        <v>835069</v>
      </c>
      <c r="AH8" s="18">
        <v>839035</v>
      </c>
      <c r="AI8" s="21">
        <v>833335</v>
      </c>
      <c r="AJ8" s="18">
        <v>847905</v>
      </c>
      <c r="AK8" s="21">
        <v>855902</v>
      </c>
      <c r="AL8" s="18">
        <v>852509</v>
      </c>
      <c r="AM8" s="21">
        <v>864014</v>
      </c>
      <c r="AN8" s="18">
        <v>873819</v>
      </c>
      <c r="AO8" s="21">
        <v>873873</v>
      </c>
      <c r="AP8" s="18">
        <v>866577</v>
      </c>
      <c r="AQ8" s="21">
        <v>896530</v>
      </c>
      <c r="AR8" s="18">
        <v>875648</v>
      </c>
      <c r="AS8" s="21">
        <v>886439</v>
      </c>
      <c r="AT8" s="18">
        <v>888354</v>
      </c>
    </row>
    <row r="9" spans="1:46">
      <c r="A9" s="2" t="s">
        <v>71</v>
      </c>
      <c r="B9" s="130" t="s">
        <v>33</v>
      </c>
      <c r="C9" s="22">
        <v>189815</v>
      </c>
      <c r="D9" s="22">
        <v>205796</v>
      </c>
      <c r="E9" s="22">
        <v>223410</v>
      </c>
      <c r="F9" s="22">
        <v>233925</v>
      </c>
      <c r="G9" s="22">
        <v>258885</v>
      </c>
      <c r="H9" s="22">
        <v>274411</v>
      </c>
      <c r="I9" s="22">
        <v>327962</v>
      </c>
      <c r="J9" s="22">
        <v>359620</v>
      </c>
      <c r="K9" s="22">
        <v>394764</v>
      </c>
      <c r="L9" s="22">
        <v>389012</v>
      </c>
      <c r="M9" s="22">
        <v>389112</v>
      </c>
      <c r="N9" s="22">
        <v>401329</v>
      </c>
      <c r="O9" s="22">
        <v>460182</v>
      </c>
      <c r="P9" s="23">
        <v>488372</v>
      </c>
      <c r="Q9" s="23">
        <v>493317</v>
      </c>
      <c r="R9" s="22">
        <v>481882</v>
      </c>
      <c r="S9" s="24">
        <v>526597</v>
      </c>
      <c r="T9" s="22">
        <v>524683</v>
      </c>
      <c r="U9" s="22">
        <v>549114</v>
      </c>
      <c r="V9" s="22">
        <v>553270</v>
      </c>
      <c r="W9" s="22">
        <v>596194</v>
      </c>
      <c r="X9" s="24">
        <v>616629</v>
      </c>
      <c r="Y9" s="22">
        <v>677816</v>
      </c>
      <c r="Z9" s="22">
        <v>687063</v>
      </c>
      <c r="AA9" s="23">
        <v>726148</v>
      </c>
      <c r="AB9" s="23">
        <v>735863</v>
      </c>
      <c r="AC9" s="23">
        <v>776788</v>
      </c>
      <c r="AD9" s="23">
        <v>813130</v>
      </c>
      <c r="AE9" s="23">
        <v>806782</v>
      </c>
      <c r="AF9" s="23">
        <v>809962</v>
      </c>
      <c r="AG9" s="23">
        <v>825437</v>
      </c>
      <c r="AH9" s="22">
        <v>831446</v>
      </c>
      <c r="AI9" s="24">
        <v>826836</v>
      </c>
      <c r="AJ9" s="22">
        <v>841341</v>
      </c>
      <c r="AK9" s="24">
        <v>851323</v>
      </c>
      <c r="AL9" s="22">
        <v>846836</v>
      </c>
      <c r="AM9" s="24">
        <v>861107</v>
      </c>
      <c r="AN9" s="22">
        <v>864735</v>
      </c>
      <c r="AO9" s="24">
        <v>855833</v>
      </c>
      <c r="AP9" s="22">
        <v>836324</v>
      </c>
      <c r="AQ9" s="24">
        <v>869923</v>
      </c>
      <c r="AR9" s="22">
        <v>822631</v>
      </c>
      <c r="AS9" s="24">
        <v>846676</v>
      </c>
      <c r="AT9" s="22">
        <v>843522</v>
      </c>
    </row>
    <row r="10" spans="1:46">
      <c r="B10" s="130" t="s">
        <v>34</v>
      </c>
      <c r="C10" s="25">
        <v>0.94</v>
      </c>
      <c r="D10" s="25">
        <v>0.95299999999999996</v>
      </c>
      <c r="E10" s="25">
        <v>0.94399999999999995</v>
      </c>
      <c r="F10" s="25">
        <v>0.95099999999999996</v>
      </c>
      <c r="G10" s="25">
        <v>0.94799999999999995</v>
      </c>
      <c r="H10" s="25">
        <v>0.93600000000000005</v>
      </c>
      <c r="I10" s="25">
        <v>0.97599999999999998</v>
      </c>
      <c r="J10" s="25">
        <v>0.98599999999999999</v>
      </c>
      <c r="K10" s="25">
        <v>0.98699999999999999</v>
      </c>
      <c r="L10" s="25">
        <v>0.98199999999999998</v>
      </c>
      <c r="M10" s="25">
        <v>0.97799999999999998</v>
      </c>
      <c r="N10" s="25">
        <v>0.98699999999999999</v>
      </c>
      <c r="O10" s="25">
        <v>0.95899999999999996</v>
      </c>
      <c r="P10" s="26">
        <v>0.96099999999999997</v>
      </c>
      <c r="Q10" s="26">
        <v>0.95499999999999996</v>
      </c>
      <c r="R10" s="25">
        <v>0.93300000000000005</v>
      </c>
      <c r="S10" s="27">
        <v>0.93</v>
      </c>
      <c r="T10" s="25">
        <v>0.92400000000000004</v>
      </c>
      <c r="U10" s="25">
        <v>0.93200000000000005</v>
      </c>
      <c r="V10" s="25">
        <v>0.94599999999999995</v>
      </c>
      <c r="W10" s="25">
        <v>0.94699999999999995</v>
      </c>
      <c r="X10" s="27">
        <v>0.95499999999999996</v>
      </c>
      <c r="Y10" s="25">
        <v>0.96699999999999997</v>
      </c>
      <c r="Z10" s="25">
        <v>0.96299999999999997</v>
      </c>
      <c r="AA10" s="26">
        <v>0.96699999999999997</v>
      </c>
      <c r="AB10" s="26">
        <v>0.97799999999999998</v>
      </c>
      <c r="AC10" s="26">
        <v>0.97799999999999998</v>
      </c>
      <c r="AD10" s="26">
        <v>0.97699999999999998</v>
      </c>
      <c r="AE10" s="26">
        <v>0.98299999999999998</v>
      </c>
      <c r="AF10" s="26">
        <v>0.98699999999999999</v>
      </c>
      <c r="AG10" s="26">
        <v>0.98799999999999999</v>
      </c>
      <c r="AH10" s="25">
        <v>0.99099999999999999</v>
      </c>
      <c r="AI10" s="27">
        <v>0.99199999999999999</v>
      </c>
      <c r="AJ10" s="25">
        <v>0.99199999999999999</v>
      </c>
      <c r="AK10" s="27">
        <v>0.995</v>
      </c>
      <c r="AL10" s="25">
        <v>0.99299999999999999</v>
      </c>
      <c r="AM10" s="27">
        <v>0.997</v>
      </c>
      <c r="AN10" s="25">
        <v>0.99</v>
      </c>
      <c r="AO10" s="27">
        <v>0.97899999999999998</v>
      </c>
      <c r="AP10" s="25">
        <v>0.96499999999999997</v>
      </c>
      <c r="AQ10" s="27">
        <v>0.97</v>
      </c>
      <c r="AR10" s="25">
        <v>0.93899999999999995</v>
      </c>
      <c r="AS10" s="27">
        <v>0.95499999999999996</v>
      </c>
      <c r="AT10" s="25">
        <v>0.95</v>
      </c>
    </row>
    <row r="11" spans="1:46">
      <c r="B11" s="215" t="s">
        <v>35</v>
      </c>
      <c r="C11" s="28">
        <v>353</v>
      </c>
      <c r="D11" s="28">
        <v>362</v>
      </c>
      <c r="E11" s="28">
        <v>383</v>
      </c>
      <c r="F11" s="28">
        <v>407</v>
      </c>
      <c r="G11" s="28">
        <v>477</v>
      </c>
      <c r="H11" s="28">
        <v>504</v>
      </c>
      <c r="I11" s="28">
        <v>669</v>
      </c>
      <c r="J11" s="28">
        <v>814</v>
      </c>
      <c r="K11" s="28">
        <v>866</v>
      </c>
      <c r="L11" s="28">
        <v>835</v>
      </c>
      <c r="M11" s="28">
        <v>887</v>
      </c>
      <c r="N11" s="28">
        <v>879</v>
      </c>
      <c r="O11" s="28">
        <v>931</v>
      </c>
      <c r="P11" s="29">
        <v>970</v>
      </c>
      <c r="Q11" s="29">
        <v>993</v>
      </c>
      <c r="R11" s="28">
        <v>977</v>
      </c>
      <c r="S11" s="30">
        <v>979</v>
      </c>
      <c r="T11" s="28">
        <v>992</v>
      </c>
      <c r="U11" s="28">
        <v>1004</v>
      </c>
      <c r="V11" s="28">
        <v>1009</v>
      </c>
      <c r="W11" s="28">
        <v>1058</v>
      </c>
      <c r="X11" s="30">
        <v>1082</v>
      </c>
      <c r="Y11" s="28">
        <v>1131</v>
      </c>
      <c r="Z11" s="28">
        <v>1146</v>
      </c>
      <c r="AA11" s="29">
        <v>1223</v>
      </c>
      <c r="AB11" s="29">
        <v>1239</v>
      </c>
      <c r="AC11" s="29">
        <v>1350</v>
      </c>
      <c r="AD11" s="29">
        <v>1461</v>
      </c>
      <c r="AE11" s="29">
        <v>1420</v>
      </c>
      <c r="AF11" s="29">
        <v>1426</v>
      </c>
      <c r="AG11" s="29">
        <v>1482</v>
      </c>
      <c r="AH11" s="28">
        <v>1490</v>
      </c>
      <c r="AI11" s="30">
        <v>1449</v>
      </c>
      <c r="AJ11" s="28">
        <v>1480</v>
      </c>
      <c r="AK11" s="30">
        <v>1506</v>
      </c>
      <c r="AL11" s="28">
        <v>1500</v>
      </c>
      <c r="AM11" s="30">
        <v>1515</v>
      </c>
      <c r="AN11" s="28">
        <v>1521</v>
      </c>
      <c r="AO11" s="30">
        <v>1497</v>
      </c>
      <c r="AP11" s="28">
        <v>1465</v>
      </c>
      <c r="AQ11" s="30">
        <v>1498</v>
      </c>
      <c r="AR11" s="28">
        <v>1499</v>
      </c>
      <c r="AS11" s="30">
        <v>1582</v>
      </c>
      <c r="AT11" s="28">
        <v>1600</v>
      </c>
    </row>
    <row r="12" spans="1:46">
      <c r="B12" s="52" t="s">
        <v>36</v>
      </c>
      <c r="C12" s="31">
        <v>145580</v>
      </c>
      <c r="D12" s="31">
        <v>165088</v>
      </c>
      <c r="E12" s="31">
        <v>184304</v>
      </c>
      <c r="F12" s="31">
        <v>193058</v>
      </c>
      <c r="G12" s="31">
        <v>219032</v>
      </c>
      <c r="H12" s="31">
        <v>240134</v>
      </c>
      <c r="I12" s="31">
        <v>291350</v>
      </c>
      <c r="J12" s="31">
        <v>327005</v>
      </c>
      <c r="K12" s="31">
        <v>413708</v>
      </c>
      <c r="L12" s="31">
        <v>418607</v>
      </c>
      <c r="M12" s="31">
        <v>427013</v>
      </c>
      <c r="N12" s="31">
        <v>431463</v>
      </c>
      <c r="O12" s="31">
        <v>503376</v>
      </c>
      <c r="P12" s="32">
        <v>525503</v>
      </c>
      <c r="Q12" s="32">
        <v>544245</v>
      </c>
      <c r="R12" s="31">
        <v>540709</v>
      </c>
      <c r="S12" s="33">
        <v>614734</v>
      </c>
      <c r="T12" s="31">
        <v>614593</v>
      </c>
      <c r="U12" s="31">
        <v>628689</v>
      </c>
      <c r="V12" s="31">
        <v>622542</v>
      </c>
      <c r="W12" s="31">
        <v>681970</v>
      </c>
      <c r="X12" s="33">
        <v>700829</v>
      </c>
      <c r="Y12" s="31">
        <v>739901</v>
      </c>
      <c r="Z12" s="31">
        <v>748257</v>
      </c>
      <c r="AA12" s="32">
        <v>789543</v>
      </c>
      <c r="AB12" s="32">
        <v>786106</v>
      </c>
      <c r="AC12" s="32">
        <v>829449</v>
      </c>
      <c r="AD12" s="32">
        <v>869034</v>
      </c>
      <c r="AE12" s="32">
        <v>861360</v>
      </c>
      <c r="AF12" s="32">
        <v>856657</v>
      </c>
      <c r="AG12" s="32">
        <v>872534</v>
      </c>
      <c r="AH12" s="31">
        <v>877837</v>
      </c>
      <c r="AI12" s="33">
        <v>907577</v>
      </c>
      <c r="AJ12" s="31">
        <v>927908</v>
      </c>
      <c r="AK12" s="33">
        <v>935057</v>
      </c>
      <c r="AL12" s="31">
        <v>928820</v>
      </c>
      <c r="AM12" s="33">
        <v>955228</v>
      </c>
      <c r="AN12" s="31">
        <v>967442</v>
      </c>
      <c r="AO12" s="33">
        <v>963160</v>
      </c>
      <c r="AP12" s="31">
        <v>954902</v>
      </c>
      <c r="AQ12" s="33">
        <v>1002620</v>
      </c>
      <c r="AR12" s="31">
        <v>977086</v>
      </c>
      <c r="AS12" s="33">
        <v>1010084</v>
      </c>
      <c r="AT12" s="31">
        <v>1016270</v>
      </c>
    </row>
    <row r="13" spans="1:46">
      <c r="B13" s="216" t="s">
        <v>37</v>
      </c>
      <c r="C13" s="34">
        <v>100058</v>
      </c>
      <c r="D13" s="34">
        <v>114171</v>
      </c>
      <c r="E13" s="34">
        <v>128738</v>
      </c>
      <c r="F13" s="34">
        <v>136413</v>
      </c>
      <c r="G13" s="34">
        <v>155165</v>
      </c>
      <c r="H13" s="34">
        <v>169292</v>
      </c>
      <c r="I13" s="34">
        <v>208591</v>
      </c>
      <c r="J13" s="34">
        <v>227536</v>
      </c>
      <c r="K13" s="34">
        <v>286173</v>
      </c>
      <c r="L13" s="34">
        <v>294348</v>
      </c>
      <c r="M13" s="34">
        <v>296805</v>
      </c>
      <c r="N13" s="34">
        <v>299220</v>
      </c>
      <c r="O13" s="34">
        <v>339830</v>
      </c>
      <c r="P13" s="35">
        <v>353568</v>
      </c>
      <c r="Q13" s="35">
        <v>371215</v>
      </c>
      <c r="R13" s="34">
        <v>371232</v>
      </c>
      <c r="S13" s="36">
        <v>427184</v>
      </c>
      <c r="T13" s="34">
        <v>429281</v>
      </c>
      <c r="U13" s="34">
        <v>433919</v>
      </c>
      <c r="V13" s="34">
        <v>432289</v>
      </c>
      <c r="W13" s="34">
        <v>480150</v>
      </c>
      <c r="X13" s="36">
        <v>491034</v>
      </c>
      <c r="Y13" s="34">
        <v>510454</v>
      </c>
      <c r="Z13" s="34">
        <v>517748</v>
      </c>
      <c r="AA13" s="35">
        <v>545823</v>
      </c>
      <c r="AB13" s="35">
        <v>546224</v>
      </c>
      <c r="AC13" s="35">
        <v>577765</v>
      </c>
      <c r="AD13" s="35">
        <v>612238</v>
      </c>
      <c r="AE13" s="35">
        <v>609523</v>
      </c>
      <c r="AF13" s="35">
        <v>609627</v>
      </c>
      <c r="AG13" s="35">
        <v>623273</v>
      </c>
      <c r="AH13" s="34">
        <v>632169</v>
      </c>
      <c r="AI13" s="36">
        <v>667860</v>
      </c>
      <c r="AJ13" s="34">
        <v>687415</v>
      </c>
      <c r="AK13" s="36">
        <v>696104</v>
      </c>
      <c r="AL13" s="34">
        <v>695382</v>
      </c>
      <c r="AM13" s="36">
        <v>721548</v>
      </c>
      <c r="AN13" s="34">
        <v>732370</v>
      </c>
      <c r="AO13" s="36">
        <v>732354</v>
      </c>
      <c r="AP13" s="34">
        <v>730722</v>
      </c>
      <c r="AQ13" s="36">
        <v>772230</v>
      </c>
      <c r="AR13" s="34">
        <v>757487</v>
      </c>
      <c r="AS13" s="36">
        <v>787402</v>
      </c>
      <c r="AT13" s="34">
        <v>796507</v>
      </c>
    </row>
    <row r="14" spans="1:46">
      <c r="B14" s="216" t="s">
        <v>38</v>
      </c>
      <c r="C14" s="34">
        <v>45521</v>
      </c>
      <c r="D14" s="34">
        <v>50917</v>
      </c>
      <c r="E14" s="34">
        <v>55565</v>
      </c>
      <c r="F14" s="34">
        <v>56645</v>
      </c>
      <c r="G14" s="34">
        <v>63867</v>
      </c>
      <c r="H14" s="34">
        <v>70841</v>
      </c>
      <c r="I14" s="34">
        <v>82759</v>
      </c>
      <c r="J14" s="34">
        <v>99468</v>
      </c>
      <c r="K14" s="34">
        <v>127535</v>
      </c>
      <c r="L14" s="34">
        <v>124259</v>
      </c>
      <c r="M14" s="34">
        <v>130207</v>
      </c>
      <c r="N14" s="34">
        <v>132242</v>
      </c>
      <c r="O14" s="34">
        <v>163546</v>
      </c>
      <c r="P14" s="35">
        <v>171934</v>
      </c>
      <c r="Q14" s="35">
        <v>173029</v>
      </c>
      <c r="R14" s="34">
        <v>169477</v>
      </c>
      <c r="S14" s="36">
        <v>187550</v>
      </c>
      <c r="T14" s="34">
        <v>185312</v>
      </c>
      <c r="U14" s="34">
        <v>194770</v>
      </c>
      <c r="V14" s="34">
        <v>190252</v>
      </c>
      <c r="W14" s="34">
        <v>201820</v>
      </c>
      <c r="X14" s="36">
        <v>209795</v>
      </c>
      <c r="Y14" s="34">
        <v>229447</v>
      </c>
      <c r="Z14" s="34">
        <v>230508</v>
      </c>
      <c r="AA14" s="35">
        <v>243720</v>
      </c>
      <c r="AB14" s="35">
        <v>239881</v>
      </c>
      <c r="AC14" s="35">
        <v>251683</v>
      </c>
      <c r="AD14" s="35">
        <v>256795</v>
      </c>
      <c r="AE14" s="35">
        <v>251836</v>
      </c>
      <c r="AF14" s="35">
        <v>247029</v>
      </c>
      <c r="AG14" s="35">
        <v>249261</v>
      </c>
      <c r="AH14" s="34">
        <v>245668</v>
      </c>
      <c r="AI14" s="36">
        <v>239717</v>
      </c>
      <c r="AJ14" s="34">
        <v>240493</v>
      </c>
      <c r="AK14" s="36">
        <v>238953</v>
      </c>
      <c r="AL14" s="34">
        <v>233437</v>
      </c>
      <c r="AM14" s="36">
        <v>233680</v>
      </c>
      <c r="AN14" s="34">
        <v>235072</v>
      </c>
      <c r="AO14" s="36">
        <v>230806</v>
      </c>
      <c r="AP14" s="34">
        <v>224179</v>
      </c>
      <c r="AQ14" s="36">
        <v>230390</v>
      </c>
      <c r="AR14" s="34">
        <v>219598</v>
      </c>
      <c r="AS14" s="36">
        <v>222682</v>
      </c>
      <c r="AT14" s="34">
        <v>219762</v>
      </c>
    </row>
    <row r="15" spans="1:46">
      <c r="B15" s="130" t="s">
        <v>39</v>
      </c>
      <c r="C15" s="34">
        <v>144940</v>
      </c>
      <c r="D15" s="34">
        <v>165251</v>
      </c>
      <c r="E15" s="34">
        <v>184704</v>
      </c>
      <c r="F15" s="34">
        <v>191271</v>
      </c>
      <c r="G15" s="34">
        <v>217150</v>
      </c>
      <c r="H15" s="34">
        <v>238961</v>
      </c>
      <c r="I15" s="34">
        <v>293342</v>
      </c>
      <c r="J15" s="34">
        <v>339029</v>
      </c>
      <c r="K15" s="34">
        <v>439799</v>
      </c>
      <c r="L15" s="34">
        <v>467001</v>
      </c>
      <c r="M15" s="34">
        <v>498741</v>
      </c>
      <c r="N15" s="34">
        <v>531100</v>
      </c>
      <c r="O15" s="34">
        <v>619160</v>
      </c>
      <c r="P15" s="35">
        <v>644700</v>
      </c>
      <c r="Q15" s="35">
        <v>636770</v>
      </c>
      <c r="R15" s="34">
        <v>591920</v>
      </c>
      <c r="S15" s="36">
        <v>645239</v>
      </c>
      <c r="T15" s="34">
        <v>632112</v>
      </c>
      <c r="U15" s="34">
        <v>642220</v>
      </c>
      <c r="V15" s="34">
        <v>634357</v>
      </c>
      <c r="W15" s="34">
        <v>693230</v>
      </c>
      <c r="X15" s="36">
        <v>712888</v>
      </c>
      <c r="Y15" s="34">
        <v>758210</v>
      </c>
      <c r="Z15" s="34">
        <v>775147</v>
      </c>
      <c r="AA15" s="35">
        <v>829152</v>
      </c>
      <c r="AB15" s="35">
        <v>843367</v>
      </c>
      <c r="AC15" s="35">
        <v>912125</v>
      </c>
      <c r="AD15" s="35">
        <v>977666</v>
      </c>
      <c r="AE15" s="35">
        <v>996828</v>
      </c>
      <c r="AF15" s="35">
        <v>1011368</v>
      </c>
      <c r="AG15" s="35">
        <v>1042319</v>
      </c>
      <c r="AH15" s="34">
        <v>1069480</v>
      </c>
      <c r="AI15" s="36">
        <v>1122210</v>
      </c>
      <c r="AJ15" s="34">
        <v>1158140</v>
      </c>
      <c r="AK15" s="36">
        <v>1178420</v>
      </c>
      <c r="AL15" s="34">
        <v>1202750</v>
      </c>
      <c r="AM15" s="36">
        <v>1235000</v>
      </c>
      <c r="AN15" s="34">
        <v>1253980</v>
      </c>
      <c r="AO15" s="36">
        <v>1253920</v>
      </c>
      <c r="AP15" s="34">
        <v>1246620</v>
      </c>
      <c r="AQ15" s="36">
        <v>1319650</v>
      </c>
      <c r="AR15" s="34">
        <v>1302450</v>
      </c>
      <c r="AS15" s="36">
        <v>1335810</v>
      </c>
      <c r="AT15" s="34">
        <v>1341110</v>
      </c>
    </row>
    <row r="16" spans="1:46">
      <c r="B16" s="140" t="s">
        <v>72</v>
      </c>
      <c r="C16" s="37">
        <v>144697</v>
      </c>
      <c r="D16" s="37">
        <v>164277</v>
      </c>
      <c r="E16" s="37">
        <v>183542</v>
      </c>
      <c r="F16" s="37">
        <v>192607</v>
      </c>
      <c r="G16" s="37">
        <v>218437</v>
      </c>
      <c r="H16" s="37">
        <v>239827</v>
      </c>
      <c r="I16" s="37">
        <v>290510</v>
      </c>
      <c r="J16" s="37">
        <v>326560</v>
      </c>
      <c r="K16" s="37">
        <v>412766</v>
      </c>
      <c r="L16" s="37">
        <v>418693</v>
      </c>
      <c r="M16" s="37">
        <v>441276</v>
      </c>
      <c r="N16" s="37">
        <v>446940</v>
      </c>
      <c r="O16" s="37">
        <v>518969</v>
      </c>
      <c r="P16" s="38">
        <v>542969</v>
      </c>
      <c r="Q16" s="35">
        <v>564219</v>
      </c>
      <c r="R16" s="34">
        <v>564219</v>
      </c>
      <c r="S16" s="36">
        <v>641245</v>
      </c>
      <c r="T16" s="34">
        <v>643891</v>
      </c>
      <c r="U16" s="34">
        <v>660601</v>
      </c>
      <c r="V16" s="34">
        <v>657863</v>
      </c>
      <c r="W16" s="34">
        <v>718663</v>
      </c>
      <c r="X16" s="36">
        <v>740663</v>
      </c>
      <c r="Y16" s="34">
        <v>782433</v>
      </c>
      <c r="Z16" s="34">
        <v>794230</v>
      </c>
      <c r="AA16" s="35">
        <v>837405</v>
      </c>
      <c r="AB16" s="35">
        <v>838055</v>
      </c>
      <c r="AC16" s="35">
        <v>883514</v>
      </c>
      <c r="AD16" s="35">
        <v>927778</v>
      </c>
      <c r="AE16" s="35">
        <v>923448</v>
      </c>
      <c r="AF16" s="35">
        <v>923623</v>
      </c>
      <c r="AG16" s="35">
        <v>944723</v>
      </c>
      <c r="AH16" s="34">
        <v>955253</v>
      </c>
      <c r="AI16" s="36">
        <v>990197</v>
      </c>
      <c r="AJ16" s="34">
        <v>1014667</v>
      </c>
      <c r="AK16" s="36">
        <v>1025687</v>
      </c>
      <c r="AL16" s="34">
        <v>1023999</v>
      </c>
      <c r="AM16" s="36">
        <v>1053274</v>
      </c>
      <c r="AN16" s="34">
        <v>1070574</v>
      </c>
      <c r="AO16" s="36">
        <v>1070574</v>
      </c>
      <c r="AP16" s="34">
        <v>1067033</v>
      </c>
      <c r="AQ16" s="36">
        <v>1118048</v>
      </c>
      <c r="AR16" s="34">
        <v>1091248</v>
      </c>
      <c r="AS16" s="36">
        <v>1125703</v>
      </c>
      <c r="AT16" s="34">
        <v>1133528</v>
      </c>
    </row>
    <row r="17" spans="1:46">
      <c r="B17" s="217" t="s">
        <v>117</v>
      </c>
      <c r="C17" s="39">
        <v>19.5</v>
      </c>
      <c r="D17" s="39">
        <v>18.100000000000001</v>
      </c>
      <c r="E17" s="39">
        <v>18.5</v>
      </c>
      <c r="F17" s="39">
        <v>19.3</v>
      </c>
      <c r="G17" s="39">
        <v>19</v>
      </c>
      <c r="H17" s="39">
        <v>18.600000000000001</v>
      </c>
      <c r="I17" s="39">
        <v>18.899999999999999</v>
      </c>
      <c r="J17" s="39">
        <v>17.8</v>
      </c>
      <c r="K17" s="39">
        <v>14.5</v>
      </c>
      <c r="L17" s="39">
        <v>15.7</v>
      </c>
      <c r="M17" s="39">
        <v>13.6</v>
      </c>
      <c r="N17" s="39">
        <v>13.9</v>
      </c>
      <c r="O17" s="39">
        <v>12.7</v>
      </c>
      <c r="P17" s="40">
        <v>13.2</v>
      </c>
      <c r="Q17" s="40">
        <v>13.3</v>
      </c>
      <c r="R17" s="39">
        <v>13.8</v>
      </c>
      <c r="S17" s="41">
        <v>13.2</v>
      </c>
      <c r="T17" s="39">
        <v>13.7</v>
      </c>
      <c r="U17" s="39">
        <v>14.1</v>
      </c>
      <c r="V17" s="39">
        <v>14.6</v>
      </c>
      <c r="W17" s="39">
        <v>15.4</v>
      </c>
      <c r="X17" s="41">
        <v>15.5</v>
      </c>
      <c r="Y17" s="39">
        <v>15.2</v>
      </c>
      <c r="Z17" s="196">
        <v>15.4</v>
      </c>
      <c r="AA17" s="42">
        <v>15.7</v>
      </c>
      <c r="AB17" s="42">
        <v>16.2</v>
      </c>
      <c r="AC17" s="42">
        <v>16.100000000000001</v>
      </c>
      <c r="AD17" s="42">
        <v>16.600000000000001</v>
      </c>
      <c r="AE17" s="42">
        <v>17</v>
      </c>
      <c r="AF17" s="42">
        <v>17.5</v>
      </c>
      <c r="AG17" s="42">
        <v>17.600000000000001</v>
      </c>
      <c r="AH17" s="196">
        <v>18</v>
      </c>
      <c r="AI17" s="199">
        <v>17.100000000000001</v>
      </c>
      <c r="AJ17" s="196">
        <v>17.3</v>
      </c>
      <c r="AK17" s="199">
        <v>17.7</v>
      </c>
      <c r="AL17" s="196">
        <v>18.2</v>
      </c>
      <c r="AM17" s="199">
        <v>18.399999999999999</v>
      </c>
      <c r="AN17" s="196">
        <v>18.5</v>
      </c>
      <c r="AO17" s="199">
        <v>19</v>
      </c>
      <c r="AP17" s="196">
        <v>19.399999999999999</v>
      </c>
      <c r="AQ17" s="199">
        <v>19.399999999999999</v>
      </c>
      <c r="AR17" s="196">
        <v>20</v>
      </c>
      <c r="AS17" s="199">
        <v>20</v>
      </c>
      <c r="AT17" s="196">
        <v>20.5</v>
      </c>
    </row>
    <row r="18" spans="1:46">
      <c r="A18" s="2" t="s">
        <v>70</v>
      </c>
      <c r="B18" s="49" t="s">
        <v>73</v>
      </c>
      <c r="C18" s="43">
        <v>144697</v>
      </c>
      <c r="D18" s="43">
        <v>19580</v>
      </c>
      <c r="E18" s="43">
        <v>19265</v>
      </c>
      <c r="F18" s="43">
        <v>9065</v>
      </c>
      <c r="G18" s="43">
        <v>25830</v>
      </c>
      <c r="H18" s="43">
        <v>21390</v>
      </c>
      <c r="I18" s="43">
        <v>50683</v>
      </c>
      <c r="J18" s="43">
        <v>36050</v>
      </c>
      <c r="K18" s="43">
        <v>86205</v>
      </c>
      <c r="L18" s="43">
        <v>12630</v>
      </c>
      <c r="M18" s="43">
        <v>49850</v>
      </c>
      <c r="N18" s="43">
        <v>7100</v>
      </c>
      <c r="O18" s="43">
        <v>72029</v>
      </c>
      <c r="P18" s="44">
        <v>24000</v>
      </c>
      <c r="Q18" s="44">
        <v>21250</v>
      </c>
      <c r="R18" s="43">
        <v>0</v>
      </c>
      <c r="S18" s="45">
        <v>77026</v>
      </c>
      <c r="T18" s="43">
        <v>2645</v>
      </c>
      <c r="U18" s="43">
        <v>16710</v>
      </c>
      <c r="V18" s="43">
        <v>0</v>
      </c>
      <c r="W18" s="43">
        <v>60800</v>
      </c>
      <c r="X18" s="45">
        <v>22000</v>
      </c>
      <c r="Y18" s="43">
        <v>41770</v>
      </c>
      <c r="Z18" s="43">
        <v>12967</v>
      </c>
      <c r="AA18" s="44">
        <v>43174</v>
      </c>
      <c r="AB18" s="44">
        <v>650</v>
      </c>
      <c r="AC18" s="44">
        <v>45459</v>
      </c>
      <c r="AD18" s="44">
        <v>44263</v>
      </c>
      <c r="AE18" s="44">
        <v>0</v>
      </c>
      <c r="AF18" s="44">
        <v>175</v>
      </c>
      <c r="AG18" s="44">
        <v>26100</v>
      </c>
      <c r="AH18" s="43">
        <v>10530</v>
      </c>
      <c r="AI18" s="45">
        <v>43020</v>
      </c>
      <c r="AJ18" s="43">
        <v>25025</v>
      </c>
      <c r="AK18" s="45">
        <v>11020</v>
      </c>
      <c r="AL18" s="43">
        <v>0</v>
      </c>
      <c r="AM18" s="45">
        <v>34135</v>
      </c>
      <c r="AN18" s="43">
        <v>17300</v>
      </c>
      <c r="AO18" s="45">
        <v>0</v>
      </c>
      <c r="AP18" s="43">
        <v>0</v>
      </c>
      <c r="AQ18" s="45">
        <v>52880</v>
      </c>
      <c r="AR18" s="43">
        <v>0</v>
      </c>
      <c r="AS18" s="45">
        <v>42280</v>
      </c>
      <c r="AT18" s="43">
        <v>17215</v>
      </c>
    </row>
    <row r="19" spans="1:46">
      <c r="A19" s="2" t="s">
        <v>74</v>
      </c>
      <c r="B19" s="140" t="s">
        <v>54</v>
      </c>
      <c r="C19" s="46">
        <v>0</v>
      </c>
      <c r="D19" s="46">
        <v>0</v>
      </c>
      <c r="E19" s="46">
        <v>0</v>
      </c>
      <c r="F19" s="46">
        <v>0</v>
      </c>
      <c r="G19" s="46">
        <v>0</v>
      </c>
      <c r="H19" s="46">
        <v>0</v>
      </c>
      <c r="I19" s="46">
        <v>0</v>
      </c>
      <c r="J19" s="46">
        <v>0</v>
      </c>
      <c r="K19" s="46">
        <v>0</v>
      </c>
      <c r="L19" s="46">
        <v>7003</v>
      </c>
      <c r="M19" s="46">
        <v>41900</v>
      </c>
      <c r="N19" s="46">
        <v>1770</v>
      </c>
      <c r="O19" s="46">
        <v>0</v>
      </c>
      <c r="P19" s="47">
        <v>0</v>
      </c>
      <c r="Q19" s="47">
        <v>0</v>
      </c>
      <c r="R19" s="46">
        <v>0</v>
      </c>
      <c r="S19" s="48">
        <v>1507</v>
      </c>
      <c r="T19" s="46">
        <v>0</v>
      </c>
      <c r="U19" s="46">
        <v>0</v>
      </c>
      <c r="V19" s="46">
        <v>3160</v>
      </c>
      <c r="W19" s="46">
        <v>0</v>
      </c>
      <c r="X19" s="48">
        <v>0</v>
      </c>
      <c r="Y19" s="46">
        <v>0</v>
      </c>
      <c r="Z19" s="46">
        <v>1220</v>
      </c>
      <c r="AA19" s="47">
        <v>0</v>
      </c>
      <c r="AB19" s="47">
        <v>0</v>
      </c>
      <c r="AC19" s="47">
        <v>0</v>
      </c>
      <c r="AD19" s="47">
        <v>0</v>
      </c>
      <c r="AE19" s="47">
        <v>4366</v>
      </c>
      <c r="AF19" s="47">
        <v>0</v>
      </c>
      <c r="AG19" s="47">
        <v>6890</v>
      </c>
      <c r="AH19" s="46">
        <v>0</v>
      </c>
      <c r="AI19" s="48">
        <v>10000</v>
      </c>
      <c r="AJ19" s="46">
        <v>650</v>
      </c>
      <c r="AK19" s="48">
        <v>0</v>
      </c>
      <c r="AL19" s="46">
        <v>3078</v>
      </c>
      <c r="AM19" s="48">
        <v>6528</v>
      </c>
      <c r="AN19" s="46">
        <v>0</v>
      </c>
      <c r="AO19" s="48">
        <v>0</v>
      </c>
      <c r="AP19" s="46">
        <v>6025</v>
      </c>
      <c r="AQ19" s="48">
        <v>2629</v>
      </c>
      <c r="AR19" s="46">
        <v>24330</v>
      </c>
      <c r="AS19" s="48">
        <v>9777</v>
      </c>
      <c r="AT19" s="46">
        <v>11733</v>
      </c>
    </row>
    <row r="20" spans="1:46">
      <c r="B20" s="215" t="s">
        <v>75</v>
      </c>
      <c r="C20" s="28">
        <v>472</v>
      </c>
      <c r="D20" s="28">
        <v>301</v>
      </c>
      <c r="E20" s="28">
        <v>609</v>
      </c>
      <c r="F20" s="28">
        <v>552</v>
      </c>
      <c r="G20" s="28">
        <v>1219</v>
      </c>
      <c r="H20" s="28">
        <v>797</v>
      </c>
      <c r="I20" s="28">
        <v>706</v>
      </c>
      <c r="J20" s="28">
        <v>550</v>
      </c>
      <c r="K20" s="28">
        <v>1200</v>
      </c>
      <c r="L20" s="28">
        <v>1141</v>
      </c>
      <c r="M20" s="28">
        <v>1940</v>
      </c>
      <c r="N20" s="28">
        <v>939</v>
      </c>
      <c r="O20" s="28">
        <v>1769</v>
      </c>
      <c r="P20" s="29">
        <v>627</v>
      </c>
      <c r="Q20" s="29">
        <v>1044</v>
      </c>
      <c r="R20" s="28">
        <v>1190</v>
      </c>
      <c r="S20" s="30">
        <v>1318</v>
      </c>
      <c r="T20" s="28">
        <v>773</v>
      </c>
      <c r="U20" s="28">
        <v>1481</v>
      </c>
      <c r="V20" s="28">
        <v>743</v>
      </c>
      <c r="W20" s="28">
        <v>1792</v>
      </c>
      <c r="X20" s="30">
        <v>1463</v>
      </c>
      <c r="Y20" s="28">
        <v>1854</v>
      </c>
      <c r="Z20" s="28">
        <v>1545</v>
      </c>
      <c r="AA20" s="29">
        <v>2433</v>
      </c>
      <c r="AB20" s="29">
        <v>1738</v>
      </c>
      <c r="AC20" s="29">
        <v>3233</v>
      </c>
      <c r="AD20" s="29">
        <v>1140</v>
      </c>
      <c r="AE20" s="29">
        <v>2876</v>
      </c>
      <c r="AF20" s="29">
        <v>1613</v>
      </c>
      <c r="AG20" s="29">
        <v>2842</v>
      </c>
      <c r="AH20" s="28">
        <v>1192</v>
      </c>
      <c r="AI20" s="30">
        <v>2652</v>
      </c>
      <c r="AJ20" s="28">
        <v>1674</v>
      </c>
      <c r="AK20" s="30">
        <v>2325</v>
      </c>
      <c r="AL20" s="28">
        <v>1495</v>
      </c>
      <c r="AM20" s="30">
        <v>2372</v>
      </c>
      <c r="AN20" s="28">
        <v>1240</v>
      </c>
      <c r="AO20" s="30">
        <v>2163</v>
      </c>
      <c r="AP20" s="28">
        <v>1236</v>
      </c>
      <c r="AQ20" s="30">
        <v>2022</v>
      </c>
      <c r="AR20" s="28">
        <v>1411</v>
      </c>
      <c r="AS20" s="30">
        <v>2821</v>
      </c>
      <c r="AT20" s="28">
        <v>2052</v>
      </c>
    </row>
    <row r="21" spans="1:46">
      <c r="A21" s="2" t="s">
        <v>42</v>
      </c>
      <c r="B21" s="49" t="s">
        <v>43</v>
      </c>
      <c r="C21" s="49"/>
      <c r="D21" s="49"/>
      <c r="E21" s="49"/>
      <c r="F21" s="49"/>
      <c r="G21" s="49"/>
      <c r="H21" s="49"/>
      <c r="I21" s="49"/>
      <c r="J21" s="49"/>
      <c r="K21" s="49"/>
      <c r="L21" s="49"/>
      <c r="M21" s="49"/>
      <c r="N21" s="49"/>
      <c r="O21" s="49"/>
      <c r="P21" s="50"/>
      <c r="Q21" s="50"/>
      <c r="R21" s="49"/>
      <c r="S21" s="51"/>
      <c r="T21" s="49"/>
      <c r="U21" s="49"/>
      <c r="V21" s="49"/>
      <c r="W21" s="49"/>
      <c r="X21" s="51"/>
      <c r="Y21" s="49"/>
      <c r="Z21" s="49"/>
      <c r="AA21" s="50"/>
      <c r="AB21" s="50"/>
      <c r="AC21" s="50"/>
      <c r="AD21" s="50"/>
      <c r="AE21" s="50"/>
      <c r="AF21" s="50"/>
      <c r="AG21" s="50"/>
      <c r="AH21" s="49"/>
      <c r="AI21" s="51"/>
      <c r="AJ21" s="49"/>
      <c r="AK21" s="51"/>
      <c r="AL21" s="49"/>
      <c r="AM21" s="51"/>
      <c r="AN21" s="49"/>
      <c r="AO21" s="51"/>
      <c r="AP21" s="49"/>
      <c r="AQ21" s="51"/>
      <c r="AR21" s="49"/>
      <c r="AS21" s="51"/>
      <c r="AT21" s="49"/>
    </row>
    <row r="22" spans="1:46">
      <c r="B22" s="218" t="s">
        <v>76</v>
      </c>
      <c r="C22" s="34">
        <v>6492</v>
      </c>
      <c r="D22" s="31">
        <v>7910</v>
      </c>
      <c r="E22" s="31">
        <v>8500</v>
      </c>
      <c r="F22" s="31">
        <v>8965</v>
      </c>
      <c r="G22" s="31">
        <v>9560</v>
      </c>
      <c r="H22" s="31">
        <v>10151</v>
      </c>
      <c r="I22" s="31">
        <v>10747</v>
      </c>
      <c r="J22" s="31">
        <v>13119</v>
      </c>
      <c r="K22" s="31">
        <v>13962</v>
      </c>
      <c r="L22" s="31">
        <v>15570</v>
      </c>
      <c r="M22" s="31">
        <v>16960</v>
      </c>
      <c r="N22" s="31">
        <v>17530</v>
      </c>
      <c r="O22" s="31">
        <v>25743</v>
      </c>
      <c r="P22" s="32">
        <v>19805</v>
      </c>
      <c r="Q22" s="32">
        <v>20716</v>
      </c>
      <c r="R22" s="31">
        <v>21524</v>
      </c>
      <c r="S22" s="33">
        <v>21665</v>
      </c>
      <c r="T22" s="31">
        <v>22112</v>
      </c>
      <c r="U22" s="31">
        <v>22135</v>
      </c>
      <c r="V22" s="31">
        <v>22829</v>
      </c>
      <c r="W22" s="31">
        <v>24059</v>
      </c>
      <c r="X22" s="33">
        <v>24222</v>
      </c>
      <c r="Y22" s="31">
        <v>25357</v>
      </c>
      <c r="Z22" s="31">
        <v>26225</v>
      </c>
      <c r="AA22" s="32">
        <v>26582</v>
      </c>
      <c r="AB22" s="32">
        <v>27760</v>
      </c>
      <c r="AC22" s="32">
        <v>28314</v>
      </c>
      <c r="AD22" s="32">
        <v>29980</v>
      </c>
      <c r="AE22" s="32">
        <v>30589</v>
      </c>
      <c r="AF22" s="32">
        <v>30773</v>
      </c>
      <c r="AG22" s="32">
        <v>30818</v>
      </c>
      <c r="AH22" s="31">
        <v>31718</v>
      </c>
      <c r="AI22" s="33">
        <v>31955</v>
      </c>
      <c r="AJ22" s="31">
        <v>33066</v>
      </c>
      <c r="AK22" s="33">
        <v>33022</v>
      </c>
      <c r="AL22" s="31">
        <v>35164</v>
      </c>
      <c r="AM22" s="33">
        <v>35996</v>
      </c>
      <c r="AN22" s="31">
        <v>34966</v>
      </c>
      <c r="AO22" s="33">
        <v>34944</v>
      </c>
      <c r="AP22" s="31">
        <v>36901</v>
      </c>
      <c r="AQ22" s="33">
        <v>36453</v>
      </c>
      <c r="AR22" s="31">
        <v>37654</v>
      </c>
      <c r="AS22" s="33">
        <v>37345</v>
      </c>
      <c r="AT22" s="31">
        <v>38627</v>
      </c>
    </row>
    <row r="23" spans="1:46">
      <c r="B23" s="219" t="s">
        <v>133</v>
      </c>
      <c r="C23" s="34">
        <v>6492</v>
      </c>
      <c r="D23" s="34">
        <v>7910</v>
      </c>
      <c r="E23" s="34">
        <v>8500</v>
      </c>
      <c r="F23" s="34">
        <v>8965</v>
      </c>
      <c r="G23" s="34">
        <v>9560</v>
      </c>
      <c r="H23" s="34">
        <v>10151</v>
      </c>
      <c r="I23" s="34">
        <v>10747</v>
      </c>
      <c r="J23" s="34">
        <v>13119</v>
      </c>
      <c r="K23" s="34">
        <v>13962</v>
      </c>
      <c r="L23" s="34">
        <v>15169</v>
      </c>
      <c r="M23" s="34">
        <v>16500</v>
      </c>
      <c r="N23" s="34">
        <v>17132</v>
      </c>
      <c r="O23" s="34">
        <v>17807</v>
      </c>
      <c r="P23" s="35">
        <v>19805</v>
      </c>
      <c r="Q23" s="35">
        <v>20716</v>
      </c>
      <c r="R23" s="34">
        <v>20795</v>
      </c>
      <c r="S23" s="36">
        <v>20758</v>
      </c>
      <c r="T23" s="34">
        <v>22112</v>
      </c>
      <c r="U23" s="34">
        <v>22135</v>
      </c>
      <c r="V23" s="34">
        <v>22283</v>
      </c>
      <c r="W23" s="31">
        <v>24059</v>
      </c>
      <c r="X23" s="33">
        <v>24222</v>
      </c>
      <c r="Y23" s="31">
        <v>25357</v>
      </c>
      <c r="Z23" s="31">
        <v>26206</v>
      </c>
      <c r="AA23" s="32">
        <v>26582</v>
      </c>
      <c r="AB23" s="32">
        <v>27760</v>
      </c>
      <c r="AC23" s="32">
        <v>28314</v>
      </c>
      <c r="AD23" s="32">
        <v>29980</v>
      </c>
      <c r="AE23" s="32">
        <v>30428</v>
      </c>
      <c r="AF23" s="32">
        <v>30773</v>
      </c>
      <c r="AG23" s="32">
        <v>30784</v>
      </c>
      <c r="AH23" s="31">
        <v>31718</v>
      </c>
      <c r="AI23" s="33">
        <v>31816</v>
      </c>
      <c r="AJ23" s="31">
        <v>32795</v>
      </c>
      <c r="AK23" s="33">
        <v>33022</v>
      </c>
      <c r="AL23" s="31">
        <v>33580</v>
      </c>
      <c r="AM23" s="33">
        <v>33810</v>
      </c>
      <c r="AN23" s="31">
        <v>34966</v>
      </c>
      <c r="AO23" s="33">
        <v>34944</v>
      </c>
      <c r="AP23" s="31">
        <v>34354</v>
      </c>
      <c r="AQ23" s="33">
        <v>35135</v>
      </c>
      <c r="AR23" s="31">
        <v>34289</v>
      </c>
      <c r="AS23" s="33">
        <v>33957</v>
      </c>
      <c r="AT23" s="31">
        <v>34497</v>
      </c>
    </row>
    <row r="24" spans="1:46">
      <c r="B24" s="220" t="s">
        <v>77</v>
      </c>
      <c r="C24" s="34">
        <v>0</v>
      </c>
      <c r="D24" s="31">
        <v>0</v>
      </c>
      <c r="E24" s="31">
        <v>0</v>
      </c>
      <c r="F24" s="31">
        <v>0</v>
      </c>
      <c r="G24" s="31">
        <v>0</v>
      </c>
      <c r="H24" s="31">
        <v>0</v>
      </c>
      <c r="I24" s="31">
        <v>0</v>
      </c>
      <c r="J24" s="31">
        <v>0</v>
      </c>
      <c r="K24" s="31">
        <v>0</v>
      </c>
      <c r="L24" s="31">
        <v>400</v>
      </c>
      <c r="M24" s="31">
        <v>459</v>
      </c>
      <c r="N24" s="31">
        <v>397</v>
      </c>
      <c r="O24" s="31">
        <v>0</v>
      </c>
      <c r="P24" s="32">
        <v>0</v>
      </c>
      <c r="Q24" s="32">
        <v>0</v>
      </c>
      <c r="R24" s="31">
        <v>0</v>
      </c>
      <c r="S24" s="33">
        <v>885</v>
      </c>
      <c r="T24" s="31">
        <v>0</v>
      </c>
      <c r="U24" s="31">
        <v>0</v>
      </c>
      <c r="V24" s="31">
        <v>546</v>
      </c>
      <c r="W24" s="31">
        <v>0</v>
      </c>
      <c r="X24" s="33">
        <v>0</v>
      </c>
      <c r="Y24" s="31">
        <v>0</v>
      </c>
      <c r="Z24" s="31">
        <v>18</v>
      </c>
      <c r="AA24" s="32">
        <v>0</v>
      </c>
      <c r="AB24" s="32">
        <v>0</v>
      </c>
      <c r="AC24" s="32">
        <v>0</v>
      </c>
      <c r="AD24" s="32">
        <v>0</v>
      </c>
      <c r="AE24" s="32">
        <v>161</v>
      </c>
      <c r="AF24" s="32">
        <v>0</v>
      </c>
      <c r="AG24" s="32">
        <v>33</v>
      </c>
      <c r="AH24" s="31">
        <v>0</v>
      </c>
      <c r="AI24" s="33">
        <v>138</v>
      </c>
      <c r="AJ24" s="31">
        <v>270</v>
      </c>
      <c r="AK24" s="33">
        <v>0</v>
      </c>
      <c r="AL24" s="31">
        <v>1583</v>
      </c>
      <c r="AM24" s="33">
        <v>2185</v>
      </c>
      <c r="AN24" s="31">
        <v>0</v>
      </c>
      <c r="AO24" s="33">
        <v>0</v>
      </c>
      <c r="AP24" s="31">
        <v>2546</v>
      </c>
      <c r="AQ24" s="33">
        <v>1318</v>
      </c>
      <c r="AR24" s="31">
        <v>3365</v>
      </c>
      <c r="AS24" s="33">
        <v>3387</v>
      </c>
      <c r="AT24" s="31">
        <v>4130</v>
      </c>
    </row>
    <row r="25" spans="1:46">
      <c r="B25" s="220" t="s">
        <v>135</v>
      </c>
      <c r="C25" s="34">
        <v>0</v>
      </c>
      <c r="D25" s="31">
        <v>0</v>
      </c>
      <c r="E25" s="31">
        <v>0</v>
      </c>
      <c r="F25" s="31">
        <v>0</v>
      </c>
      <c r="G25" s="31">
        <v>0</v>
      </c>
      <c r="H25" s="31">
        <v>0</v>
      </c>
      <c r="I25" s="31">
        <v>0</v>
      </c>
      <c r="J25" s="31">
        <v>0</v>
      </c>
      <c r="K25" s="31">
        <v>0</v>
      </c>
      <c r="L25" s="31">
        <v>0</v>
      </c>
      <c r="M25" s="31">
        <v>0</v>
      </c>
      <c r="N25" s="31">
        <v>0</v>
      </c>
      <c r="O25" s="31">
        <v>7935</v>
      </c>
      <c r="P25" s="32">
        <v>0</v>
      </c>
      <c r="Q25" s="32">
        <v>0</v>
      </c>
      <c r="R25" s="31">
        <v>0</v>
      </c>
      <c r="S25" s="33">
        <v>0</v>
      </c>
      <c r="T25" s="31">
        <v>0</v>
      </c>
      <c r="U25" s="31">
        <v>0</v>
      </c>
      <c r="V25" s="31">
        <v>0</v>
      </c>
      <c r="W25" s="31">
        <v>0</v>
      </c>
      <c r="X25" s="33">
        <v>0</v>
      </c>
      <c r="Y25" s="31">
        <v>0</v>
      </c>
      <c r="Z25" s="31">
        <v>0</v>
      </c>
      <c r="AA25" s="32">
        <v>0</v>
      </c>
      <c r="AB25" s="32">
        <v>0</v>
      </c>
      <c r="AC25" s="32">
        <v>0</v>
      </c>
      <c r="AD25" s="32">
        <v>0</v>
      </c>
      <c r="AE25" s="32">
        <v>0</v>
      </c>
      <c r="AF25" s="32">
        <v>0</v>
      </c>
      <c r="AG25" s="32">
        <v>0</v>
      </c>
      <c r="AH25" s="31">
        <v>0</v>
      </c>
      <c r="AI25" s="33">
        <v>0</v>
      </c>
      <c r="AJ25" s="31">
        <v>0</v>
      </c>
      <c r="AK25" s="33">
        <v>0</v>
      </c>
      <c r="AL25" s="31">
        <v>0</v>
      </c>
      <c r="AM25" s="33">
        <v>0</v>
      </c>
      <c r="AN25" s="31">
        <v>0</v>
      </c>
      <c r="AO25" s="33">
        <v>0</v>
      </c>
      <c r="AP25" s="31">
        <v>0</v>
      </c>
      <c r="AQ25" s="33">
        <v>0</v>
      </c>
      <c r="AR25" s="31">
        <v>0</v>
      </c>
      <c r="AS25" s="33">
        <v>0</v>
      </c>
      <c r="AT25" s="31">
        <v>0</v>
      </c>
    </row>
    <row r="26" spans="1:46">
      <c r="B26" s="220" t="s">
        <v>136</v>
      </c>
      <c r="C26" s="34">
        <v>0</v>
      </c>
      <c r="D26" s="31">
        <v>0</v>
      </c>
      <c r="E26" s="31">
        <v>0</v>
      </c>
      <c r="F26" s="31">
        <v>0</v>
      </c>
      <c r="G26" s="31">
        <v>0</v>
      </c>
      <c r="H26" s="31">
        <v>0</v>
      </c>
      <c r="I26" s="31">
        <v>0</v>
      </c>
      <c r="J26" s="31">
        <v>0</v>
      </c>
      <c r="K26" s="31">
        <v>0</v>
      </c>
      <c r="L26" s="31">
        <v>0</v>
      </c>
      <c r="M26" s="31">
        <v>0</v>
      </c>
      <c r="N26" s="31">
        <v>0</v>
      </c>
      <c r="O26" s="31">
        <v>0</v>
      </c>
      <c r="P26" s="32">
        <v>0</v>
      </c>
      <c r="Q26" s="32">
        <v>0</v>
      </c>
      <c r="R26" s="31">
        <v>728</v>
      </c>
      <c r="S26" s="33">
        <v>0</v>
      </c>
      <c r="T26" s="31">
        <v>0</v>
      </c>
      <c r="U26" s="31">
        <v>0</v>
      </c>
      <c r="V26" s="31">
        <v>0</v>
      </c>
      <c r="W26" s="31">
        <v>0</v>
      </c>
      <c r="X26" s="33">
        <v>0</v>
      </c>
      <c r="Y26" s="31">
        <v>0</v>
      </c>
      <c r="Z26" s="31">
        <v>0</v>
      </c>
      <c r="AA26" s="32">
        <v>0</v>
      </c>
      <c r="AB26" s="32">
        <v>0</v>
      </c>
      <c r="AC26" s="32">
        <v>0</v>
      </c>
      <c r="AD26" s="32">
        <v>0</v>
      </c>
      <c r="AE26" s="32">
        <v>0</v>
      </c>
      <c r="AF26" s="32">
        <v>0</v>
      </c>
      <c r="AG26" s="32">
        <v>0</v>
      </c>
      <c r="AH26" s="31">
        <v>0</v>
      </c>
      <c r="AI26" s="33">
        <v>0</v>
      </c>
      <c r="AJ26" s="31">
        <v>0</v>
      </c>
      <c r="AK26" s="33">
        <v>0</v>
      </c>
      <c r="AL26" s="31">
        <v>0</v>
      </c>
      <c r="AM26" s="33">
        <v>0</v>
      </c>
      <c r="AN26" s="31">
        <v>0</v>
      </c>
      <c r="AO26" s="33">
        <v>0</v>
      </c>
      <c r="AP26" s="31">
        <v>0</v>
      </c>
      <c r="AQ26" s="33">
        <v>0</v>
      </c>
      <c r="AR26" s="31">
        <v>0</v>
      </c>
      <c r="AS26" s="33">
        <v>0</v>
      </c>
      <c r="AT26" s="31">
        <v>0</v>
      </c>
    </row>
    <row r="27" spans="1:46">
      <c r="B27" s="220" t="s">
        <v>139</v>
      </c>
      <c r="C27" s="34">
        <v>0</v>
      </c>
      <c r="D27" s="31">
        <v>0</v>
      </c>
      <c r="E27" s="31">
        <v>0</v>
      </c>
      <c r="F27" s="31">
        <v>0</v>
      </c>
      <c r="G27" s="31">
        <v>0</v>
      </c>
      <c r="H27" s="31">
        <v>0</v>
      </c>
      <c r="I27" s="31">
        <v>0</v>
      </c>
      <c r="J27" s="31">
        <v>0</v>
      </c>
      <c r="K27" s="31">
        <v>0</v>
      </c>
      <c r="L27" s="31">
        <v>0</v>
      </c>
      <c r="M27" s="31">
        <v>0</v>
      </c>
      <c r="N27" s="31">
        <v>0</v>
      </c>
      <c r="O27" s="31">
        <v>0</v>
      </c>
      <c r="P27" s="32">
        <v>0</v>
      </c>
      <c r="Q27" s="32">
        <v>0</v>
      </c>
      <c r="R27" s="31">
        <v>0</v>
      </c>
      <c r="S27" s="33">
        <v>21</v>
      </c>
      <c r="T27" s="31">
        <v>0</v>
      </c>
      <c r="U27" s="31">
        <v>0</v>
      </c>
      <c r="V27" s="31">
        <v>0</v>
      </c>
      <c r="W27" s="31">
        <v>0</v>
      </c>
      <c r="X27" s="33">
        <v>0</v>
      </c>
      <c r="Y27" s="31">
        <v>0</v>
      </c>
      <c r="Z27" s="31">
        <v>0</v>
      </c>
      <c r="AA27" s="32">
        <v>0</v>
      </c>
      <c r="AB27" s="32">
        <v>0</v>
      </c>
      <c r="AC27" s="32">
        <v>0</v>
      </c>
      <c r="AD27" s="32">
        <v>0</v>
      </c>
      <c r="AE27" s="32">
        <v>0</v>
      </c>
      <c r="AF27" s="32">
        <v>0</v>
      </c>
      <c r="AG27" s="32">
        <v>0</v>
      </c>
      <c r="AH27" s="31">
        <v>0</v>
      </c>
      <c r="AI27" s="33">
        <v>0</v>
      </c>
      <c r="AJ27" s="31">
        <v>0</v>
      </c>
      <c r="AK27" s="33">
        <v>0</v>
      </c>
      <c r="AL27" s="31">
        <v>0</v>
      </c>
      <c r="AM27" s="33">
        <v>0</v>
      </c>
      <c r="AN27" s="31">
        <v>0</v>
      </c>
      <c r="AO27" s="33">
        <v>0</v>
      </c>
      <c r="AP27" s="31">
        <v>0</v>
      </c>
      <c r="AQ27" s="33">
        <v>0</v>
      </c>
      <c r="AR27" s="31">
        <v>0</v>
      </c>
      <c r="AS27" s="33">
        <v>0</v>
      </c>
      <c r="AT27" s="31">
        <v>0</v>
      </c>
    </row>
    <row r="28" spans="1:46">
      <c r="B28" s="218" t="s">
        <v>78</v>
      </c>
      <c r="C28" s="34">
        <v>3530</v>
      </c>
      <c r="D28" s="31">
        <v>4523</v>
      </c>
      <c r="E28" s="31">
        <v>4812</v>
      </c>
      <c r="F28" s="31">
        <v>5067</v>
      </c>
      <c r="G28" s="31">
        <v>5219</v>
      </c>
      <c r="H28" s="31">
        <v>5792</v>
      </c>
      <c r="I28" s="31">
        <v>6046</v>
      </c>
      <c r="J28" s="31">
        <v>6893</v>
      </c>
      <c r="K28" s="31">
        <v>7643</v>
      </c>
      <c r="L28" s="31">
        <v>8528</v>
      </c>
      <c r="M28" s="31">
        <v>8655</v>
      </c>
      <c r="N28" s="31">
        <v>8791</v>
      </c>
      <c r="O28" s="31">
        <v>11524</v>
      </c>
      <c r="P28" s="32">
        <v>9998</v>
      </c>
      <c r="Q28" s="32">
        <v>10761</v>
      </c>
      <c r="R28" s="31">
        <v>11469</v>
      </c>
      <c r="S28" s="33">
        <v>11127</v>
      </c>
      <c r="T28" s="31">
        <v>12173</v>
      </c>
      <c r="U28" s="31">
        <v>12333</v>
      </c>
      <c r="V28" s="31">
        <v>12449</v>
      </c>
      <c r="W28" s="31">
        <v>13273</v>
      </c>
      <c r="X28" s="33">
        <v>14009</v>
      </c>
      <c r="Y28" s="31">
        <v>14725</v>
      </c>
      <c r="Z28" s="31">
        <v>15444</v>
      </c>
      <c r="AA28" s="32">
        <v>15751</v>
      </c>
      <c r="AB28" s="32">
        <v>16505</v>
      </c>
      <c r="AC28" s="32">
        <v>17071</v>
      </c>
      <c r="AD28" s="32">
        <v>17926</v>
      </c>
      <c r="AE28" s="32">
        <v>18237</v>
      </c>
      <c r="AF28" s="32">
        <v>18405</v>
      </c>
      <c r="AG28" s="32">
        <v>18251</v>
      </c>
      <c r="AH28" s="31">
        <v>18539</v>
      </c>
      <c r="AI28" s="33">
        <v>18358</v>
      </c>
      <c r="AJ28" s="31">
        <v>18487</v>
      </c>
      <c r="AK28" s="33">
        <v>18473</v>
      </c>
      <c r="AL28" s="31">
        <v>18669</v>
      </c>
      <c r="AM28" s="33">
        <v>18641</v>
      </c>
      <c r="AN28" s="31">
        <v>18468</v>
      </c>
      <c r="AO28" s="33">
        <v>18464</v>
      </c>
      <c r="AP28" s="31">
        <v>18507</v>
      </c>
      <c r="AQ28" s="33">
        <v>19346</v>
      </c>
      <c r="AR28" s="31">
        <v>19612</v>
      </c>
      <c r="AS28" s="33">
        <v>20304</v>
      </c>
      <c r="AT28" s="31">
        <v>20579</v>
      </c>
    </row>
    <row r="29" spans="1:46">
      <c r="B29" s="220" t="s">
        <v>134</v>
      </c>
      <c r="C29" s="34">
        <v>2859</v>
      </c>
      <c r="D29" s="34">
        <v>3893</v>
      </c>
      <c r="E29" s="34">
        <v>4109</v>
      </c>
      <c r="F29" s="34">
        <v>4409</v>
      </c>
      <c r="G29" s="34">
        <v>4603</v>
      </c>
      <c r="H29" s="34">
        <v>5135</v>
      </c>
      <c r="I29" s="34">
        <v>5258</v>
      </c>
      <c r="J29" s="34">
        <v>6158</v>
      </c>
      <c r="K29" s="34">
        <v>6744</v>
      </c>
      <c r="L29" s="34">
        <v>7511</v>
      </c>
      <c r="M29" s="34">
        <v>7918</v>
      </c>
      <c r="N29" s="34">
        <v>7894</v>
      </c>
      <c r="O29" s="34">
        <v>8678</v>
      </c>
      <c r="P29" s="35">
        <v>9192</v>
      </c>
      <c r="Q29" s="35">
        <v>9929</v>
      </c>
      <c r="R29" s="34">
        <v>10646</v>
      </c>
      <c r="S29" s="36">
        <v>10290</v>
      </c>
      <c r="T29" s="34">
        <v>11239</v>
      </c>
      <c r="U29" s="34">
        <v>11471</v>
      </c>
      <c r="V29" s="34">
        <v>11595</v>
      </c>
      <c r="W29" s="34">
        <v>12388</v>
      </c>
      <c r="X29" s="36">
        <v>13133</v>
      </c>
      <c r="Y29" s="34">
        <v>13796</v>
      </c>
      <c r="Z29" s="34">
        <v>14509</v>
      </c>
      <c r="AA29" s="35">
        <v>14750</v>
      </c>
      <c r="AB29" s="35">
        <v>15538</v>
      </c>
      <c r="AC29" s="35">
        <v>15911</v>
      </c>
      <c r="AD29" s="35">
        <v>16642</v>
      </c>
      <c r="AE29" s="35">
        <v>16941</v>
      </c>
      <c r="AF29" s="35">
        <v>17091</v>
      </c>
      <c r="AG29" s="35">
        <v>16939</v>
      </c>
      <c r="AH29" s="34">
        <v>16999</v>
      </c>
      <c r="AI29" s="36">
        <v>16749</v>
      </c>
      <c r="AJ29" s="34">
        <v>16843</v>
      </c>
      <c r="AK29" s="36">
        <v>16819</v>
      </c>
      <c r="AL29" s="34">
        <v>16909</v>
      </c>
      <c r="AM29" s="36">
        <v>16813</v>
      </c>
      <c r="AN29" s="34">
        <v>16649</v>
      </c>
      <c r="AO29" s="36">
        <v>16648</v>
      </c>
      <c r="AP29" s="34">
        <v>16415</v>
      </c>
      <c r="AQ29" s="36">
        <v>17391</v>
      </c>
      <c r="AR29" s="34">
        <v>17480</v>
      </c>
      <c r="AS29" s="36">
        <v>18252</v>
      </c>
      <c r="AT29" s="34">
        <v>18447</v>
      </c>
    </row>
    <row r="30" spans="1:46">
      <c r="B30" s="220" t="s">
        <v>79</v>
      </c>
      <c r="C30" s="34">
        <v>0</v>
      </c>
      <c r="D30" s="31">
        <v>0</v>
      </c>
      <c r="E30" s="31">
        <v>0</v>
      </c>
      <c r="F30" s="31">
        <v>0</v>
      </c>
      <c r="G30" s="31">
        <v>0</v>
      </c>
      <c r="H30" s="31">
        <v>0</v>
      </c>
      <c r="I30" s="31">
        <v>0</v>
      </c>
      <c r="J30" s="31">
        <v>0</v>
      </c>
      <c r="K30" s="31">
        <v>0</v>
      </c>
      <c r="L30" s="31">
        <v>0</v>
      </c>
      <c r="M30" s="31">
        <v>0</v>
      </c>
      <c r="N30" s="31">
        <v>0</v>
      </c>
      <c r="O30" s="31">
        <v>0</v>
      </c>
      <c r="P30" s="32">
        <v>0</v>
      </c>
      <c r="Q30" s="32">
        <v>0</v>
      </c>
      <c r="R30" s="31">
        <v>0</v>
      </c>
      <c r="S30" s="33">
        <v>0</v>
      </c>
      <c r="T30" s="31">
        <v>0</v>
      </c>
      <c r="U30" s="31">
        <v>0</v>
      </c>
      <c r="V30" s="31">
        <v>0</v>
      </c>
      <c r="W30" s="31">
        <v>0</v>
      </c>
      <c r="X30" s="33">
        <v>0</v>
      </c>
      <c r="Y30" s="31">
        <v>0</v>
      </c>
      <c r="Z30" s="31">
        <v>0</v>
      </c>
      <c r="AA30" s="32">
        <v>0</v>
      </c>
      <c r="AB30" s="32">
        <v>0</v>
      </c>
      <c r="AC30" s="32">
        <v>0</v>
      </c>
      <c r="AD30" s="32">
        <v>0</v>
      </c>
      <c r="AE30" s="32">
        <v>0</v>
      </c>
      <c r="AF30" s="32">
        <v>0</v>
      </c>
      <c r="AG30" s="32">
        <v>0</v>
      </c>
      <c r="AH30" s="31">
        <v>0</v>
      </c>
      <c r="AI30" s="33">
        <v>0</v>
      </c>
      <c r="AJ30" s="31">
        <v>0</v>
      </c>
      <c r="AK30" s="33">
        <v>0</v>
      </c>
      <c r="AL30" s="31">
        <v>0</v>
      </c>
      <c r="AM30" s="33">
        <v>0</v>
      </c>
      <c r="AN30" s="31">
        <v>0</v>
      </c>
      <c r="AO30" s="33">
        <v>0</v>
      </c>
      <c r="AP30" s="31">
        <v>0</v>
      </c>
      <c r="AQ30" s="33">
        <v>0</v>
      </c>
      <c r="AR30" s="31">
        <v>0</v>
      </c>
      <c r="AS30" s="33">
        <v>0</v>
      </c>
      <c r="AT30" s="31">
        <v>0</v>
      </c>
    </row>
    <row r="31" spans="1:46">
      <c r="B31" s="219" t="s">
        <v>80</v>
      </c>
      <c r="C31" s="34">
        <v>671</v>
      </c>
      <c r="D31" s="34">
        <v>630</v>
      </c>
      <c r="E31" s="34">
        <v>703</v>
      </c>
      <c r="F31" s="34">
        <v>658</v>
      </c>
      <c r="G31" s="34">
        <v>615</v>
      </c>
      <c r="H31" s="34">
        <v>656</v>
      </c>
      <c r="I31" s="34">
        <v>787</v>
      </c>
      <c r="J31" s="34">
        <v>735</v>
      </c>
      <c r="K31" s="34">
        <v>898</v>
      </c>
      <c r="L31" s="34">
        <v>1016</v>
      </c>
      <c r="M31" s="34">
        <v>737</v>
      </c>
      <c r="N31" s="34">
        <v>896</v>
      </c>
      <c r="O31" s="34">
        <v>2846</v>
      </c>
      <c r="P31" s="35">
        <v>805</v>
      </c>
      <c r="Q31" s="35">
        <v>831</v>
      </c>
      <c r="R31" s="34">
        <v>823</v>
      </c>
      <c r="S31" s="36">
        <v>837</v>
      </c>
      <c r="T31" s="34">
        <v>933</v>
      </c>
      <c r="U31" s="34">
        <v>861</v>
      </c>
      <c r="V31" s="34">
        <v>854</v>
      </c>
      <c r="W31" s="34">
        <v>884</v>
      </c>
      <c r="X31" s="36">
        <v>876</v>
      </c>
      <c r="Y31" s="34">
        <v>928</v>
      </c>
      <c r="Z31" s="34">
        <v>934</v>
      </c>
      <c r="AA31" s="35">
        <v>1000</v>
      </c>
      <c r="AB31" s="35">
        <v>967</v>
      </c>
      <c r="AC31" s="35">
        <v>1159</v>
      </c>
      <c r="AD31" s="35">
        <v>1284</v>
      </c>
      <c r="AE31" s="35">
        <v>1295</v>
      </c>
      <c r="AF31" s="35">
        <v>1314</v>
      </c>
      <c r="AG31" s="35">
        <v>1311</v>
      </c>
      <c r="AH31" s="34">
        <v>1540</v>
      </c>
      <c r="AI31" s="36">
        <v>1608</v>
      </c>
      <c r="AJ31" s="34">
        <v>1644</v>
      </c>
      <c r="AK31" s="36">
        <v>1654</v>
      </c>
      <c r="AL31" s="34">
        <v>1759</v>
      </c>
      <c r="AM31" s="36">
        <v>1827</v>
      </c>
      <c r="AN31" s="34">
        <v>1818</v>
      </c>
      <c r="AO31" s="36">
        <v>1816</v>
      </c>
      <c r="AP31" s="34">
        <v>2091</v>
      </c>
      <c r="AQ31" s="36">
        <v>1955</v>
      </c>
      <c r="AR31" s="34">
        <v>2131</v>
      </c>
      <c r="AS31" s="36">
        <v>2051</v>
      </c>
      <c r="AT31" s="34">
        <v>2132</v>
      </c>
    </row>
    <row r="32" spans="1:46">
      <c r="B32" s="216" t="s">
        <v>345</v>
      </c>
      <c r="C32" s="34">
        <v>2961</v>
      </c>
      <c r="D32" s="34">
        <v>3386</v>
      </c>
      <c r="E32" s="34">
        <v>3687</v>
      </c>
      <c r="F32" s="34">
        <v>3898</v>
      </c>
      <c r="G32" s="34">
        <v>4341</v>
      </c>
      <c r="H32" s="34">
        <v>4358</v>
      </c>
      <c r="I32" s="34">
        <v>4701</v>
      </c>
      <c r="J32" s="34">
        <v>6226</v>
      </c>
      <c r="K32" s="34">
        <v>6319</v>
      </c>
      <c r="L32" s="34">
        <v>7041</v>
      </c>
      <c r="M32" s="34">
        <v>8304</v>
      </c>
      <c r="N32" s="34">
        <v>8739</v>
      </c>
      <c r="O32" s="34">
        <v>14218</v>
      </c>
      <c r="P32" s="35">
        <v>9807</v>
      </c>
      <c r="Q32" s="35">
        <v>9955</v>
      </c>
      <c r="R32" s="34">
        <v>10054</v>
      </c>
      <c r="S32" s="36">
        <v>10538</v>
      </c>
      <c r="T32" s="34">
        <v>9939</v>
      </c>
      <c r="U32" s="34">
        <v>9802</v>
      </c>
      <c r="V32" s="34">
        <v>10380</v>
      </c>
      <c r="W32" s="34">
        <v>10786</v>
      </c>
      <c r="X32" s="36">
        <v>10212</v>
      </c>
      <c r="Y32" s="34">
        <v>10631</v>
      </c>
      <c r="Z32" s="34">
        <v>10781</v>
      </c>
      <c r="AA32" s="35">
        <v>10831</v>
      </c>
      <c r="AB32" s="35">
        <v>11255</v>
      </c>
      <c r="AC32" s="35">
        <v>11243</v>
      </c>
      <c r="AD32" s="35">
        <v>12054</v>
      </c>
      <c r="AE32" s="35">
        <v>12352</v>
      </c>
      <c r="AF32" s="35">
        <v>12368</v>
      </c>
      <c r="AG32" s="35">
        <v>12567</v>
      </c>
      <c r="AH32" s="34">
        <v>13178</v>
      </c>
      <c r="AI32" s="36">
        <v>13596</v>
      </c>
      <c r="AJ32" s="34">
        <v>14578</v>
      </c>
      <c r="AK32" s="36">
        <v>14548</v>
      </c>
      <c r="AL32" s="34">
        <v>16494</v>
      </c>
      <c r="AM32" s="36">
        <v>17354</v>
      </c>
      <c r="AN32" s="34">
        <v>16498</v>
      </c>
      <c r="AO32" s="36">
        <v>16479</v>
      </c>
      <c r="AP32" s="34">
        <v>18394</v>
      </c>
      <c r="AQ32" s="36">
        <v>17107</v>
      </c>
      <c r="AR32" s="34">
        <v>18042</v>
      </c>
      <c r="AS32" s="36">
        <v>17041</v>
      </c>
      <c r="AT32" s="34">
        <v>18048</v>
      </c>
    </row>
    <row r="33" spans="2:46">
      <c r="B33" s="216" t="s">
        <v>81</v>
      </c>
      <c r="C33" s="297">
        <v>-556</v>
      </c>
      <c r="D33" s="297">
        <v>-488</v>
      </c>
      <c r="E33" s="297">
        <v>-428</v>
      </c>
      <c r="F33" s="297">
        <v>-489</v>
      </c>
      <c r="G33" s="297">
        <v>-537</v>
      </c>
      <c r="H33" s="297">
        <v>-527</v>
      </c>
      <c r="I33" s="297">
        <v>-580</v>
      </c>
      <c r="J33" s="297">
        <v>-715</v>
      </c>
      <c r="K33" s="297">
        <v>-732</v>
      </c>
      <c r="L33" s="297">
        <v>-1064</v>
      </c>
      <c r="M33" s="297">
        <v>-1119</v>
      </c>
      <c r="N33" s="297">
        <v>-1152</v>
      </c>
      <c r="O33" s="297">
        <v>-1272</v>
      </c>
      <c r="P33" s="298">
        <v>-1357</v>
      </c>
      <c r="Q33" s="298">
        <v>-1528</v>
      </c>
      <c r="R33" s="297">
        <v>-1549</v>
      </c>
      <c r="S33" s="299">
        <v>-1661</v>
      </c>
      <c r="T33" s="297">
        <v>-1803</v>
      </c>
      <c r="U33" s="297">
        <v>-1863</v>
      </c>
      <c r="V33" s="297">
        <v>-1776</v>
      </c>
      <c r="W33" s="297">
        <v>-1922</v>
      </c>
      <c r="X33" s="299">
        <v>-1839</v>
      </c>
      <c r="Y33" s="297">
        <v>-1882</v>
      </c>
      <c r="Z33" s="297">
        <v>-1638</v>
      </c>
      <c r="AA33" s="298">
        <v>-1748</v>
      </c>
      <c r="AB33" s="298">
        <v>-1672</v>
      </c>
      <c r="AC33" s="298">
        <v>-1617</v>
      </c>
      <c r="AD33" s="298">
        <v>-1566</v>
      </c>
      <c r="AE33" s="298">
        <v>-1536</v>
      </c>
      <c r="AF33" s="298">
        <v>-1410</v>
      </c>
      <c r="AG33" s="298">
        <v>-1369</v>
      </c>
      <c r="AH33" s="297">
        <v>-1257</v>
      </c>
      <c r="AI33" s="299">
        <v>-1233</v>
      </c>
      <c r="AJ33" s="297">
        <v>-1230</v>
      </c>
      <c r="AK33" s="299">
        <v>-1107</v>
      </c>
      <c r="AL33" s="297">
        <v>-1103</v>
      </c>
      <c r="AM33" s="299">
        <v>-1028</v>
      </c>
      <c r="AN33" s="297">
        <v>-889</v>
      </c>
      <c r="AO33" s="299">
        <v>-970</v>
      </c>
      <c r="AP33" s="297">
        <v>-917</v>
      </c>
      <c r="AQ33" s="299">
        <v>-915</v>
      </c>
      <c r="AR33" s="297">
        <v>-785</v>
      </c>
      <c r="AS33" s="299">
        <v>-868</v>
      </c>
      <c r="AT33" s="297">
        <v>-961</v>
      </c>
    </row>
    <row r="34" spans="2:46">
      <c r="B34" s="219" t="s">
        <v>82</v>
      </c>
      <c r="C34" s="297">
        <v>-241</v>
      </c>
      <c r="D34" s="297">
        <v>-316</v>
      </c>
      <c r="E34" s="297">
        <v>-339</v>
      </c>
      <c r="F34" s="297">
        <v>-414</v>
      </c>
      <c r="G34" s="297">
        <v>-412</v>
      </c>
      <c r="H34" s="297">
        <v>-470</v>
      </c>
      <c r="I34" s="297">
        <v>-563</v>
      </c>
      <c r="J34" s="297">
        <v>-577</v>
      </c>
      <c r="K34" s="297">
        <v>-704</v>
      </c>
      <c r="L34" s="297">
        <v>-1022</v>
      </c>
      <c r="M34" s="297">
        <v>-1042</v>
      </c>
      <c r="N34" s="297">
        <v>-1109</v>
      </c>
      <c r="O34" s="297">
        <v>-1212</v>
      </c>
      <c r="P34" s="298">
        <v>-1378</v>
      </c>
      <c r="Q34" s="298">
        <v>-1537</v>
      </c>
      <c r="R34" s="297">
        <v>-1541</v>
      </c>
      <c r="S34" s="299">
        <v>-1600</v>
      </c>
      <c r="T34" s="297">
        <v>-1812</v>
      </c>
      <c r="U34" s="297">
        <v>-1831</v>
      </c>
      <c r="V34" s="297">
        <v>-1766</v>
      </c>
      <c r="W34" s="297">
        <v>-1813</v>
      </c>
      <c r="X34" s="299">
        <v>-1829</v>
      </c>
      <c r="Y34" s="297">
        <v>-1805</v>
      </c>
      <c r="Z34" s="297">
        <v>-1729</v>
      </c>
      <c r="AA34" s="298">
        <v>-1708</v>
      </c>
      <c r="AB34" s="298">
        <v>-1620</v>
      </c>
      <c r="AC34" s="298">
        <v>-1602</v>
      </c>
      <c r="AD34" s="298">
        <v>-1521</v>
      </c>
      <c r="AE34" s="298">
        <v>-1500</v>
      </c>
      <c r="AF34" s="298">
        <v>-1395</v>
      </c>
      <c r="AG34" s="298">
        <v>-1329</v>
      </c>
      <c r="AH34" s="297">
        <v>-1225</v>
      </c>
      <c r="AI34" s="299">
        <v>-1190</v>
      </c>
      <c r="AJ34" s="297">
        <v>-1130</v>
      </c>
      <c r="AK34" s="299">
        <v>-1068</v>
      </c>
      <c r="AL34" s="297">
        <v>-1071</v>
      </c>
      <c r="AM34" s="299">
        <v>-978</v>
      </c>
      <c r="AN34" s="297">
        <v>-959</v>
      </c>
      <c r="AO34" s="299">
        <v>-927</v>
      </c>
      <c r="AP34" s="297">
        <v>-890</v>
      </c>
      <c r="AQ34" s="299">
        <v>-870</v>
      </c>
      <c r="AR34" s="297">
        <v>-834</v>
      </c>
      <c r="AS34" s="299">
        <v>-823</v>
      </c>
      <c r="AT34" s="297">
        <v>-895</v>
      </c>
    </row>
    <row r="35" spans="2:46">
      <c r="B35" s="216" t="s">
        <v>344</v>
      </c>
      <c r="C35" s="34">
        <v>2405</v>
      </c>
      <c r="D35" s="34">
        <v>2898</v>
      </c>
      <c r="E35" s="34">
        <v>3259</v>
      </c>
      <c r="F35" s="34">
        <v>3408</v>
      </c>
      <c r="G35" s="34">
        <v>3803</v>
      </c>
      <c r="H35" s="34">
        <v>3831</v>
      </c>
      <c r="I35" s="34">
        <v>4121</v>
      </c>
      <c r="J35" s="34">
        <v>5510</v>
      </c>
      <c r="K35" s="34">
        <v>5586</v>
      </c>
      <c r="L35" s="34">
        <v>5977</v>
      </c>
      <c r="M35" s="34">
        <v>7184</v>
      </c>
      <c r="N35" s="34">
        <v>7586</v>
      </c>
      <c r="O35" s="34">
        <v>12946</v>
      </c>
      <c r="P35" s="35">
        <v>8449</v>
      </c>
      <c r="Q35" s="35">
        <v>8426</v>
      </c>
      <c r="R35" s="34">
        <v>8505</v>
      </c>
      <c r="S35" s="36">
        <v>8876</v>
      </c>
      <c r="T35" s="34">
        <v>8135</v>
      </c>
      <c r="U35" s="34">
        <v>7938</v>
      </c>
      <c r="V35" s="34">
        <v>8603</v>
      </c>
      <c r="W35" s="34">
        <v>8863</v>
      </c>
      <c r="X35" s="36">
        <v>8372</v>
      </c>
      <c r="Y35" s="34">
        <v>8749</v>
      </c>
      <c r="Z35" s="34">
        <v>9143</v>
      </c>
      <c r="AA35" s="35">
        <v>9083</v>
      </c>
      <c r="AB35" s="35">
        <v>9582</v>
      </c>
      <c r="AC35" s="35">
        <v>9625</v>
      </c>
      <c r="AD35" s="35">
        <v>10487</v>
      </c>
      <c r="AE35" s="35">
        <v>10816</v>
      </c>
      <c r="AF35" s="35">
        <v>10958</v>
      </c>
      <c r="AG35" s="35">
        <v>11197</v>
      </c>
      <c r="AH35" s="34">
        <v>11921</v>
      </c>
      <c r="AI35" s="36">
        <v>12362</v>
      </c>
      <c r="AJ35" s="34">
        <v>13348</v>
      </c>
      <c r="AK35" s="36">
        <v>13441</v>
      </c>
      <c r="AL35" s="34">
        <v>15390</v>
      </c>
      <c r="AM35" s="36">
        <v>16326</v>
      </c>
      <c r="AN35" s="34">
        <v>15608</v>
      </c>
      <c r="AO35" s="36">
        <v>15508</v>
      </c>
      <c r="AP35" s="34">
        <v>17477</v>
      </c>
      <c r="AQ35" s="36">
        <v>16191</v>
      </c>
      <c r="AR35" s="34">
        <v>17256</v>
      </c>
      <c r="AS35" s="36">
        <v>16172</v>
      </c>
      <c r="AT35" s="34">
        <v>17086</v>
      </c>
    </row>
    <row r="36" spans="2:46">
      <c r="B36" s="221" t="s">
        <v>194</v>
      </c>
      <c r="C36" s="37">
        <v>2403</v>
      </c>
      <c r="D36" s="37">
        <v>2897</v>
      </c>
      <c r="E36" s="37">
        <v>3258</v>
      </c>
      <c r="F36" s="37">
        <v>3407</v>
      </c>
      <c r="G36" s="37">
        <v>3802</v>
      </c>
      <c r="H36" s="37">
        <v>3830</v>
      </c>
      <c r="I36" s="37">
        <v>4120</v>
      </c>
      <c r="J36" s="37">
        <v>5509</v>
      </c>
      <c r="K36" s="37">
        <v>5585</v>
      </c>
      <c r="L36" s="37">
        <v>5976</v>
      </c>
      <c r="M36" s="37">
        <v>7183</v>
      </c>
      <c r="N36" s="37">
        <v>7585</v>
      </c>
      <c r="O36" s="37">
        <v>12945</v>
      </c>
      <c r="P36" s="38">
        <v>8448</v>
      </c>
      <c r="Q36" s="35">
        <v>8425</v>
      </c>
      <c r="R36" s="34">
        <v>8504</v>
      </c>
      <c r="S36" s="36">
        <v>8875</v>
      </c>
      <c r="T36" s="34">
        <v>8134</v>
      </c>
      <c r="U36" s="34">
        <v>7652</v>
      </c>
      <c r="V36" s="34">
        <v>8268</v>
      </c>
      <c r="W36" s="34">
        <v>8934</v>
      </c>
      <c r="X36" s="36">
        <v>8448</v>
      </c>
      <c r="Y36" s="34">
        <v>8824</v>
      </c>
      <c r="Z36" s="34">
        <v>9129</v>
      </c>
      <c r="AA36" s="35">
        <v>9070</v>
      </c>
      <c r="AB36" s="35">
        <v>9572</v>
      </c>
      <c r="AC36" s="35">
        <v>9619</v>
      </c>
      <c r="AD36" s="35">
        <v>10476</v>
      </c>
      <c r="AE36" s="35">
        <v>10753</v>
      </c>
      <c r="AF36" s="35">
        <v>10947</v>
      </c>
      <c r="AG36" s="35">
        <v>11186</v>
      </c>
      <c r="AH36" s="34">
        <v>11909</v>
      </c>
      <c r="AI36" s="36">
        <v>12291</v>
      </c>
      <c r="AJ36" s="34">
        <v>13273</v>
      </c>
      <c r="AK36" s="36">
        <v>13431</v>
      </c>
      <c r="AL36" s="34">
        <v>14945</v>
      </c>
      <c r="AM36" s="36">
        <v>15755</v>
      </c>
      <c r="AN36" s="34">
        <v>15598</v>
      </c>
      <c r="AO36" s="36">
        <v>15560</v>
      </c>
      <c r="AP36" s="34">
        <v>16865</v>
      </c>
      <c r="AQ36" s="36">
        <v>16045</v>
      </c>
      <c r="AR36" s="34">
        <v>16790</v>
      </c>
      <c r="AS36" s="36">
        <v>16161</v>
      </c>
      <c r="AT36" s="34">
        <v>17075</v>
      </c>
    </row>
    <row r="37" spans="2:46">
      <c r="B37" s="222" t="s">
        <v>126</v>
      </c>
      <c r="C37" s="28">
        <v>3503</v>
      </c>
      <c r="D37" s="28">
        <v>4091</v>
      </c>
      <c r="E37" s="28">
        <v>4568</v>
      </c>
      <c r="F37" s="28">
        <v>4801</v>
      </c>
      <c r="G37" s="28">
        <v>5301</v>
      </c>
      <c r="H37" s="28">
        <v>5488</v>
      </c>
      <c r="I37" s="28">
        <v>5762</v>
      </c>
      <c r="J37" s="28">
        <v>7526</v>
      </c>
      <c r="K37" s="28">
        <v>7945</v>
      </c>
      <c r="L37" s="29">
        <v>8257</v>
      </c>
      <c r="M37" s="29">
        <v>9441</v>
      </c>
      <c r="N37" s="29">
        <v>10022</v>
      </c>
      <c r="O37" s="29">
        <v>8078</v>
      </c>
      <c r="P37" s="29">
        <v>12009</v>
      </c>
      <c r="Q37" s="29">
        <v>12213</v>
      </c>
      <c r="R37" s="28">
        <v>11577</v>
      </c>
      <c r="S37" s="30">
        <v>11914</v>
      </c>
      <c r="T37" s="28">
        <v>12353</v>
      </c>
      <c r="U37" s="28">
        <v>11938</v>
      </c>
      <c r="V37" s="28">
        <v>12154</v>
      </c>
      <c r="W37" s="28">
        <v>13625</v>
      </c>
      <c r="X37" s="30">
        <v>13356</v>
      </c>
      <c r="Y37" s="28">
        <v>14032</v>
      </c>
      <c r="Z37" s="28">
        <v>14619</v>
      </c>
      <c r="AA37" s="29">
        <v>14719</v>
      </c>
      <c r="AB37" s="29">
        <v>15455</v>
      </c>
      <c r="AC37" s="29">
        <v>15629</v>
      </c>
      <c r="AD37" s="29">
        <v>16808</v>
      </c>
      <c r="AE37" s="29">
        <v>17079</v>
      </c>
      <c r="AF37" s="29">
        <v>17447</v>
      </c>
      <c r="AG37" s="29">
        <v>17679</v>
      </c>
      <c r="AH37" s="28">
        <v>18466</v>
      </c>
      <c r="AI37" s="30">
        <v>18652</v>
      </c>
      <c r="AJ37" s="28">
        <v>19451</v>
      </c>
      <c r="AK37" s="30">
        <v>19831</v>
      </c>
      <c r="AL37" s="28">
        <v>19795</v>
      </c>
      <c r="AM37" s="30">
        <v>19986</v>
      </c>
      <c r="AN37" s="28">
        <v>22225</v>
      </c>
      <c r="AO37" s="30">
        <v>22089</v>
      </c>
      <c r="AP37" s="28">
        <v>20583</v>
      </c>
      <c r="AQ37" s="30">
        <v>21053</v>
      </c>
      <c r="AR37" s="28">
        <v>19700</v>
      </c>
      <c r="AS37" s="30">
        <v>18970</v>
      </c>
      <c r="AT37" s="28">
        <v>19207</v>
      </c>
    </row>
    <row r="38" spans="2:46" ht="28.5" customHeight="1">
      <c r="B38" s="223" t="s">
        <v>83</v>
      </c>
      <c r="C38" s="52"/>
      <c r="D38" s="52"/>
      <c r="E38" s="52"/>
      <c r="F38" s="52"/>
      <c r="G38" s="52"/>
      <c r="H38" s="52"/>
      <c r="I38" s="52"/>
      <c r="J38" s="52"/>
      <c r="K38" s="52"/>
      <c r="L38" s="52"/>
      <c r="M38" s="52"/>
      <c r="N38" s="52"/>
      <c r="O38" s="52"/>
      <c r="P38" s="53"/>
      <c r="Q38" s="53"/>
      <c r="R38" s="52"/>
      <c r="S38" s="54"/>
      <c r="T38" s="52"/>
      <c r="U38" s="52"/>
      <c r="V38" s="52"/>
      <c r="W38" s="52"/>
      <c r="X38" s="54"/>
      <c r="Y38" s="52"/>
      <c r="Z38" s="52"/>
      <c r="AA38" s="53"/>
      <c r="AB38" s="53"/>
      <c r="AC38" s="53"/>
      <c r="AD38" s="53"/>
      <c r="AE38" s="53"/>
      <c r="AF38" s="53"/>
      <c r="AG38" s="53"/>
      <c r="AH38" s="52"/>
      <c r="AI38" s="54"/>
      <c r="AJ38" s="52"/>
      <c r="AK38" s="54"/>
      <c r="AL38" s="52"/>
      <c r="AM38" s="54"/>
      <c r="AN38" s="52"/>
      <c r="AO38" s="54"/>
      <c r="AP38" s="52"/>
      <c r="AQ38" s="54"/>
      <c r="AR38" s="52"/>
      <c r="AS38" s="54"/>
      <c r="AT38" s="52"/>
    </row>
    <row r="39" spans="2:46">
      <c r="B39" s="219" t="s">
        <v>84</v>
      </c>
      <c r="C39" s="34">
        <v>6492</v>
      </c>
      <c r="D39" s="34">
        <v>7910</v>
      </c>
      <c r="E39" s="34">
        <v>8500</v>
      </c>
      <c r="F39" s="34">
        <v>8965</v>
      </c>
      <c r="G39" s="34">
        <v>9560</v>
      </c>
      <c r="H39" s="34">
        <v>10151</v>
      </c>
      <c r="I39" s="34">
        <v>10747</v>
      </c>
      <c r="J39" s="34">
        <v>13119</v>
      </c>
      <c r="K39" s="34">
        <v>13962</v>
      </c>
      <c r="L39" s="34">
        <v>15169</v>
      </c>
      <c r="M39" s="34">
        <v>16500</v>
      </c>
      <c r="N39" s="34">
        <v>17132</v>
      </c>
      <c r="O39" s="34">
        <v>17807</v>
      </c>
      <c r="P39" s="35">
        <v>19805</v>
      </c>
      <c r="Q39" s="35">
        <v>20716</v>
      </c>
      <c r="R39" s="34">
        <v>20795</v>
      </c>
      <c r="S39" s="36">
        <v>20758</v>
      </c>
      <c r="T39" s="34">
        <v>22112</v>
      </c>
      <c r="U39" s="34">
        <v>22135</v>
      </c>
      <c r="V39" s="34">
        <v>22283</v>
      </c>
      <c r="W39" s="34">
        <v>24059</v>
      </c>
      <c r="X39" s="36">
        <v>24222</v>
      </c>
      <c r="Y39" s="34">
        <v>25357</v>
      </c>
      <c r="Z39" s="34">
        <v>26206</v>
      </c>
      <c r="AA39" s="35">
        <v>26582</v>
      </c>
      <c r="AB39" s="35">
        <v>27760</v>
      </c>
      <c r="AC39" s="35">
        <v>28314</v>
      </c>
      <c r="AD39" s="35">
        <v>29980</v>
      </c>
      <c r="AE39" s="35">
        <v>30428</v>
      </c>
      <c r="AF39" s="35">
        <v>30773</v>
      </c>
      <c r="AG39" s="35">
        <v>30784</v>
      </c>
      <c r="AH39" s="34">
        <v>31718</v>
      </c>
      <c r="AI39" s="36">
        <v>31816</v>
      </c>
      <c r="AJ39" s="34">
        <v>32795</v>
      </c>
      <c r="AK39" s="36">
        <v>33022</v>
      </c>
      <c r="AL39" s="34">
        <v>33580</v>
      </c>
      <c r="AM39" s="36">
        <v>33810</v>
      </c>
      <c r="AN39" s="34">
        <v>34966</v>
      </c>
      <c r="AO39" s="36">
        <v>34944</v>
      </c>
      <c r="AP39" s="34">
        <v>34354</v>
      </c>
      <c r="AQ39" s="36">
        <v>35135</v>
      </c>
      <c r="AR39" s="34">
        <v>34289</v>
      </c>
      <c r="AS39" s="36">
        <v>33957</v>
      </c>
      <c r="AT39" s="34">
        <v>34497</v>
      </c>
    </row>
    <row r="40" spans="2:46">
      <c r="B40" s="224" t="s">
        <v>45</v>
      </c>
      <c r="C40" s="34">
        <v>6427</v>
      </c>
      <c r="D40" s="34">
        <v>7889</v>
      </c>
      <c r="E40" s="34">
        <v>8449</v>
      </c>
      <c r="F40" s="34">
        <v>8951</v>
      </c>
      <c r="G40" s="34">
        <v>9461</v>
      </c>
      <c r="H40" s="34">
        <v>10104</v>
      </c>
      <c r="I40" s="34">
        <v>10708</v>
      </c>
      <c r="J40" s="34">
        <v>13076</v>
      </c>
      <c r="K40" s="34">
        <v>13899</v>
      </c>
      <c r="L40" s="34">
        <v>15066</v>
      </c>
      <c r="M40" s="34">
        <v>16397</v>
      </c>
      <c r="N40" s="34">
        <v>17079</v>
      </c>
      <c r="O40" s="34">
        <v>17761</v>
      </c>
      <c r="P40" s="35">
        <v>19716</v>
      </c>
      <c r="Q40" s="35">
        <v>20609</v>
      </c>
      <c r="R40" s="34">
        <v>20682</v>
      </c>
      <c r="S40" s="36">
        <v>20635</v>
      </c>
      <c r="T40" s="34">
        <v>21946</v>
      </c>
      <c r="U40" s="34">
        <v>21972</v>
      </c>
      <c r="V40" s="34">
        <v>22187</v>
      </c>
      <c r="W40" s="34">
        <v>23775</v>
      </c>
      <c r="X40" s="36">
        <v>24130</v>
      </c>
      <c r="Y40" s="34">
        <v>25070</v>
      </c>
      <c r="Z40" s="34">
        <v>26116</v>
      </c>
      <c r="AA40" s="35">
        <v>26357</v>
      </c>
      <c r="AB40" s="35">
        <v>27604</v>
      </c>
      <c r="AC40" s="35">
        <v>28048</v>
      </c>
      <c r="AD40" s="35">
        <v>29886</v>
      </c>
      <c r="AE40" s="35">
        <v>30290</v>
      </c>
      <c r="AF40" s="35">
        <v>30565</v>
      </c>
      <c r="AG40" s="35">
        <v>30726</v>
      </c>
      <c r="AH40" s="34">
        <v>31574</v>
      </c>
      <c r="AI40" s="36">
        <v>31505</v>
      </c>
      <c r="AJ40" s="34">
        <v>32676</v>
      </c>
      <c r="AK40" s="36">
        <v>32783</v>
      </c>
      <c r="AL40" s="34">
        <v>33522</v>
      </c>
      <c r="AM40" s="36">
        <v>33746</v>
      </c>
      <c r="AN40" s="34">
        <v>34778</v>
      </c>
      <c r="AO40" s="36">
        <v>34666</v>
      </c>
      <c r="AP40" s="34">
        <v>34209</v>
      </c>
      <c r="AQ40" s="36">
        <v>34739</v>
      </c>
      <c r="AR40" s="34">
        <v>34095</v>
      </c>
      <c r="AS40" s="36">
        <v>33837</v>
      </c>
      <c r="AT40" s="34">
        <v>34131</v>
      </c>
    </row>
    <row r="41" spans="2:46">
      <c r="B41" s="224" t="s">
        <v>46</v>
      </c>
      <c r="C41" s="34">
        <v>65</v>
      </c>
      <c r="D41" s="34">
        <v>21</v>
      </c>
      <c r="E41" s="34">
        <v>51</v>
      </c>
      <c r="F41" s="34">
        <v>14</v>
      </c>
      <c r="G41" s="34">
        <v>98</v>
      </c>
      <c r="H41" s="34">
        <v>47</v>
      </c>
      <c r="I41" s="34">
        <v>39</v>
      </c>
      <c r="J41" s="34">
        <v>43</v>
      </c>
      <c r="K41" s="34">
        <v>63</v>
      </c>
      <c r="L41" s="34">
        <v>102</v>
      </c>
      <c r="M41" s="34">
        <v>103</v>
      </c>
      <c r="N41" s="34">
        <v>53</v>
      </c>
      <c r="O41" s="34">
        <v>45</v>
      </c>
      <c r="P41" s="35">
        <v>89</v>
      </c>
      <c r="Q41" s="35">
        <v>107</v>
      </c>
      <c r="R41" s="34">
        <v>112</v>
      </c>
      <c r="S41" s="36">
        <v>123</v>
      </c>
      <c r="T41" s="34">
        <v>166</v>
      </c>
      <c r="U41" s="34">
        <v>163</v>
      </c>
      <c r="V41" s="34">
        <v>95</v>
      </c>
      <c r="W41" s="34">
        <v>284</v>
      </c>
      <c r="X41" s="36">
        <v>91</v>
      </c>
      <c r="Y41" s="34">
        <v>287</v>
      </c>
      <c r="Z41" s="34">
        <v>90</v>
      </c>
      <c r="AA41" s="35">
        <v>225</v>
      </c>
      <c r="AB41" s="35">
        <v>155</v>
      </c>
      <c r="AC41" s="35">
        <v>266</v>
      </c>
      <c r="AD41" s="35">
        <v>94</v>
      </c>
      <c r="AE41" s="35">
        <v>138</v>
      </c>
      <c r="AF41" s="35">
        <v>208</v>
      </c>
      <c r="AG41" s="35">
        <v>58</v>
      </c>
      <c r="AH41" s="34">
        <v>144</v>
      </c>
      <c r="AI41" s="36">
        <v>311</v>
      </c>
      <c r="AJ41" s="34">
        <v>119</v>
      </c>
      <c r="AK41" s="36">
        <v>238</v>
      </c>
      <c r="AL41" s="34">
        <v>58</v>
      </c>
      <c r="AM41" s="36">
        <v>64</v>
      </c>
      <c r="AN41" s="34">
        <v>187</v>
      </c>
      <c r="AO41" s="36">
        <v>277</v>
      </c>
      <c r="AP41" s="34">
        <v>145</v>
      </c>
      <c r="AQ41" s="36">
        <v>396</v>
      </c>
      <c r="AR41" s="34">
        <v>193</v>
      </c>
      <c r="AS41" s="36">
        <v>119</v>
      </c>
      <c r="AT41" s="34">
        <v>365</v>
      </c>
    </row>
    <row r="42" spans="2:46">
      <c r="B42" s="219" t="s">
        <v>47</v>
      </c>
      <c r="C42" s="34">
        <v>2859</v>
      </c>
      <c r="D42" s="34">
        <v>3893</v>
      </c>
      <c r="E42" s="34">
        <v>4109</v>
      </c>
      <c r="F42" s="34">
        <v>4409</v>
      </c>
      <c r="G42" s="34">
        <v>4603</v>
      </c>
      <c r="H42" s="34">
        <v>5135</v>
      </c>
      <c r="I42" s="34">
        <v>5258</v>
      </c>
      <c r="J42" s="34">
        <v>6158</v>
      </c>
      <c r="K42" s="34">
        <v>6744</v>
      </c>
      <c r="L42" s="34">
        <v>7511</v>
      </c>
      <c r="M42" s="34">
        <v>7918</v>
      </c>
      <c r="N42" s="34">
        <v>7894</v>
      </c>
      <c r="O42" s="34">
        <v>8678</v>
      </c>
      <c r="P42" s="35">
        <v>9192</v>
      </c>
      <c r="Q42" s="35">
        <v>9929</v>
      </c>
      <c r="R42" s="34">
        <v>10646</v>
      </c>
      <c r="S42" s="36">
        <v>10290</v>
      </c>
      <c r="T42" s="34">
        <v>11239</v>
      </c>
      <c r="U42" s="34">
        <v>11471</v>
      </c>
      <c r="V42" s="34">
        <v>11595</v>
      </c>
      <c r="W42" s="34">
        <v>12388</v>
      </c>
      <c r="X42" s="36">
        <v>13133</v>
      </c>
      <c r="Y42" s="34">
        <v>13796</v>
      </c>
      <c r="Z42" s="34">
        <v>14509</v>
      </c>
      <c r="AA42" s="35">
        <v>14750</v>
      </c>
      <c r="AB42" s="35">
        <v>15538</v>
      </c>
      <c r="AC42" s="35">
        <v>15911</v>
      </c>
      <c r="AD42" s="35">
        <v>16642</v>
      </c>
      <c r="AE42" s="35">
        <v>16941</v>
      </c>
      <c r="AF42" s="35">
        <v>17091</v>
      </c>
      <c r="AG42" s="35">
        <v>16939</v>
      </c>
      <c r="AH42" s="34">
        <v>16999</v>
      </c>
      <c r="AI42" s="36">
        <v>16749</v>
      </c>
      <c r="AJ42" s="34">
        <v>16843</v>
      </c>
      <c r="AK42" s="36">
        <v>16819</v>
      </c>
      <c r="AL42" s="34">
        <v>16909</v>
      </c>
      <c r="AM42" s="36">
        <v>16813</v>
      </c>
      <c r="AN42" s="34">
        <v>16649</v>
      </c>
      <c r="AO42" s="36">
        <v>16648</v>
      </c>
      <c r="AP42" s="34">
        <v>16415</v>
      </c>
      <c r="AQ42" s="36">
        <v>17391</v>
      </c>
      <c r="AR42" s="34">
        <v>17480</v>
      </c>
      <c r="AS42" s="36">
        <v>18252</v>
      </c>
      <c r="AT42" s="34">
        <v>18447</v>
      </c>
    </row>
    <row r="43" spans="2:46">
      <c r="B43" s="224" t="s">
        <v>48</v>
      </c>
      <c r="C43" s="34">
        <v>915</v>
      </c>
      <c r="D43" s="34">
        <v>1121</v>
      </c>
      <c r="E43" s="34">
        <v>1076</v>
      </c>
      <c r="F43" s="34">
        <v>1095</v>
      </c>
      <c r="G43" s="34">
        <v>1127</v>
      </c>
      <c r="H43" s="34">
        <v>1234</v>
      </c>
      <c r="I43" s="34">
        <v>1277</v>
      </c>
      <c r="J43" s="34">
        <v>1554</v>
      </c>
      <c r="K43" s="34">
        <v>1684</v>
      </c>
      <c r="L43" s="34">
        <v>1766</v>
      </c>
      <c r="M43" s="34">
        <v>1815</v>
      </c>
      <c r="N43" s="34">
        <v>1875</v>
      </c>
      <c r="O43" s="34">
        <v>1925</v>
      </c>
      <c r="P43" s="35">
        <v>2052</v>
      </c>
      <c r="Q43" s="35">
        <v>2261</v>
      </c>
      <c r="R43" s="34">
        <v>2240</v>
      </c>
      <c r="S43" s="36">
        <v>2364</v>
      </c>
      <c r="T43" s="34">
        <v>2551</v>
      </c>
      <c r="U43" s="34">
        <v>2626</v>
      </c>
      <c r="V43" s="34">
        <v>2573</v>
      </c>
      <c r="W43" s="34">
        <v>2864</v>
      </c>
      <c r="X43" s="36">
        <v>2876</v>
      </c>
      <c r="Y43" s="34">
        <v>3067</v>
      </c>
      <c r="Z43" s="34">
        <v>3080</v>
      </c>
      <c r="AA43" s="35">
        <v>3247</v>
      </c>
      <c r="AB43" s="35">
        <v>3378</v>
      </c>
      <c r="AC43" s="35">
        <v>3447</v>
      </c>
      <c r="AD43" s="35">
        <v>3549</v>
      </c>
      <c r="AE43" s="35">
        <v>3767</v>
      </c>
      <c r="AF43" s="35">
        <v>3519</v>
      </c>
      <c r="AG43" s="35">
        <v>3737</v>
      </c>
      <c r="AH43" s="34">
        <v>3637</v>
      </c>
      <c r="AI43" s="36">
        <v>3623</v>
      </c>
      <c r="AJ43" s="34">
        <v>3518</v>
      </c>
      <c r="AK43" s="36">
        <v>3691</v>
      </c>
      <c r="AL43" s="34">
        <v>3637</v>
      </c>
      <c r="AM43" s="36">
        <v>3740</v>
      </c>
      <c r="AN43" s="34">
        <v>3657</v>
      </c>
      <c r="AO43" s="36">
        <v>3792</v>
      </c>
      <c r="AP43" s="34">
        <v>3653</v>
      </c>
      <c r="AQ43" s="36">
        <v>3986</v>
      </c>
      <c r="AR43" s="34">
        <v>3836</v>
      </c>
      <c r="AS43" s="36">
        <v>3877</v>
      </c>
      <c r="AT43" s="34">
        <v>3939</v>
      </c>
    </row>
    <row r="44" spans="2:46">
      <c r="B44" s="224" t="s">
        <v>85</v>
      </c>
      <c r="C44" s="34">
        <v>909</v>
      </c>
      <c r="D44" s="34">
        <v>1092</v>
      </c>
      <c r="E44" s="34">
        <v>1060</v>
      </c>
      <c r="F44" s="34">
        <v>1080</v>
      </c>
      <c r="G44" s="34">
        <v>1101</v>
      </c>
      <c r="H44" s="34">
        <v>1196</v>
      </c>
      <c r="I44" s="34">
        <v>1224</v>
      </c>
      <c r="J44" s="34">
        <v>1519</v>
      </c>
      <c r="K44" s="34">
        <v>1637</v>
      </c>
      <c r="L44" s="34">
        <v>1729</v>
      </c>
      <c r="M44" s="34">
        <v>1756</v>
      </c>
      <c r="N44" s="34">
        <v>1730</v>
      </c>
      <c r="O44" s="34">
        <v>1831</v>
      </c>
      <c r="P44" s="35">
        <v>2001</v>
      </c>
      <c r="Q44" s="35">
        <v>2195</v>
      </c>
      <c r="R44" s="34">
        <v>2179</v>
      </c>
      <c r="S44" s="36">
        <v>2298</v>
      </c>
      <c r="T44" s="34">
        <v>2467</v>
      </c>
      <c r="U44" s="34">
        <v>2579</v>
      </c>
      <c r="V44" s="34">
        <v>2533</v>
      </c>
      <c r="W44" s="34">
        <v>2784</v>
      </c>
      <c r="X44" s="36">
        <v>2793</v>
      </c>
      <c r="Y44" s="34">
        <v>2961</v>
      </c>
      <c r="Z44" s="34">
        <v>3003</v>
      </c>
      <c r="AA44" s="35">
        <v>3154</v>
      </c>
      <c r="AB44" s="35">
        <v>3244</v>
      </c>
      <c r="AC44" s="35">
        <v>3380</v>
      </c>
      <c r="AD44" s="35">
        <v>3477</v>
      </c>
      <c r="AE44" s="35">
        <v>3658</v>
      </c>
      <c r="AF44" s="35">
        <v>3413</v>
      </c>
      <c r="AG44" s="35">
        <v>3638</v>
      </c>
      <c r="AH44" s="34">
        <v>3535</v>
      </c>
      <c r="AI44" s="36">
        <v>3507</v>
      </c>
      <c r="AJ44" s="34">
        <v>3418</v>
      </c>
      <c r="AK44" s="36">
        <v>3573</v>
      </c>
      <c r="AL44" s="34">
        <v>3499</v>
      </c>
      <c r="AM44" s="36">
        <v>3599</v>
      </c>
      <c r="AN44" s="34">
        <v>3543</v>
      </c>
      <c r="AO44" s="36">
        <v>3675</v>
      </c>
      <c r="AP44" s="34">
        <v>3557</v>
      </c>
      <c r="AQ44" s="36">
        <v>3802</v>
      </c>
      <c r="AR44" s="34">
        <v>3670</v>
      </c>
      <c r="AS44" s="36">
        <v>3740</v>
      </c>
      <c r="AT44" s="34">
        <v>3749</v>
      </c>
    </row>
    <row r="45" spans="2:46">
      <c r="B45" s="224" t="s">
        <v>118</v>
      </c>
      <c r="C45" s="34">
        <v>5</v>
      </c>
      <c r="D45" s="34">
        <v>28</v>
      </c>
      <c r="E45" s="34">
        <v>15</v>
      </c>
      <c r="F45" s="34">
        <v>14</v>
      </c>
      <c r="G45" s="34">
        <v>25</v>
      </c>
      <c r="H45" s="34">
        <v>37</v>
      </c>
      <c r="I45" s="34">
        <v>52</v>
      </c>
      <c r="J45" s="34">
        <v>35</v>
      </c>
      <c r="K45" s="34">
        <v>46</v>
      </c>
      <c r="L45" s="34">
        <v>37</v>
      </c>
      <c r="M45" s="34">
        <v>58</v>
      </c>
      <c r="N45" s="34">
        <v>145</v>
      </c>
      <c r="O45" s="34">
        <v>94</v>
      </c>
      <c r="P45" s="35">
        <v>51</v>
      </c>
      <c r="Q45" s="35">
        <v>66</v>
      </c>
      <c r="R45" s="34">
        <v>60</v>
      </c>
      <c r="S45" s="36">
        <v>64</v>
      </c>
      <c r="T45" s="34">
        <v>83</v>
      </c>
      <c r="U45" s="34">
        <v>46</v>
      </c>
      <c r="V45" s="34">
        <v>39</v>
      </c>
      <c r="W45" s="34">
        <v>80</v>
      </c>
      <c r="X45" s="36">
        <v>83</v>
      </c>
      <c r="Y45" s="34">
        <v>105</v>
      </c>
      <c r="Z45" s="34">
        <v>77</v>
      </c>
      <c r="AA45" s="35">
        <v>93</v>
      </c>
      <c r="AB45" s="35">
        <v>134</v>
      </c>
      <c r="AC45" s="35">
        <v>67</v>
      </c>
      <c r="AD45" s="35">
        <v>71</v>
      </c>
      <c r="AE45" s="35">
        <v>109</v>
      </c>
      <c r="AF45" s="35">
        <v>106</v>
      </c>
      <c r="AG45" s="35">
        <v>99</v>
      </c>
      <c r="AH45" s="34">
        <v>101</v>
      </c>
      <c r="AI45" s="36">
        <v>115</v>
      </c>
      <c r="AJ45" s="34">
        <v>99</v>
      </c>
      <c r="AK45" s="36">
        <v>118</v>
      </c>
      <c r="AL45" s="34">
        <v>137</v>
      </c>
      <c r="AM45" s="36">
        <v>140</v>
      </c>
      <c r="AN45" s="34">
        <v>113</v>
      </c>
      <c r="AO45" s="36">
        <v>116</v>
      </c>
      <c r="AP45" s="34">
        <v>95</v>
      </c>
      <c r="AQ45" s="36">
        <v>184</v>
      </c>
      <c r="AR45" s="34">
        <v>166</v>
      </c>
      <c r="AS45" s="36">
        <v>136</v>
      </c>
      <c r="AT45" s="34">
        <v>190</v>
      </c>
    </row>
    <row r="46" spans="2:46">
      <c r="B46" s="224" t="s">
        <v>49</v>
      </c>
      <c r="C46" s="34">
        <v>493</v>
      </c>
      <c r="D46" s="34">
        <v>769</v>
      </c>
      <c r="E46" s="34">
        <v>711</v>
      </c>
      <c r="F46" s="34">
        <v>777</v>
      </c>
      <c r="G46" s="34">
        <v>779</v>
      </c>
      <c r="H46" s="34">
        <v>878</v>
      </c>
      <c r="I46" s="34">
        <v>855</v>
      </c>
      <c r="J46" s="34">
        <v>1012</v>
      </c>
      <c r="K46" s="34">
        <v>1068</v>
      </c>
      <c r="L46" s="34">
        <v>1198</v>
      </c>
      <c r="M46" s="34">
        <v>1133</v>
      </c>
      <c r="N46" s="34">
        <v>1177</v>
      </c>
      <c r="O46" s="34">
        <v>1201</v>
      </c>
      <c r="P46" s="35">
        <v>1452</v>
      </c>
      <c r="Q46" s="35">
        <v>1570</v>
      </c>
      <c r="R46" s="34">
        <v>1552</v>
      </c>
      <c r="S46" s="36">
        <v>1358</v>
      </c>
      <c r="T46" s="34">
        <v>1736</v>
      </c>
      <c r="U46" s="34">
        <v>1664</v>
      </c>
      <c r="V46" s="34">
        <v>1686</v>
      </c>
      <c r="W46" s="34">
        <v>1802</v>
      </c>
      <c r="X46" s="36">
        <v>2032</v>
      </c>
      <c r="Y46" s="34">
        <v>2079</v>
      </c>
      <c r="Z46" s="34">
        <v>2433</v>
      </c>
      <c r="AA46" s="35">
        <v>2414</v>
      </c>
      <c r="AB46" s="35">
        <v>2768</v>
      </c>
      <c r="AC46" s="35">
        <v>2694</v>
      </c>
      <c r="AD46" s="35">
        <v>2869</v>
      </c>
      <c r="AE46" s="35">
        <v>2543</v>
      </c>
      <c r="AF46" s="35">
        <v>2708</v>
      </c>
      <c r="AG46" s="35">
        <v>2383</v>
      </c>
      <c r="AH46" s="34">
        <v>2612</v>
      </c>
      <c r="AI46" s="36">
        <v>2388</v>
      </c>
      <c r="AJ46" s="34">
        <v>2676</v>
      </c>
      <c r="AK46" s="36">
        <v>2493</v>
      </c>
      <c r="AL46" s="34">
        <v>2570</v>
      </c>
      <c r="AM46" s="36">
        <v>2251</v>
      </c>
      <c r="AN46" s="34">
        <v>2228</v>
      </c>
      <c r="AO46" s="36">
        <v>1959</v>
      </c>
      <c r="AP46" s="34">
        <v>2106</v>
      </c>
      <c r="AQ46" s="36">
        <v>2249</v>
      </c>
      <c r="AR46" s="34">
        <v>2760</v>
      </c>
      <c r="AS46" s="36">
        <v>3178</v>
      </c>
      <c r="AT46" s="34">
        <v>3282</v>
      </c>
    </row>
    <row r="47" spans="2:46">
      <c r="B47" s="224" t="s">
        <v>86</v>
      </c>
      <c r="C47" s="34">
        <v>4</v>
      </c>
      <c r="D47" s="34">
        <v>628</v>
      </c>
      <c r="E47" s="34">
        <v>626</v>
      </c>
      <c r="F47" s="34">
        <v>797</v>
      </c>
      <c r="G47" s="34">
        <v>791</v>
      </c>
      <c r="H47" s="34">
        <v>936</v>
      </c>
      <c r="I47" s="34">
        <v>937</v>
      </c>
      <c r="J47" s="34">
        <v>1035</v>
      </c>
      <c r="K47" s="34">
        <v>1035</v>
      </c>
      <c r="L47" s="34">
        <v>1271</v>
      </c>
      <c r="M47" s="34">
        <v>1241</v>
      </c>
      <c r="N47" s="34">
        <v>1346</v>
      </c>
      <c r="O47" s="34">
        <v>1338</v>
      </c>
      <c r="P47" s="35">
        <v>1509</v>
      </c>
      <c r="Q47" s="35">
        <v>1509</v>
      </c>
      <c r="R47" s="34">
        <v>1770</v>
      </c>
      <c r="S47" s="36">
        <v>1770</v>
      </c>
      <c r="T47" s="34">
        <v>1844</v>
      </c>
      <c r="U47" s="34">
        <v>1878</v>
      </c>
      <c r="V47" s="34">
        <v>2081</v>
      </c>
      <c r="W47" s="34">
        <v>2074</v>
      </c>
      <c r="X47" s="36">
        <v>2311</v>
      </c>
      <c r="Y47" s="34">
        <v>2302</v>
      </c>
      <c r="Z47" s="34">
        <v>2356</v>
      </c>
      <c r="AA47" s="35">
        <v>2335</v>
      </c>
      <c r="AB47" s="35">
        <v>2530</v>
      </c>
      <c r="AC47" s="35">
        <v>2531</v>
      </c>
      <c r="AD47" s="35">
        <v>2766</v>
      </c>
      <c r="AE47" s="35">
        <v>2789</v>
      </c>
      <c r="AF47" s="35">
        <v>2936</v>
      </c>
      <c r="AG47" s="35">
        <v>2925</v>
      </c>
      <c r="AH47" s="34">
        <v>2917</v>
      </c>
      <c r="AI47" s="36">
        <v>2916</v>
      </c>
      <c r="AJ47" s="34">
        <v>3026</v>
      </c>
      <c r="AK47" s="36">
        <v>3021</v>
      </c>
      <c r="AL47" s="34">
        <v>3256</v>
      </c>
      <c r="AM47" s="36">
        <v>3241</v>
      </c>
      <c r="AN47" s="34">
        <v>3295</v>
      </c>
      <c r="AO47" s="36">
        <v>3295</v>
      </c>
      <c r="AP47" s="34">
        <v>3384</v>
      </c>
      <c r="AQ47" s="36">
        <v>3371</v>
      </c>
      <c r="AR47" s="34">
        <v>3521</v>
      </c>
      <c r="AS47" s="36">
        <v>3479</v>
      </c>
      <c r="AT47" s="34">
        <v>3640</v>
      </c>
    </row>
    <row r="48" spans="2:46">
      <c r="B48" s="224" t="s">
        <v>50</v>
      </c>
      <c r="C48" s="34">
        <v>15</v>
      </c>
      <c r="D48" s="34">
        <v>20</v>
      </c>
      <c r="E48" s="34">
        <v>21</v>
      </c>
      <c r="F48" s="34">
        <v>22</v>
      </c>
      <c r="G48" s="34">
        <v>24</v>
      </c>
      <c r="H48" s="34">
        <v>27</v>
      </c>
      <c r="I48" s="34">
        <v>27</v>
      </c>
      <c r="J48" s="34">
        <v>33</v>
      </c>
      <c r="K48" s="34">
        <v>35</v>
      </c>
      <c r="L48" s="34">
        <v>38</v>
      </c>
      <c r="M48" s="34">
        <v>38</v>
      </c>
      <c r="N48" s="34">
        <v>37</v>
      </c>
      <c r="O48" s="34">
        <v>37</v>
      </c>
      <c r="P48" s="35">
        <v>41</v>
      </c>
      <c r="Q48" s="35">
        <v>44</v>
      </c>
      <c r="R48" s="34">
        <v>44</v>
      </c>
      <c r="S48" s="36">
        <v>45</v>
      </c>
      <c r="T48" s="34">
        <v>49</v>
      </c>
      <c r="U48" s="34">
        <v>48</v>
      </c>
      <c r="V48" s="34">
        <v>47</v>
      </c>
      <c r="W48" s="34">
        <v>51</v>
      </c>
      <c r="X48" s="36">
        <v>53</v>
      </c>
      <c r="Y48" s="34">
        <v>55</v>
      </c>
      <c r="Z48" s="34">
        <v>57</v>
      </c>
      <c r="AA48" s="35">
        <v>53</v>
      </c>
      <c r="AB48" s="35">
        <v>55</v>
      </c>
      <c r="AC48" s="35">
        <v>55</v>
      </c>
      <c r="AD48" s="35">
        <v>58</v>
      </c>
      <c r="AE48" s="35">
        <v>58</v>
      </c>
      <c r="AF48" s="35">
        <v>57</v>
      </c>
      <c r="AG48" s="35">
        <v>58</v>
      </c>
      <c r="AH48" s="34">
        <v>58</v>
      </c>
      <c r="AI48" s="36">
        <v>55</v>
      </c>
      <c r="AJ48" s="34">
        <v>53</v>
      </c>
      <c r="AK48" s="36">
        <v>50</v>
      </c>
      <c r="AL48" s="34">
        <v>50</v>
      </c>
      <c r="AM48" s="36">
        <v>46</v>
      </c>
      <c r="AN48" s="34">
        <v>46</v>
      </c>
      <c r="AO48" s="36">
        <v>45</v>
      </c>
      <c r="AP48" s="34">
        <v>46</v>
      </c>
      <c r="AQ48" s="36">
        <v>46</v>
      </c>
      <c r="AR48" s="34">
        <v>48</v>
      </c>
      <c r="AS48" s="36">
        <v>43</v>
      </c>
      <c r="AT48" s="34">
        <v>44</v>
      </c>
    </row>
    <row r="49" spans="2:46">
      <c r="B49" s="224" t="s">
        <v>51</v>
      </c>
      <c r="C49" s="34">
        <v>321</v>
      </c>
      <c r="D49" s="34">
        <v>152</v>
      </c>
      <c r="E49" s="34">
        <v>323</v>
      </c>
      <c r="F49" s="34">
        <v>289</v>
      </c>
      <c r="G49" s="34">
        <v>365</v>
      </c>
      <c r="H49" s="34">
        <v>363</v>
      </c>
      <c r="I49" s="34">
        <v>471</v>
      </c>
      <c r="J49" s="34">
        <v>474</v>
      </c>
      <c r="K49" s="34">
        <v>528</v>
      </c>
      <c r="L49" s="34">
        <v>513</v>
      </c>
      <c r="M49" s="34">
        <v>916</v>
      </c>
      <c r="N49" s="34">
        <v>580</v>
      </c>
      <c r="O49" s="34">
        <v>991</v>
      </c>
      <c r="P49" s="35">
        <v>511</v>
      </c>
      <c r="Q49" s="35">
        <v>676</v>
      </c>
      <c r="R49" s="34">
        <v>1119</v>
      </c>
      <c r="S49" s="36">
        <v>756</v>
      </c>
      <c r="T49" s="34">
        <v>790</v>
      </c>
      <c r="U49" s="34">
        <v>833</v>
      </c>
      <c r="V49" s="34">
        <v>585</v>
      </c>
      <c r="W49" s="34">
        <v>700</v>
      </c>
      <c r="X49" s="36">
        <v>764</v>
      </c>
      <c r="Y49" s="34">
        <v>886</v>
      </c>
      <c r="Z49" s="34">
        <v>866</v>
      </c>
      <c r="AA49" s="35">
        <v>887</v>
      </c>
      <c r="AB49" s="35">
        <v>733</v>
      </c>
      <c r="AC49" s="35">
        <v>983</v>
      </c>
      <c r="AD49" s="35">
        <v>881</v>
      </c>
      <c r="AE49" s="35">
        <v>1101</v>
      </c>
      <c r="AF49" s="35">
        <v>1181</v>
      </c>
      <c r="AG49" s="35">
        <v>1113</v>
      </c>
      <c r="AH49" s="34">
        <v>1017</v>
      </c>
      <c r="AI49" s="36">
        <v>1093</v>
      </c>
      <c r="AJ49" s="34">
        <v>933</v>
      </c>
      <c r="AK49" s="36">
        <v>979</v>
      </c>
      <c r="AL49" s="34">
        <v>767</v>
      </c>
      <c r="AM49" s="36">
        <v>936</v>
      </c>
      <c r="AN49" s="34">
        <v>645</v>
      </c>
      <c r="AO49" s="36">
        <v>823</v>
      </c>
      <c r="AP49" s="34">
        <v>776</v>
      </c>
      <c r="AQ49" s="36">
        <v>1217</v>
      </c>
      <c r="AR49" s="34">
        <v>849</v>
      </c>
      <c r="AS49" s="36">
        <v>1271</v>
      </c>
      <c r="AT49" s="34">
        <v>1064</v>
      </c>
    </row>
    <row r="50" spans="2:46">
      <c r="B50" s="224" t="s">
        <v>87</v>
      </c>
      <c r="C50" s="34">
        <v>1100</v>
      </c>
      <c r="D50" s="34">
        <v>1194</v>
      </c>
      <c r="E50" s="34">
        <v>1310</v>
      </c>
      <c r="F50" s="34">
        <v>1393</v>
      </c>
      <c r="G50" s="34">
        <v>1498</v>
      </c>
      <c r="H50" s="34">
        <v>1657</v>
      </c>
      <c r="I50" s="34">
        <v>1641</v>
      </c>
      <c r="J50" s="34">
        <v>2017</v>
      </c>
      <c r="K50" s="34">
        <v>2359</v>
      </c>
      <c r="L50" s="34">
        <v>2682</v>
      </c>
      <c r="M50" s="34">
        <v>2717</v>
      </c>
      <c r="N50" s="34">
        <v>2835</v>
      </c>
      <c r="O50" s="34">
        <v>3068</v>
      </c>
      <c r="P50" s="35">
        <v>3560</v>
      </c>
      <c r="Q50" s="35">
        <v>3788</v>
      </c>
      <c r="R50" s="34">
        <v>3801</v>
      </c>
      <c r="S50" s="36">
        <v>3945</v>
      </c>
      <c r="T50" s="34">
        <v>4218</v>
      </c>
      <c r="U50" s="34">
        <v>4286</v>
      </c>
      <c r="V50" s="34">
        <v>4433</v>
      </c>
      <c r="W50" s="34">
        <v>4690</v>
      </c>
      <c r="X50" s="36">
        <v>4908</v>
      </c>
      <c r="Y50" s="34">
        <v>5208</v>
      </c>
      <c r="Z50" s="34">
        <v>5507</v>
      </c>
      <c r="AA50" s="35">
        <v>5649</v>
      </c>
      <c r="AB50" s="35">
        <v>5883</v>
      </c>
      <c r="AC50" s="35">
        <v>6009</v>
      </c>
      <c r="AD50" s="35">
        <v>6332</v>
      </c>
      <c r="AE50" s="35">
        <v>6487</v>
      </c>
      <c r="AF50" s="35">
        <v>6500</v>
      </c>
      <c r="AG50" s="35">
        <v>6526</v>
      </c>
      <c r="AH50" s="34">
        <v>6556</v>
      </c>
      <c r="AI50" s="36">
        <v>6499</v>
      </c>
      <c r="AJ50" s="34">
        <v>6449</v>
      </c>
      <c r="AK50" s="36">
        <v>6400</v>
      </c>
      <c r="AL50" s="34">
        <v>6433</v>
      </c>
      <c r="AM50" s="36">
        <v>6416</v>
      </c>
      <c r="AN50" s="34">
        <v>6626</v>
      </c>
      <c r="AO50" s="36">
        <v>6529</v>
      </c>
      <c r="AP50" s="34">
        <v>6264</v>
      </c>
      <c r="AQ50" s="36">
        <v>6326</v>
      </c>
      <c r="AR50" s="34">
        <v>6275</v>
      </c>
      <c r="AS50" s="36">
        <v>6196</v>
      </c>
      <c r="AT50" s="34">
        <v>6263</v>
      </c>
    </row>
    <row r="51" spans="2:46">
      <c r="B51" s="224" t="s">
        <v>129</v>
      </c>
      <c r="C51" s="34">
        <v>10</v>
      </c>
      <c r="D51" s="34">
        <v>7</v>
      </c>
      <c r="E51" s="34">
        <v>39</v>
      </c>
      <c r="F51" s="34">
        <v>32</v>
      </c>
      <c r="G51" s="34">
        <v>16</v>
      </c>
      <c r="H51" s="34">
        <v>38</v>
      </c>
      <c r="I51" s="34">
        <v>46</v>
      </c>
      <c r="J51" s="34">
        <v>30</v>
      </c>
      <c r="K51" s="34">
        <v>32</v>
      </c>
      <c r="L51" s="34">
        <v>40</v>
      </c>
      <c r="M51" s="34">
        <v>54</v>
      </c>
      <c r="N51" s="34">
        <v>42</v>
      </c>
      <c r="O51" s="34">
        <v>114</v>
      </c>
      <c r="P51" s="35">
        <v>64</v>
      </c>
      <c r="Q51" s="35">
        <v>78</v>
      </c>
      <c r="R51" s="34">
        <v>117</v>
      </c>
      <c r="S51" s="36">
        <v>49</v>
      </c>
      <c r="T51" s="34">
        <v>48</v>
      </c>
      <c r="U51" s="34">
        <v>134</v>
      </c>
      <c r="V51" s="34">
        <v>187</v>
      </c>
      <c r="W51" s="34">
        <v>203</v>
      </c>
      <c r="X51" s="36">
        <v>186</v>
      </c>
      <c r="Y51" s="34">
        <v>197</v>
      </c>
      <c r="Z51" s="34">
        <v>207</v>
      </c>
      <c r="AA51" s="35">
        <v>162</v>
      </c>
      <c r="AB51" s="35">
        <v>187</v>
      </c>
      <c r="AC51" s="35">
        <v>190</v>
      </c>
      <c r="AD51" s="35">
        <v>186</v>
      </c>
      <c r="AE51" s="35">
        <v>194</v>
      </c>
      <c r="AF51" s="35">
        <v>187</v>
      </c>
      <c r="AG51" s="35">
        <v>193</v>
      </c>
      <c r="AH51" s="34">
        <v>198</v>
      </c>
      <c r="AI51" s="36">
        <v>172</v>
      </c>
      <c r="AJ51" s="34">
        <v>184</v>
      </c>
      <c r="AK51" s="36">
        <v>181</v>
      </c>
      <c r="AL51" s="34">
        <v>194</v>
      </c>
      <c r="AM51" s="36">
        <v>181</v>
      </c>
      <c r="AN51" s="34">
        <v>150</v>
      </c>
      <c r="AO51" s="36">
        <v>201</v>
      </c>
      <c r="AP51" s="34">
        <v>183</v>
      </c>
      <c r="AQ51" s="36">
        <v>192</v>
      </c>
      <c r="AR51" s="34">
        <v>187</v>
      </c>
      <c r="AS51" s="36">
        <v>206</v>
      </c>
      <c r="AT51" s="34">
        <v>213</v>
      </c>
    </row>
    <row r="52" spans="2:46">
      <c r="B52" s="219" t="s">
        <v>52</v>
      </c>
      <c r="C52" s="34">
        <v>3632</v>
      </c>
      <c r="D52" s="34">
        <v>4017</v>
      </c>
      <c r="E52" s="34">
        <v>4391</v>
      </c>
      <c r="F52" s="34">
        <v>4556</v>
      </c>
      <c r="G52" s="34">
        <v>4956</v>
      </c>
      <c r="H52" s="34">
        <v>5015</v>
      </c>
      <c r="I52" s="34">
        <v>5489</v>
      </c>
      <c r="J52" s="34">
        <v>6961</v>
      </c>
      <c r="K52" s="34">
        <v>7218</v>
      </c>
      <c r="L52" s="34">
        <v>7657</v>
      </c>
      <c r="M52" s="34">
        <v>8582</v>
      </c>
      <c r="N52" s="34">
        <v>9237</v>
      </c>
      <c r="O52" s="34">
        <v>9129</v>
      </c>
      <c r="P52" s="35">
        <v>10612</v>
      </c>
      <c r="Q52" s="35">
        <v>10787</v>
      </c>
      <c r="R52" s="34">
        <v>10149</v>
      </c>
      <c r="S52" s="36">
        <v>10468</v>
      </c>
      <c r="T52" s="34">
        <v>10873</v>
      </c>
      <c r="U52" s="34">
        <v>10664</v>
      </c>
      <c r="V52" s="34">
        <v>10687</v>
      </c>
      <c r="W52" s="34">
        <v>11671</v>
      </c>
      <c r="X52" s="36">
        <v>11089</v>
      </c>
      <c r="Y52" s="34">
        <v>11560</v>
      </c>
      <c r="Z52" s="34">
        <v>11697</v>
      </c>
      <c r="AA52" s="35">
        <v>11832</v>
      </c>
      <c r="AB52" s="35">
        <v>12222</v>
      </c>
      <c r="AC52" s="35">
        <v>12402</v>
      </c>
      <c r="AD52" s="35">
        <v>13338</v>
      </c>
      <c r="AE52" s="35">
        <v>13486</v>
      </c>
      <c r="AF52" s="35">
        <v>13682</v>
      </c>
      <c r="AG52" s="35">
        <v>13845</v>
      </c>
      <c r="AH52" s="34">
        <v>14719</v>
      </c>
      <c r="AI52" s="36">
        <v>15066</v>
      </c>
      <c r="AJ52" s="34">
        <v>15952</v>
      </c>
      <c r="AK52" s="36">
        <v>16202</v>
      </c>
      <c r="AL52" s="34">
        <v>16670</v>
      </c>
      <c r="AM52" s="36">
        <v>16996</v>
      </c>
      <c r="AN52" s="34">
        <v>18317</v>
      </c>
      <c r="AO52" s="36">
        <v>18296</v>
      </c>
      <c r="AP52" s="34">
        <v>17939</v>
      </c>
      <c r="AQ52" s="36">
        <v>17744</v>
      </c>
      <c r="AR52" s="34">
        <v>16808</v>
      </c>
      <c r="AS52" s="36">
        <v>15704</v>
      </c>
      <c r="AT52" s="34">
        <v>16049</v>
      </c>
    </row>
    <row r="53" spans="2:46">
      <c r="B53" s="225" t="s">
        <v>127</v>
      </c>
      <c r="C53" s="28">
        <v>4732</v>
      </c>
      <c r="D53" s="28">
        <v>5211</v>
      </c>
      <c r="E53" s="28">
        <v>5702</v>
      </c>
      <c r="F53" s="28">
        <v>5950</v>
      </c>
      <c r="G53" s="28">
        <v>6455</v>
      </c>
      <c r="H53" s="28">
        <v>6672</v>
      </c>
      <c r="I53" s="28">
        <v>7131</v>
      </c>
      <c r="J53" s="28">
        <v>8978</v>
      </c>
      <c r="K53" s="28">
        <v>9578</v>
      </c>
      <c r="L53" s="28">
        <v>10339</v>
      </c>
      <c r="M53" s="28">
        <v>11300</v>
      </c>
      <c r="N53" s="28">
        <v>12073</v>
      </c>
      <c r="O53" s="28">
        <v>12197</v>
      </c>
      <c r="P53" s="29">
        <v>14173</v>
      </c>
      <c r="Q53" s="29">
        <v>14575</v>
      </c>
      <c r="R53" s="28">
        <v>13950</v>
      </c>
      <c r="S53" s="30">
        <v>14414</v>
      </c>
      <c r="T53" s="28">
        <v>15091</v>
      </c>
      <c r="U53" s="28">
        <v>14950</v>
      </c>
      <c r="V53" s="28">
        <v>15121</v>
      </c>
      <c r="W53" s="28">
        <v>16361</v>
      </c>
      <c r="X53" s="30">
        <v>15997</v>
      </c>
      <c r="Y53" s="28">
        <v>16768</v>
      </c>
      <c r="Z53" s="28">
        <v>17205</v>
      </c>
      <c r="AA53" s="29">
        <v>17481</v>
      </c>
      <c r="AB53" s="29">
        <v>18105</v>
      </c>
      <c r="AC53" s="29">
        <v>18412</v>
      </c>
      <c r="AD53" s="29">
        <v>19670</v>
      </c>
      <c r="AE53" s="29">
        <v>19973</v>
      </c>
      <c r="AF53" s="29">
        <v>20182</v>
      </c>
      <c r="AG53" s="29">
        <v>20372</v>
      </c>
      <c r="AH53" s="28">
        <v>21275</v>
      </c>
      <c r="AI53" s="30">
        <v>21566</v>
      </c>
      <c r="AJ53" s="28">
        <v>22401</v>
      </c>
      <c r="AK53" s="30">
        <v>22603</v>
      </c>
      <c r="AL53" s="28">
        <v>23104</v>
      </c>
      <c r="AM53" s="30">
        <v>23413</v>
      </c>
      <c r="AN53" s="28">
        <v>24943</v>
      </c>
      <c r="AO53" s="30">
        <v>24825</v>
      </c>
      <c r="AP53" s="28">
        <v>24204</v>
      </c>
      <c r="AQ53" s="30">
        <v>24070</v>
      </c>
      <c r="AR53" s="28">
        <v>23084</v>
      </c>
      <c r="AS53" s="30">
        <v>21901</v>
      </c>
      <c r="AT53" s="28">
        <v>22313</v>
      </c>
    </row>
    <row r="54" spans="2:46">
      <c r="B54" s="226" t="s">
        <v>110</v>
      </c>
      <c r="C54" s="31"/>
      <c r="D54" s="31"/>
      <c r="E54" s="31"/>
      <c r="F54" s="31"/>
      <c r="G54" s="31"/>
      <c r="H54" s="31"/>
      <c r="I54" s="31"/>
      <c r="J54" s="31"/>
      <c r="K54" s="31"/>
      <c r="L54" s="31"/>
      <c r="M54" s="43"/>
      <c r="N54" s="43"/>
      <c r="O54" s="43"/>
      <c r="P54" s="44"/>
      <c r="Q54" s="44"/>
      <c r="R54" s="43"/>
      <c r="S54" s="45"/>
      <c r="T54" s="43"/>
      <c r="U54" s="43"/>
      <c r="V54" s="43"/>
      <c r="W54" s="43"/>
      <c r="X54" s="45"/>
      <c r="Y54" s="43"/>
      <c r="Z54" s="43"/>
      <c r="AA54" s="44"/>
      <c r="AB54" s="44"/>
      <c r="AC54" s="44"/>
      <c r="AD54" s="44"/>
      <c r="AE54" s="44"/>
      <c r="AF54" s="44"/>
      <c r="AG54" s="44"/>
      <c r="AH54" s="43"/>
      <c r="AI54" s="45"/>
      <c r="AJ54" s="43"/>
      <c r="AK54" s="45"/>
      <c r="AL54" s="43"/>
      <c r="AM54" s="45"/>
      <c r="AN54" s="43"/>
      <c r="AO54" s="45"/>
      <c r="AP54" s="43"/>
      <c r="AQ54" s="45"/>
      <c r="AR54" s="43"/>
      <c r="AS54" s="45"/>
      <c r="AT54" s="43"/>
    </row>
    <row r="55" spans="2:46">
      <c r="B55" s="218" t="s">
        <v>466</v>
      </c>
      <c r="C55" s="31">
        <v>389</v>
      </c>
      <c r="D55" s="31">
        <v>382</v>
      </c>
      <c r="E55" s="31">
        <v>408</v>
      </c>
      <c r="F55" s="31">
        <v>312</v>
      </c>
      <c r="G55" s="31">
        <v>325</v>
      </c>
      <c r="H55" s="31">
        <v>330</v>
      </c>
      <c r="I55" s="31">
        <v>342</v>
      </c>
      <c r="J55" s="31">
        <v>392</v>
      </c>
      <c r="K55" s="31">
        <v>410</v>
      </c>
      <c r="L55" s="31">
        <v>422</v>
      </c>
      <c r="M55" s="31">
        <v>452</v>
      </c>
      <c r="N55" s="31">
        <v>476</v>
      </c>
      <c r="O55" s="31">
        <v>713</v>
      </c>
      <c r="P55" s="32">
        <v>531</v>
      </c>
      <c r="Q55" s="32">
        <v>537</v>
      </c>
      <c r="R55" s="31">
        <v>540</v>
      </c>
      <c r="S55" s="33">
        <v>529</v>
      </c>
      <c r="T55" s="31">
        <v>542</v>
      </c>
      <c r="U55" s="31">
        <v>538</v>
      </c>
      <c r="V55" s="31">
        <v>546</v>
      </c>
      <c r="W55" s="31">
        <v>579</v>
      </c>
      <c r="X55" s="33">
        <v>571</v>
      </c>
      <c r="Y55" s="31">
        <v>592</v>
      </c>
      <c r="Z55" s="31">
        <v>613</v>
      </c>
      <c r="AA55" s="32">
        <v>617</v>
      </c>
      <c r="AB55" s="32">
        <v>638</v>
      </c>
      <c r="AC55" s="32">
        <v>647</v>
      </c>
      <c r="AD55" s="32">
        <v>687</v>
      </c>
      <c r="AE55" s="32">
        <v>697</v>
      </c>
      <c r="AF55" s="32">
        <v>707</v>
      </c>
      <c r="AG55" s="32">
        <v>715</v>
      </c>
      <c r="AH55" s="31">
        <v>851</v>
      </c>
      <c r="AI55" s="33">
        <v>862</v>
      </c>
      <c r="AJ55" s="31">
        <v>896</v>
      </c>
      <c r="AK55" s="33">
        <v>904</v>
      </c>
      <c r="AL55" s="31">
        <v>924</v>
      </c>
      <c r="AM55" s="33">
        <v>936</v>
      </c>
      <c r="AN55" s="31">
        <v>997</v>
      </c>
      <c r="AO55" s="33">
        <v>993</v>
      </c>
      <c r="AP55" s="31">
        <v>968</v>
      </c>
      <c r="AQ55" s="33">
        <v>962</v>
      </c>
      <c r="AR55" s="31">
        <v>923</v>
      </c>
      <c r="AS55" s="33">
        <v>876</v>
      </c>
      <c r="AT55" s="31">
        <v>892</v>
      </c>
    </row>
    <row r="56" spans="2:46">
      <c r="B56" s="218" t="s">
        <v>465</v>
      </c>
      <c r="C56" s="31">
        <v>0</v>
      </c>
      <c r="D56" s="31">
        <v>0</v>
      </c>
      <c r="E56" s="31">
        <v>24</v>
      </c>
      <c r="F56" s="31">
        <v>80</v>
      </c>
      <c r="G56" s="31">
        <v>0</v>
      </c>
      <c r="H56" s="31">
        <v>32</v>
      </c>
      <c r="I56" s="31">
        <v>134</v>
      </c>
      <c r="J56" s="31">
        <v>0</v>
      </c>
      <c r="K56" s="31">
        <v>160</v>
      </c>
      <c r="L56" s="31">
        <v>230</v>
      </c>
      <c r="M56" s="31">
        <v>0</v>
      </c>
      <c r="N56" s="31">
        <v>185</v>
      </c>
      <c r="O56" s="31">
        <v>1860</v>
      </c>
      <c r="P56" s="32">
        <v>0</v>
      </c>
      <c r="Q56" s="32">
        <v>0</v>
      </c>
      <c r="R56" s="31">
        <v>0</v>
      </c>
      <c r="S56" s="33">
        <v>0</v>
      </c>
      <c r="T56" s="31">
        <v>0</v>
      </c>
      <c r="U56" s="31">
        <v>0</v>
      </c>
      <c r="V56" s="31">
        <v>0</v>
      </c>
      <c r="W56" s="31">
        <v>0</v>
      </c>
      <c r="X56" s="33">
        <v>0</v>
      </c>
      <c r="Y56" s="31">
        <v>0</v>
      </c>
      <c r="Z56" s="31">
        <v>8</v>
      </c>
      <c r="AA56" s="32">
        <v>57</v>
      </c>
      <c r="AB56" s="32">
        <v>0</v>
      </c>
      <c r="AC56" s="32">
        <v>124</v>
      </c>
      <c r="AD56" s="32">
        <v>238</v>
      </c>
      <c r="AE56" s="32">
        <v>235</v>
      </c>
      <c r="AF56" s="32">
        <v>256</v>
      </c>
      <c r="AG56" s="32">
        <v>245</v>
      </c>
      <c r="AH56" s="31">
        <v>363</v>
      </c>
      <c r="AI56" s="33">
        <v>375</v>
      </c>
      <c r="AJ56" s="31">
        <v>398</v>
      </c>
      <c r="AK56" s="33">
        <v>392</v>
      </c>
      <c r="AL56" s="31">
        <v>485</v>
      </c>
      <c r="AM56" s="33">
        <v>515</v>
      </c>
      <c r="AN56" s="31">
        <v>458</v>
      </c>
      <c r="AO56" s="33">
        <v>440</v>
      </c>
      <c r="AP56" s="31">
        <v>751</v>
      </c>
      <c r="AQ56" s="33">
        <v>579</v>
      </c>
      <c r="AR56" s="31">
        <v>795</v>
      </c>
      <c r="AS56" s="33">
        <v>745</v>
      </c>
      <c r="AT56" s="31">
        <v>852</v>
      </c>
    </row>
    <row r="57" spans="2:46">
      <c r="B57" s="218" t="s">
        <v>17</v>
      </c>
      <c r="C57" s="31">
        <v>649</v>
      </c>
      <c r="D57" s="31">
        <v>88</v>
      </c>
      <c r="E57" s="31">
        <v>185</v>
      </c>
      <c r="F57" s="31">
        <v>90</v>
      </c>
      <c r="G57" s="31">
        <v>192</v>
      </c>
      <c r="H57" s="31">
        <v>213</v>
      </c>
      <c r="I57" s="31">
        <v>464</v>
      </c>
      <c r="J57" s="31">
        <v>180</v>
      </c>
      <c r="K57" s="31">
        <v>475</v>
      </c>
      <c r="L57" s="31">
        <v>33</v>
      </c>
      <c r="M57" s="31">
        <v>134</v>
      </c>
      <c r="N57" s="31">
        <v>71</v>
      </c>
      <c r="O57" s="31">
        <v>386</v>
      </c>
      <c r="P57" s="32">
        <v>78</v>
      </c>
      <c r="Q57" s="32">
        <v>53</v>
      </c>
      <c r="R57" s="31">
        <v>0</v>
      </c>
      <c r="S57" s="33">
        <v>373</v>
      </c>
      <c r="T57" s="31">
        <v>0</v>
      </c>
      <c r="U57" s="31">
        <v>83</v>
      </c>
      <c r="V57" s="31">
        <v>0</v>
      </c>
      <c r="W57" s="31">
        <v>277</v>
      </c>
      <c r="X57" s="33">
        <v>110</v>
      </c>
      <c r="Y57" s="31">
        <v>208</v>
      </c>
      <c r="Z57" s="31">
        <v>64</v>
      </c>
      <c r="AA57" s="32">
        <v>215</v>
      </c>
      <c r="AB57" s="32">
        <v>3</v>
      </c>
      <c r="AC57" s="32">
        <v>227</v>
      </c>
      <c r="AD57" s="32">
        <v>221</v>
      </c>
      <c r="AE57" s="32">
        <v>0</v>
      </c>
      <c r="AF57" s="32">
        <v>0</v>
      </c>
      <c r="AG57" s="32">
        <v>130</v>
      </c>
      <c r="AH57" s="31">
        <v>52</v>
      </c>
      <c r="AI57" s="33">
        <v>215</v>
      </c>
      <c r="AJ57" s="31">
        <v>125</v>
      </c>
      <c r="AK57" s="33">
        <v>55</v>
      </c>
      <c r="AL57" s="31">
        <v>0</v>
      </c>
      <c r="AM57" s="33">
        <v>170</v>
      </c>
      <c r="AN57" s="31">
        <v>86</v>
      </c>
      <c r="AO57" s="33">
        <v>0</v>
      </c>
      <c r="AP57" s="31">
        <v>0</v>
      </c>
      <c r="AQ57" s="33">
        <v>264</v>
      </c>
      <c r="AR57" s="31">
        <v>0</v>
      </c>
      <c r="AS57" s="33">
        <v>211</v>
      </c>
      <c r="AT57" s="31">
        <v>86</v>
      </c>
    </row>
    <row r="58" spans="2:46">
      <c r="B58" s="218" t="s">
        <v>88</v>
      </c>
      <c r="C58" s="31">
        <v>0</v>
      </c>
      <c r="D58" s="31">
        <v>0</v>
      </c>
      <c r="E58" s="31">
        <v>0</v>
      </c>
      <c r="F58" s="31">
        <v>0</v>
      </c>
      <c r="G58" s="31">
        <v>0</v>
      </c>
      <c r="H58" s="31">
        <v>0</v>
      </c>
      <c r="I58" s="31">
        <v>0</v>
      </c>
      <c r="J58" s="31">
        <v>0</v>
      </c>
      <c r="K58" s="31">
        <v>0</v>
      </c>
      <c r="L58" s="31">
        <v>20</v>
      </c>
      <c r="M58" s="31">
        <v>154</v>
      </c>
      <c r="N58" s="31">
        <v>8</v>
      </c>
      <c r="O58" s="31">
        <v>0</v>
      </c>
      <c r="P58" s="32">
        <v>0</v>
      </c>
      <c r="Q58" s="32">
        <v>0</v>
      </c>
      <c r="R58" s="31">
        <v>0</v>
      </c>
      <c r="S58" s="33">
        <v>7</v>
      </c>
      <c r="T58" s="31">
        <v>0</v>
      </c>
      <c r="U58" s="31">
        <v>0</v>
      </c>
      <c r="V58" s="31">
        <v>15</v>
      </c>
      <c r="W58" s="31">
        <v>0</v>
      </c>
      <c r="X58" s="33">
        <v>0</v>
      </c>
      <c r="Y58" s="31">
        <v>0</v>
      </c>
      <c r="Z58" s="31">
        <v>6</v>
      </c>
      <c r="AA58" s="32">
        <v>0</v>
      </c>
      <c r="AB58" s="32">
        <v>0</v>
      </c>
      <c r="AC58" s="32">
        <v>0</v>
      </c>
      <c r="AD58" s="32">
        <v>0</v>
      </c>
      <c r="AE58" s="32">
        <v>21</v>
      </c>
      <c r="AF58" s="32">
        <v>0</v>
      </c>
      <c r="AG58" s="32">
        <v>34</v>
      </c>
      <c r="AH58" s="31">
        <v>0</v>
      </c>
      <c r="AI58" s="33">
        <v>50</v>
      </c>
      <c r="AJ58" s="31">
        <v>3</v>
      </c>
      <c r="AK58" s="33">
        <v>0</v>
      </c>
      <c r="AL58" s="31">
        <v>15</v>
      </c>
      <c r="AM58" s="33">
        <v>32</v>
      </c>
      <c r="AN58" s="31">
        <v>0</v>
      </c>
      <c r="AO58" s="33">
        <v>0</v>
      </c>
      <c r="AP58" s="31">
        <v>30</v>
      </c>
      <c r="AQ58" s="33">
        <v>13</v>
      </c>
      <c r="AR58" s="31">
        <v>103</v>
      </c>
      <c r="AS58" s="33">
        <v>48</v>
      </c>
      <c r="AT58" s="31">
        <v>56</v>
      </c>
    </row>
    <row r="59" spans="2:46">
      <c r="B59" s="49" t="s">
        <v>178</v>
      </c>
      <c r="C59" s="55">
        <v>320800</v>
      </c>
      <c r="D59" s="55">
        <v>450800</v>
      </c>
      <c r="E59" s="55">
        <v>450800</v>
      </c>
      <c r="F59" s="55">
        <v>450800</v>
      </c>
      <c r="G59" s="55">
        <v>520800</v>
      </c>
      <c r="H59" s="55">
        <v>520800</v>
      </c>
      <c r="I59" s="55">
        <v>520800</v>
      </c>
      <c r="J59" s="55">
        <v>690800</v>
      </c>
      <c r="K59" s="55">
        <v>690800</v>
      </c>
      <c r="L59" s="55">
        <v>690800</v>
      </c>
      <c r="M59" s="55">
        <v>820000</v>
      </c>
      <c r="N59" s="55">
        <v>820000</v>
      </c>
      <c r="O59" s="55">
        <v>886000</v>
      </c>
      <c r="P59" s="56">
        <v>886000</v>
      </c>
      <c r="Q59" s="56">
        <v>886000</v>
      </c>
      <c r="R59" s="55">
        <v>886000</v>
      </c>
      <c r="S59" s="57">
        <v>978400</v>
      </c>
      <c r="T59" s="55">
        <v>978400</v>
      </c>
      <c r="U59" s="55">
        <v>978400</v>
      </c>
      <c r="V59" s="55">
        <v>978400</v>
      </c>
      <c r="W59" s="55">
        <v>1098080</v>
      </c>
      <c r="X59" s="57">
        <v>1098080</v>
      </c>
      <c r="Y59" s="55">
        <v>1188280</v>
      </c>
      <c r="Z59" s="55">
        <v>1188280</v>
      </c>
      <c r="AA59" s="56">
        <v>1188280</v>
      </c>
      <c r="AB59" s="56">
        <v>1251530</v>
      </c>
      <c r="AC59" s="56">
        <v>1251530</v>
      </c>
      <c r="AD59" s="56">
        <v>1309310</v>
      </c>
      <c r="AE59" s="56">
        <v>1309310</v>
      </c>
      <c r="AF59" s="56">
        <v>1309310</v>
      </c>
      <c r="AG59" s="56">
        <v>1309310</v>
      </c>
      <c r="AH59" s="55">
        <v>1309310</v>
      </c>
      <c r="AI59" s="57">
        <v>1309310</v>
      </c>
      <c r="AJ59" s="55">
        <v>1385210</v>
      </c>
      <c r="AK59" s="57">
        <v>1385210</v>
      </c>
      <c r="AL59" s="55">
        <v>1385210</v>
      </c>
      <c r="AM59" s="57">
        <v>1385210</v>
      </c>
      <c r="AN59" s="55">
        <v>1385210</v>
      </c>
      <c r="AO59" s="57">
        <v>1385210</v>
      </c>
      <c r="AP59" s="55">
        <v>1385210</v>
      </c>
      <c r="AQ59" s="57">
        <v>1385210</v>
      </c>
      <c r="AR59" s="55">
        <v>1385210</v>
      </c>
      <c r="AS59" s="57">
        <v>1385210</v>
      </c>
      <c r="AT59" s="55">
        <v>1422864</v>
      </c>
    </row>
    <row r="60" spans="2:46">
      <c r="B60" s="215" t="s">
        <v>179</v>
      </c>
      <c r="C60" s="313">
        <v>7491</v>
      </c>
      <c r="D60" s="313">
        <v>6426</v>
      </c>
      <c r="E60" s="313">
        <v>7227</v>
      </c>
      <c r="F60" s="313">
        <v>7558</v>
      </c>
      <c r="G60" s="313">
        <v>7301</v>
      </c>
      <c r="H60" s="313">
        <v>7355</v>
      </c>
      <c r="I60" s="313">
        <v>7912</v>
      </c>
      <c r="J60" s="313">
        <v>7975</v>
      </c>
      <c r="K60" s="313">
        <v>8086</v>
      </c>
      <c r="L60" s="313">
        <v>8651</v>
      </c>
      <c r="M60" s="313">
        <v>8760</v>
      </c>
      <c r="N60" s="313">
        <v>9250</v>
      </c>
      <c r="O60" s="313">
        <v>14611</v>
      </c>
      <c r="P60" s="314">
        <v>9536</v>
      </c>
      <c r="Q60" s="314">
        <v>9510</v>
      </c>
      <c r="R60" s="313">
        <v>9599</v>
      </c>
      <c r="S60" s="315">
        <v>9021</v>
      </c>
      <c r="T60" s="313">
        <v>8314</v>
      </c>
      <c r="U60" s="313">
        <v>7821</v>
      </c>
      <c r="V60" s="313">
        <v>7925</v>
      </c>
      <c r="W60" s="313">
        <v>8095</v>
      </c>
      <c r="X60" s="315">
        <v>7850</v>
      </c>
      <c r="Y60" s="313">
        <v>7570</v>
      </c>
      <c r="Z60" s="313">
        <v>7683</v>
      </c>
      <c r="AA60" s="314">
        <v>7633</v>
      </c>
      <c r="AB60" s="314">
        <v>7648</v>
      </c>
      <c r="AC60" s="314">
        <v>7681</v>
      </c>
      <c r="AD60" s="314">
        <v>8001</v>
      </c>
      <c r="AE60" s="314">
        <v>8121</v>
      </c>
      <c r="AF60" s="314">
        <v>8361</v>
      </c>
      <c r="AG60" s="314">
        <v>8544</v>
      </c>
      <c r="AH60" s="313">
        <v>9096</v>
      </c>
      <c r="AI60" s="315">
        <v>9336</v>
      </c>
      <c r="AJ60" s="313">
        <v>9495</v>
      </c>
      <c r="AK60" s="315">
        <v>9697</v>
      </c>
      <c r="AL60" s="313">
        <v>10197</v>
      </c>
      <c r="AM60" s="315">
        <v>10610</v>
      </c>
      <c r="AN60" s="313">
        <v>11262</v>
      </c>
      <c r="AO60" s="315">
        <v>11320</v>
      </c>
      <c r="AP60" s="313">
        <v>11356</v>
      </c>
      <c r="AQ60" s="315">
        <v>11400</v>
      </c>
      <c r="AR60" s="313">
        <v>11500</v>
      </c>
      <c r="AS60" s="315">
        <v>11667</v>
      </c>
      <c r="AT60" s="313">
        <v>12000</v>
      </c>
    </row>
    <row r="61" spans="2:46">
      <c r="B61" s="49" t="s">
        <v>193</v>
      </c>
      <c r="C61" s="58">
        <v>0.37</v>
      </c>
      <c r="D61" s="58">
        <v>0.36599999999999999</v>
      </c>
      <c r="E61" s="58">
        <v>0.38300000000000001</v>
      </c>
      <c r="F61" s="58">
        <v>0.38</v>
      </c>
      <c r="G61" s="58">
        <v>0.39800000000000002</v>
      </c>
      <c r="H61" s="58">
        <v>0.377</v>
      </c>
      <c r="I61" s="58">
        <v>0.38300000000000001</v>
      </c>
      <c r="J61" s="58">
        <v>0.42</v>
      </c>
      <c r="K61" s="58">
        <v>0.4</v>
      </c>
      <c r="L61" s="59">
        <v>0.38400000000000001</v>
      </c>
      <c r="M61" s="59">
        <v>0.42399999999999999</v>
      </c>
      <c r="N61" s="59">
        <v>0.433</v>
      </c>
      <c r="O61" s="59">
        <v>0.503</v>
      </c>
      <c r="P61" s="59">
        <v>0.42699999999999999</v>
      </c>
      <c r="Q61" s="59">
        <v>0.40699999999999997</v>
      </c>
      <c r="R61" s="58">
        <v>0.39500000000000002</v>
      </c>
      <c r="S61" s="60">
        <v>0.41</v>
      </c>
      <c r="T61" s="58">
        <v>0.36799999999999999</v>
      </c>
      <c r="U61" s="58">
        <v>0.34599999999999997</v>
      </c>
      <c r="V61" s="58">
        <v>0.36199999999999999</v>
      </c>
      <c r="W61" s="58">
        <v>0.371</v>
      </c>
      <c r="X61" s="60">
        <v>0.34899999999999998</v>
      </c>
      <c r="Y61" s="58">
        <v>0.34799999999999998</v>
      </c>
      <c r="Z61" s="58">
        <v>0.34799999999999998</v>
      </c>
      <c r="AA61" s="59">
        <v>0.34100000000000003</v>
      </c>
      <c r="AB61" s="59">
        <v>0.34499999999999997</v>
      </c>
      <c r="AC61" s="59">
        <v>0.34</v>
      </c>
      <c r="AD61" s="59">
        <v>0.34899999999999998</v>
      </c>
      <c r="AE61" s="59">
        <v>0.35199999999999998</v>
      </c>
      <c r="AF61" s="59">
        <v>0.35599999999999998</v>
      </c>
      <c r="AG61" s="59">
        <v>0.36299999999999999</v>
      </c>
      <c r="AH61" s="58">
        <v>0.375</v>
      </c>
      <c r="AI61" s="60">
        <v>0.38500000000000001</v>
      </c>
      <c r="AJ61" s="58">
        <v>0.40100000000000002</v>
      </c>
      <c r="AK61" s="60">
        <v>0.40699999999999997</v>
      </c>
      <c r="AL61" s="58">
        <v>0.42499999999999999</v>
      </c>
      <c r="AM61" s="60">
        <v>0.438</v>
      </c>
      <c r="AN61" s="58">
        <v>0.44600000000000001</v>
      </c>
      <c r="AO61" s="60">
        <v>0.44500000000000001</v>
      </c>
      <c r="AP61" s="58">
        <v>0.45700000000000002</v>
      </c>
      <c r="AQ61" s="60">
        <v>0.44</v>
      </c>
      <c r="AR61" s="58">
        <v>0.44600000000000001</v>
      </c>
      <c r="AS61" s="60">
        <v>0.433</v>
      </c>
      <c r="AT61" s="58">
        <v>0.442</v>
      </c>
    </row>
    <row r="62" spans="2:46">
      <c r="B62" s="130" t="s">
        <v>116</v>
      </c>
      <c r="C62" s="25">
        <v>0.45600000000000002</v>
      </c>
      <c r="D62" s="25">
        <v>0.42799999999999999</v>
      </c>
      <c r="E62" s="25">
        <v>0.434</v>
      </c>
      <c r="F62" s="25">
        <v>0.435</v>
      </c>
      <c r="G62" s="25">
        <v>0.45400000000000001</v>
      </c>
      <c r="H62" s="25">
        <v>0.42899999999999999</v>
      </c>
      <c r="I62" s="25">
        <v>0.437</v>
      </c>
      <c r="J62" s="25">
        <v>0.47499999999999998</v>
      </c>
      <c r="K62" s="25">
        <v>0.45300000000000001</v>
      </c>
      <c r="L62" s="26">
        <v>0.45200000000000001</v>
      </c>
      <c r="M62" s="26">
        <v>0.49</v>
      </c>
      <c r="N62" s="26">
        <v>0.499</v>
      </c>
      <c r="O62" s="26">
        <v>0.55200000000000005</v>
      </c>
      <c r="P62" s="26">
        <v>0.495</v>
      </c>
      <c r="Q62" s="26">
        <v>0.48099999999999998</v>
      </c>
      <c r="R62" s="25">
        <v>0.46700000000000003</v>
      </c>
      <c r="S62" s="27">
        <v>0.48599999999999999</v>
      </c>
      <c r="T62" s="25">
        <v>0.44900000000000001</v>
      </c>
      <c r="U62" s="25">
        <v>0.443</v>
      </c>
      <c r="V62" s="25">
        <v>0.45500000000000002</v>
      </c>
      <c r="W62" s="25">
        <v>0.44800000000000001</v>
      </c>
      <c r="X62" s="27">
        <v>0.42199999999999999</v>
      </c>
      <c r="Y62" s="25">
        <v>0.41899999999999998</v>
      </c>
      <c r="Z62" s="25">
        <v>0.41099999999999998</v>
      </c>
      <c r="AA62" s="26">
        <v>0.40699999999999997</v>
      </c>
      <c r="AB62" s="26">
        <v>0.40500000000000003</v>
      </c>
      <c r="AC62" s="26">
        <v>0.39700000000000002</v>
      </c>
      <c r="AD62" s="26">
        <v>0.40200000000000002</v>
      </c>
      <c r="AE62" s="26">
        <v>0.40400000000000003</v>
      </c>
      <c r="AF62" s="26">
        <v>0.40200000000000002</v>
      </c>
      <c r="AG62" s="26">
        <v>0.40799999999999997</v>
      </c>
      <c r="AH62" s="25">
        <v>0.41499999999999998</v>
      </c>
      <c r="AI62" s="27">
        <v>0.42499999999999999</v>
      </c>
      <c r="AJ62" s="25">
        <v>0.441</v>
      </c>
      <c r="AK62" s="27">
        <v>0.441</v>
      </c>
      <c r="AL62" s="25">
        <v>0.46899999999999997</v>
      </c>
      <c r="AM62" s="27">
        <v>0.48199999999999998</v>
      </c>
      <c r="AN62" s="25">
        <v>0.47199999999999998</v>
      </c>
      <c r="AO62" s="27">
        <v>0.47199999999999998</v>
      </c>
      <c r="AP62" s="25">
        <v>0.498</v>
      </c>
      <c r="AQ62" s="27">
        <v>0.46899999999999997</v>
      </c>
      <c r="AR62" s="25">
        <v>0.47899999999999998</v>
      </c>
      <c r="AS62" s="27">
        <v>0.45600000000000002</v>
      </c>
      <c r="AT62" s="25">
        <v>0.46700000000000003</v>
      </c>
    </row>
    <row r="63" spans="2:46">
      <c r="B63" s="130" t="s">
        <v>137</v>
      </c>
      <c r="C63" s="25">
        <v>0.56000000000000005</v>
      </c>
      <c r="D63" s="25">
        <v>0.50800000000000001</v>
      </c>
      <c r="E63" s="25">
        <v>0.51700000000000002</v>
      </c>
      <c r="F63" s="25">
        <v>0.50800000000000001</v>
      </c>
      <c r="G63" s="25">
        <v>0.51800000000000002</v>
      </c>
      <c r="H63" s="25">
        <v>0.49399999999999999</v>
      </c>
      <c r="I63" s="25">
        <v>0.51100000000000001</v>
      </c>
      <c r="J63" s="25">
        <v>0.53100000000000003</v>
      </c>
      <c r="K63" s="25">
        <v>0.51700000000000002</v>
      </c>
      <c r="L63" s="26">
        <v>0.505</v>
      </c>
      <c r="M63" s="26">
        <v>0.52</v>
      </c>
      <c r="N63" s="26">
        <v>0.53900000000000003</v>
      </c>
      <c r="O63" s="26">
        <v>0.51300000000000001</v>
      </c>
      <c r="P63" s="26">
        <v>0.53600000000000003</v>
      </c>
      <c r="Q63" s="26">
        <v>0.52100000000000002</v>
      </c>
      <c r="R63" s="25">
        <v>0.48799999999999999</v>
      </c>
      <c r="S63" s="27">
        <v>0.504</v>
      </c>
      <c r="T63" s="25">
        <v>0.49199999999999999</v>
      </c>
      <c r="U63" s="25">
        <v>0.48199999999999998</v>
      </c>
      <c r="V63" s="25">
        <v>0.48</v>
      </c>
      <c r="W63" s="25">
        <v>0.48499999999999999</v>
      </c>
      <c r="X63" s="27">
        <v>0.45800000000000002</v>
      </c>
      <c r="Y63" s="25">
        <v>0.45600000000000002</v>
      </c>
      <c r="Z63" s="25">
        <v>0.44600000000000001</v>
      </c>
      <c r="AA63" s="26">
        <v>0.44500000000000001</v>
      </c>
      <c r="AB63" s="26">
        <v>0.44</v>
      </c>
      <c r="AC63" s="26">
        <v>0.438</v>
      </c>
      <c r="AD63" s="26">
        <v>0.44500000000000001</v>
      </c>
      <c r="AE63" s="26">
        <v>0.443</v>
      </c>
      <c r="AF63" s="26">
        <v>0.44500000000000001</v>
      </c>
      <c r="AG63" s="26">
        <v>0.45</v>
      </c>
      <c r="AH63" s="25">
        <v>0.46400000000000002</v>
      </c>
      <c r="AI63" s="27">
        <v>0.47399999999999998</v>
      </c>
      <c r="AJ63" s="25">
        <v>0.48599999999999999</v>
      </c>
      <c r="AK63" s="27">
        <v>0.49099999999999999</v>
      </c>
      <c r="AL63" s="25">
        <v>0.496</v>
      </c>
      <c r="AM63" s="27">
        <v>0.503</v>
      </c>
      <c r="AN63" s="25">
        <v>0.52400000000000002</v>
      </c>
      <c r="AO63" s="27">
        <v>0.52400000000000002</v>
      </c>
      <c r="AP63" s="25">
        <v>0.52200000000000002</v>
      </c>
      <c r="AQ63" s="27">
        <v>0.505</v>
      </c>
      <c r="AR63" s="25">
        <v>0.49</v>
      </c>
      <c r="AS63" s="27">
        <v>0.46200000000000002</v>
      </c>
      <c r="AT63" s="25">
        <v>0.46500000000000002</v>
      </c>
    </row>
    <row r="64" spans="2:46">
      <c r="B64" s="130" t="s">
        <v>180</v>
      </c>
      <c r="C64" s="25">
        <v>0.02</v>
      </c>
      <c r="D64" s="25">
        <v>1.7000000000000001E-2</v>
      </c>
      <c r="E64" s="25">
        <v>1.7000000000000001E-2</v>
      </c>
      <c r="F64" s="25">
        <v>1.7000000000000001E-2</v>
      </c>
      <c r="G64" s="25">
        <v>1.7000000000000001E-2</v>
      </c>
      <c r="H64" s="25">
        <v>1.4999999999999999E-2</v>
      </c>
      <c r="I64" s="25">
        <v>1.4E-2</v>
      </c>
      <c r="J64" s="25">
        <v>1.6E-2</v>
      </c>
      <c r="K64" s="25">
        <v>1.4E-2</v>
      </c>
      <c r="L64" s="26">
        <v>1.4E-2</v>
      </c>
      <c r="M64" s="26">
        <v>1.6E-2</v>
      </c>
      <c r="N64" s="26">
        <v>1.7000000000000001E-2</v>
      </c>
      <c r="O64" s="26">
        <v>2.5999999999999999E-2</v>
      </c>
      <c r="P64" s="26">
        <v>1.6E-2</v>
      </c>
      <c r="Q64" s="26">
        <v>1.4999999999999999E-2</v>
      </c>
      <c r="R64" s="25">
        <v>1.4999999999999999E-2</v>
      </c>
      <c r="S64" s="27">
        <v>1.4999999999999999E-2</v>
      </c>
      <c r="T64" s="25">
        <v>1.2999999999999999E-2</v>
      </c>
      <c r="U64" s="25">
        <v>1.2E-2</v>
      </c>
      <c r="V64" s="25">
        <v>1.2999999999999999E-2</v>
      </c>
      <c r="W64" s="25">
        <v>1.2999999999999999E-2</v>
      </c>
      <c r="X64" s="27">
        <v>1.2E-2</v>
      </c>
      <c r="Y64" s="25">
        <v>1.2E-2</v>
      </c>
      <c r="Z64" s="25">
        <v>1.2E-2</v>
      </c>
      <c r="AA64" s="26">
        <v>1.0999999999999999E-2</v>
      </c>
      <c r="AB64" s="26">
        <v>1.2E-2</v>
      </c>
      <c r="AC64" s="26">
        <v>1.2E-2</v>
      </c>
      <c r="AD64" s="26">
        <v>1.2E-2</v>
      </c>
      <c r="AE64" s="26">
        <v>1.2E-2</v>
      </c>
      <c r="AF64" s="26">
        <v>1.2E-2</v>
      </c>
      <c r="AG64" s="26">
        <v>1.2999999999999999E-2</v>
      </c>
      <c r="AH64" s="25">
        <v>1.2999999999999999E-2</v>
      </c>
      <c r="AI64" s="27">
        <v>1.2999999999999999E-2</v>
      </c>
      <c r="AJ64" s="25">
        <v>1.4E-2</v>
      </c>
      <c r="AK64" s="27">
        <v>1.4E-2</v>
      </c>
      <c r="AL64" s="25">
        <v>1.6E-2</v>
      </c>
      <c r="AM64" s="27">
        <v>1.7000000000000001E-2</v>
      </c>
      <c r="AN64" s="25">
        <v>1.6E-2</v>
      </c>
      <c r="AO64" s="27">
        <v>1.4999999999999999E-2</v>
      </c>
      <c r="AP64" s="25">
        <v>1.7000000000000001E-2</v>
      </c>
      <c r="AQ64" s="27">
        <v>1.6E-2</v>
      </c>
      <c r="AR64" s="25">
        <v>1.7000000000000001E-2</v>
      </c>
      <c r="AS64" s="27">
        <v>1.6E-2</v>
      </c>
      <c r="AT64" s="25">
        <v>1.6E-2</v>
      </c>
    </row>
    <row r="65" spans="2:46">
      <c r="B65" s="219" t="s">
        <v>119</v>
      </c>
      <c r="C65" s="25">
        <v>3.5999999999999997E-2</v>
      </c>
      <c r="D65" s="25">
        <v>3.3000000000000002E-2</v>
      </c>
      <c r="E65" s="25">
        <v>3.4000000000000002E-2</v>
      </c>
      <c r="F65" s="25">
        <v>3.3000000000000002E-2</v>
      </c>
      <c r="G65" s="25">
        <v>3.3000000000000002E-2</v>
      </c>
      <c r="H65" s="25">
        <v>0.03</v>
      </c>
      <c r="I65" s="25">
        <v>2.9000000000000001E-2</v>
      </c>
      <c r="J65" s="25">
        <v>3.2000000000000001E-2</v>
      </c>
      <c r="K65" s="25">
        <v>2.8000000000000001E-2</v>
      </c>
      <c r="L65" s="26">
        <v>2.7E-2</v>
      </c>
      <c r="M65" s="26">
        <v>3.3000000000000002E-2</v>
      </c>
      <c r="N65" s="26">
        <v>3.4000000000000002E-2</v>
      </c>
      <c r="O65" s="26">
        <v>5.2999999999999999E-2</v>
      </c>
      <c r="P65" s="26">
        <v>3.1E-2</v>
      </c>
      <c r="Q65" s="26">
        <v>3.1E-2</v>
      </c>
      <c r="R65" s="25">
        <v>0.03</v>
      </c>
      <c r="S65" s="27">
        <v>0.03</v>
      </c>
      <c r="T65" s="25">
        <v>2.5999999999999999E-2</v>
      </c>
      <c r="U65" s="25">
        <v>2.5000000000000001E-2</v>
      </c>
      <c r="V65" s="25">
        <v>2.7E-2</v>
      </c>
      <c r="W65" s="25">
        <v>2.5999999999999999E-2</v>
      </c>
      <c r="X65" s="27">
        <v>2.3E-2</v>
      </c>
      <c r="Y65" s="25">
        <v>2.4E-2</v>
      </c>
      <c r="Z65" s="25">
        <v>2.4E-2</v>
      </c>
      <c r="AA65" s="26">
        <v>2.3E-2</v>
      </c>
      <c r="AB65" s="26">
        <v>2.3E-2</v>
      </c>
      <c r="AC65" s="26">
        <v>2.3E-2</v>
      </c>
      <c r="AD65" s="26">
        <v>2.4E-2</v>
      </c>
      <c r="AE65" s="26">
        <v>2.4E-2</v>
      </c>
      <c r="AF65" s="26">
        <v>2.5000000000000001E-2</v>
      </c>
      <c r="AG65" s="26">
        <v>2.5000000000000001E-2</v>
      </c>
      <c r="AH65" s="25">
        <v>2.5999999999999999E-2</v>
      </c>
      <c r="AI65" s="27">
        <v>2.7E-2</v>
      </c>
      <c r="AJ65" s="25">
        <v>2.8000000000000001E-2</v>
      </c>
      <c r="AK65" s="27">
        <v>2.8000000000000001E-2</v>
      </c>
      <c r="AL65" s="25">
        <v>3.2000000000000001E-2</v>
      </c>
      <c r="AM65" s="27">
        <v>3.3000000000000002E-2</v>
      </c>
      <c r="AN65" s="25">
        <v>3.1E-2</v>
      </c>
      <c r="AO65" s="27">
        <v>3.1E-2</v>
      </c>
      <c r="AP65" s="25">
        <v>3.5000000000000003E-2</v>
      </c>
      <c r="AQ65" s="27">
        <v>3.2000000000000001E-2</v>
      </c>
      <c r="AR65" s="25">
        <v>3.4000000000000002E-2</v>
      </c>
      <c r="AS65" s="27">
        <v>3.2000000000000001E-2</v>
      </c>
      <c r="AT65" s="25">
        <v>3.2000000000000001E-2</v>
      </c>
    </row>
    <row r="66" spans="2:46">
      <c r="B66" s="130" t="s">
        <v>181</v>
      </c>
      <c r="C66" s="25">
        <v>2.9000000000000001E-2</v>
      </c>
      <c r="D66" s="25">
        <v>2.7E-2</v>
      </c>
      <c r="E66" s="25">
        <v>2.8000000000000001E-2</v>
      </c>
      <c r="F66" s="25">
        <v>0.03</v>
      </c>
      <c r="G66" s="25">
        <v>2.8000000000000001E-2</v>
      </c>
      <c r="H66" s="25">
        <v>2.8000000000000001E-2</v>
      </c>
      <c r="I66" s="25">
        <v>0.03</v>
      </c>
      <c r="J66" s="25">
        <v>2.8000000000000001E-2</v>
      </c>
      <c r="K66" s="25">
        <v>2.7E-2</v>
      </c>
      <c r="L66" s="26">
        <v>2.9000000000000001E-2</v>
      </c>
      <c r="M66" s="26">
        <v>2.7E-2</v>
      </c>
      <c r="N66" s="26">
        <v>2.8000000000000001E-2</v>
      </c>
      <c r="O66" s="26">
        <v>4.7E-2</v>
      </c>
      <c r="P66" s="26">
        <v>2.7E-2</v>
      </c>
      <c r="Q66" s="26">
        <v>2.8000000000000001E-2</v>
      </c>
      <c r="R66" s="25">
        <v>2.8000000000000001E-2</v>
      </c>
      <c r="S66" s="27">
        <v>2.7E-2</v>
      </c>
      <c r="T66" s="25">
        <v>2.4E-2</v>
      </c>
      <c r="U66" s="25">
        <v>2.3E-2</v>
      </c>
      <c r="V66" s="25">
        <v>2.5000000000000001E-2</v>
      </c>
      <c r="W66" s="25">
        <v>2.5999999999999999E-2</v>
      </c>
      <c r="X66" s="27">
        <v>2.3E-2</v>
      </c>
      <c r="Y66" s="25">
        <v>2.1999999999999999E-2</v>
      </c>
      <c r="Z66" s="25">
        <v>2.3E-2</v>
      </c>
      <c r="AA66" s="26">
        <v>2.1999999999999999E-2</v>
      </c>
      <c r="AB66" s="26">
        <v>2.1999999999999999E-2</v>
      </c>
      <c r="AC66" s="26">
        <v>2.1999999999999999E-2</v>
      </c>
      <c r="AD66" s="26">
        <v>2.1999999999999999E-2</v>
      </c>
      <c r="AE66" s="26">
        <v>2.3E-2</v>
      </c>
      <c r="AF66" s="26">
        <v>2.3E-2</v>
      </c>
      <c r="AG66" s="26">
        <v>2.4E-2</v>
      </c>
      <c r="AH66" s="25">
        <v>2.5000000000000001E-2</v>
      </c>
      <c r="AI66" s="27">
        <v>2.5999999999999999E-2</v>
      </c>
      <c r="AJ66" s="25">
        <v>2.5999999999999999E-2</v>
      </c>
      <c r="AK66" s="27">
        <v>2.5999999999999999E-2</v>
      </c>
      <c r="AL66" s="25">
        <v>2.9000000000000001E-2</v>
      </c>
      <c r="AM66" s="27">
        <v>3.1E-2</v>
      </c>
      <c r="AN66" s="25">
        <v>0.03</v>
      </c>
      <c r="AO66" s="27">
        <v>0.03</v>
      </c>
      <c r="AP66" s="25">
        <v>3.3000000000000002E-2</v>
      </c>
      <c r="AQ66" s="27">
        <v>3.1E-2</v>
      </c>
      <c r="AR66" s="25">
        <v>3.2000000000000001E-2</v>
      </c>
      <c r="AS66" s="27">
        <v>3.1E-2</v>
      </c>
      <c r="AT66" s="25">
        <v>3.2000000000000001E-2</v>
      </c>
    </row>
    <row r="67" spans="2:46">
      <c r="B67" s="225" t="s">
        <v>119</v>
      </c>
      <c r="C67" s="61">
        <v>5.1999999999999998E-2</v>
      </c>
      <c r="D67" s="61">
        <v>5.2999999999999999E-2</v>
      </c>
      <c r="E67" s="61">
        <v>5.7000000000000002E-2</v>
      </c>
      <c r="F67" s="61">
        <v>5.8999999999999997E-2</v>
      </c>
      <c r="G67" s="61">
        <v>5.6000000000000001E-2</v>
      </c>
      <c r="H67" s="61">
        <v>5.6000000000000001E-2</v>
      </c>
      <c r="I67" s="61">
        <v>0.06</v>
      </c>
      <c r="J67" s="61">
        <v>5.6000000000000001E-2</v>
      </c>
      <c r="K67" s="61">
        <v>5.3999999999999999E-2</v>
      </c>
      <c r="L67" s="62">
        <v>5.8000000000000003E-2</v>
      </c>
      <c r="M67" s="62">
        <v>5.5E-2</v>
      </c>
      <c r="N67" s="62">
        <v>5.6000000000000001E-2</v>
      </c>
      <c r="O67" s="62">
        <v>9.2999999999999999E-2</v>
      </c>
      <c r="P67" s="62">
        <v>5.5E-2</v>
      </c>
      <c r="Q67" s="62">
        <v>5.5E-2</v>
      </c>
      <c r="R67" s="61">
        <v>5.5E-2</v>
      </c>
      <c r="S67" s="63">
        <v>5.5E-2</v>
      </c>
      <c r="T67" s="61">
        <v>4.9000000000000002E-2</v>
      </c>
      <c r="U67" s="61">
        <v>4.5999999999999999E-2</v>
      </c>
      <c r="V67" s="61">
        <v>0.05</v>
      </c>
      <c r="W67" s="61">
        <v>5.2999999999999999E-2</v>
      </c>
      <c r="X67" s="63">
        <v>4.4999999999999998E-2</v>
      </c>
      <c r="Y67" s="61">
        <v>4.3999999999999997E-2</v>
      </c>
      <c r="Z67" s="61">
        <v>4.4999999999999998E-2</v>
      </c>
      <c r="AA67" s="62">
        <v>4.4999999999999998E-2</v>
      </c>
      <c r="AB67" s="62">
        <v>4.3999999999999997E-2</v>
      </c>
      <c r="AC67" s="62">
        <v>4.3999999999999997E-2</v>
      </c>
      <c r="AD67" s="62">
        <v>4.4999999999999998E-2</v>
      </c>
      <c r="AE67" s="62">
        <v>4.5999999999999999E-2</v>
      </c>
      <c r="AF67" s="62">
        <v>4.7E-2</v>
      </c>
      <c r="AG67" s="62">
        <v>4.8000000000000001E-2</v>
      </c>
      <c r="AH67" s="61">
        <v>5.0999999999999997E-2</v>
      </c>
      <c r="AI67" s="63">
        <v>5.1999999999999998E-2</v>
      </c>
      <c r="AJ67" s="61">
        <v>5.1999999999999998E-2</v>
      </c>
      <c r="AK67" s="63">
        <v>5.2999999999999999E-2</v>
      </c>
      <c r="AL67" s="61">
        <v>5.8000000000000003E-2</v>
      </c>
      <c r="AM67" s="63">
        <v>6.0999999999999999E-2</v>
      </c>
      <c r="AN67" s="61">
        <v>0.06</v>
      </c>
      <c r="AO67" s="63">
        <v>6.0999999999999999E-2</v>
      </c>
      <c r="AP67" s="61">
        <v>6.5000000000000002E-2</v>
      </c>
      <c r="AQ67" s="63">
        <v>6.2E-2</v>
      </c>
      <c r="AR67" s="61">
        <v>6.5000000000000002E-2</v>
      </c>
      <c r="AS67" s="63">
        <v>6.3E-2</v>
      </c>
      <c r="AT67" s="61">
        <v>6.4000000000000001E-2</v>
      </c>
    </row>
    <row r="68" spans="2:46">
      <c r="B68" s="52" t="s">
        <v>89</v>
      </c>
      <c r="C68" s="31">
        <v>161809</v>
      </c>
      <c r="D68" s="31">
        <v>185397</v>
      </c>
      <c r="E68" s="31">
        <v>200022</v>
      </c>
      <c r="F68" s="31">
        <v>209581</v>
      </c>
      <c r="G68" s="31">
        <v>244523</v>
      </c>
      <c r="H68" s="31">
        <v>257372</v>
      </c>
      <c r="I68" s="31">
        <v>322358</v>
      </c>
      <c r="J68" s="31">
        <v>355968</v>
      </c>
      <c r="K68" s="31">
        <v>433552</v>
      </c>
      <c r="L68" s="31">
        <v>441163</v>
      </c>
      <c r="M68" s="31">
        <v>443973</v>
      </c>
      <c r="N68" s="31">
        <v>449643</v>
      </c>
      <c r="O68" s="31">
        <v>527537</v>
      </c>
      <c r="P68" s="32">
        <v>542920</v>
      </c>
      <c r="Q68" s="32">
        <v>565022</v>
      </c>
      <c r="R68" s="31">
        <v>564528</v>
      </c>
      <c r="S68" s="33">
        <v>637326</v>
      </c>
      <c r="T68" s="31">
        <v>634974</v>
      </c>
      <c r="U68" s="31">
        <v>646847</v>
      </c>
      <c r="V68" s="31">
        <v>643949</v>
      </c>
      <c r="W68" s="31">
        <v>703085</v>
      </c>
      <c r="X68" s="33">
        <v>724851</v>
      </c>
      <c r="Y68" s="31">
        <v>765628</v>
      </c>
      <c r="Z68" s="31">
        <v>775066</v>
      </c>
      <c r="AA68" s="32">
        <v>817130</v>
      </c>
      <c r="AB68" s="32">
        <v>813931</v>
      </c>
      <c r="AC68" s="32">
        <v>852679</v>
      </c>
      <c r="AD68" s="32">
        <v>899938</v>
      </c>
      <c r="AE68" s="32">
        <v>890626</v>
      </c>
      <c r="AF68" s="32">
        <v>883633</v>
      </c>
      <c r="AG68" s="32">
        <v>898306</v>
      </c>
      <c r="AH68" s="31">
        <v>906507</v>
      </c>
      <c r="AI68" s="33">
        <v>935561</v>
      </c>
      <c r="AJ68" s="31">
        <v>956645</v>
      </c>
      <c r="AK68" s="33">
        <v>963676</v>
      </c>
      <c r="AL68" s="31">
        <v>966390</v>
      </c>
      <c r="AM68" s="33">
        <v>982607</v>
      </c>
      <c r="AN68" s="31">
        <v>1000254</v>
      </c>
      <c r="AO68" s="33">
        <v>1001734</v>
      </c>
      <c r="AP68" s="31">
        <v>1003583</v>
      </c>
      <c r="AQ68" s="33">
        <v>1035072</v>
      </c>
      <c r="AR68" s="31">
        <v>1008970</v>
      </c>
      <c r="AS68" s="33">
        <v>1047158</v>
      </c>
      <c r="AT68" s="31">
        <v>1057291</v>
      </c>
    </row>
    <row r="69" spans="2:46">
      <c r="B69" s="130" t="s">
        <v>90</v>
      </c>
      <c r="C69" s="34">
        <v>83663</v>
      </c>
      <c r="D69" s="34">
        <v>115049</v>
      </c>
      <c r="E69" s="34">
        <v>115410</v>
      </c>
      <c r="F69" s="34">
        <v>115559</v>
      </c>
      <c r="G69" s="34">
        <v>137250</v>
      </c>
      <c r="H69" s="34">
        <v>137279</v>
      </c>
      <c r="I69" s="34">
        <v>137569</v>
      </c>
      <c r="J69" s="34">
        <v>206982</v>
      </c>
      <c r="K69" s="34">
        <v>207058</v>
      </c>
      <c r="L69" s="34">
        <v>207449</v>
      </c>
      <c r="M69" s="34">
        <v>271867</v>
      </c>
      <c r="N69" s="34">
        <v>272269</v>
      </c>
      <c r="O69" s="34">
        <v>310547</v>
      </c>
      <c r="P69" s="35">
        <v>306050</v>
      </c>
      <c r="Q69" s="35">
        <v>306027</v>
      </c>
      <c r="R69" s="34">
        <v>306106</v>
      </c>
      <c r="S69" s="36">
        <v>333228</v>
      </c>
      <c r="T69" s="34">
        <v>332536</v>
      </c>
      <c r="U69" s="34">
        <v>332054</v>
      </c>
      <c r="V69" s="34">
        <v>332670</v>
      </c>
      <c r="W69" s="34">
        <v>372869</v>
      </c>
      <c r="X69" s="36">
        <v>372429</v>
      </c>
      <c r="Y69" s="34">
        <v>405280</v>
      </c>
      <c r="Z69" s="34">
        <v>405415</v>
      </c>
      <c r="AA69" s="35">
        <v>405355</v>
      </c>
      <c r="AB69" s="35">
        <v>436622</v>
      </c>
      <c r="AC69" s="35">
        <v>436671</v>
      </c>
      <c r="AD69" s="35">
        <v>468767</v>
      </c>
      <c r="AE69" s="35">
        <v>469044</v>
      </c>
      <c r="AF69" s="35">
        <v>469359</v>
      </c>
      <c r="AG69" s="35">
        <v>469598</v>
      </c>
      <c r="AH69" s="34">
        <v>470321</v>
      </c>
      <c r="AI69" s="36">
        <v>470703</v>
      </c>
      <c r="AJ69" s="34">
        <v>510978</v>
      </c>
      <c r="AK69" s="36">
        <v>511256</v>
      </c>
      <c r="AL69" s="34">
        <v>512770</v>
      </c>
      <c r="AM69" s="36">
        <v>514400</v>
      </c>
      <c r="AN69" s="34">
        <v>515302</v>
      </c>
      <c r="AO69" s="36">
        <v>515262</v>
      </c>
      <c r="AP69" s="34">
        <v>516447</v>
      </c>
      <c r="AQ69" s="36">
        <v>516762</v>
      </c>
      <c r="AR69" s="34">
        <v>517761</v>
      </c>
      <c r="AS69" s="36">
        <v>517993</v>
      </c>
      <c r="AT69" s="34">
        <v>538402</v>
      </c>
    </row>
    <row r="70" spans="2:46">
      <c r="B70" s="130" t="s">
        <v>198</v>
      </c>
      <c r="C70" s="34">
        <v>64000</v>
      </c>
      <c r="D70" s="34">
        <v>54000</v>
      </c>
      <c r="E70" s="34">
        <v>66800</v>
      </c>
      <c r="F70" s="34">
        <v>76000</v>
      </c>
      <c r="G70" s="34">
        <v>87000</v>
      </c>
      <c r="H70" s="34">
        <v>99000</v>
      </c>
      <c r="I70" s="34">
        <v>159000</v>
      </c>
      <c r="J70" s="34">
        <v>122000</v>
      </c>
      <c r="K70" s="34">
        <v>196500</v>
      </c>
      <c r="L70" s="34">
        <v>202500</v>
      </c>
      <c r="M70" s="34">
        <v>140000</v>
      </c>
      <c r="N70" s="34">
        <v>144500</v>
      </c>
      <c r="O70" s="34">
        <v>177500</v>
      </c>
      <c r="P70" s="35">
        <v>199500</v>
      </c>
      <c r="Q70" s="35">
        <v>220500</v>
      </c>
      <c r="R70" s="34">
        <v>220500</v>
      </c>
      <c r="S70" s="36">
        <v>262500</v>
      </c>
      <c r="T70" s="34">
        <v>262450</v>
      </c>
      <c r="U70" s="34">
        <v>272400</v>
      </c>
      <c r="V70" s="34">
        <v>269350</v>
      </c>
      <c r="W70" s="34">
        <v>284300</v>
      </c>
      <c r="X70" s="36">
        <v>305750</v>
      </c>
      <c r="Y70" s="34">
        <v>311200</v>
      </c>
      <c r="Z70" s="34">
        <v>320150</v>
      </c>
      <c r="AA70" s="35">
        <v>358900</v>
      </c>
      <c r="AB70" s="35">
        <v>323550</v>
      </c>
      <c r="AC70" s="35">
        <v>361000</v>
      </c>
      <c r="AD70" s="35">
        <v>373450</v>
      </c>
      <c r="AE70" s="35">
        <v>363400</v>
      </c>
      <c r="AF70" s="35">
        <v>356350</v>
      </c>
      <c r="AG70" s="35">
        <v>369000</v>
      </c>
      <c r="AH70" s="34">
        <v>375500</v>
      </c>
      <c r="AI70" s="36">
        <v>403993</v>
      </c>
      <c r="AJ70" s="34">
        <v>384493</v>
      </c>
      <c r="AK70" s="36">
        <v>389993</v>
      </c>
      <c r="AL70" s="34">
        <v>389993</v>
      </c>
      <c r="AM70" s="36">
        <v>401993</v>
      </c>
      <c r="AN70" s="34">
        <v>418993</v>
      </c>
      <c r="AO70" s="36">
        <v>419493</v>
      </c>
      <c r="AP70" s="34">
        <v>419493</v>
      </c>
      <c r="AQ70" s="36">
        <v>449893</v>
      </c>
      <c r="AR70" s="34">
        <v>423393</v>
      </c>
      <c r="AS70" s="36">
        <v>460493</v>
      </c>
      <c r="AT70" s="34">
        <v>450193</v>
      </c>
    </row>
    <row r="71" spans="2:46">
      <c r="B71" s="130" t="s">
        <v>199</v>
      </c>
      <c r="C71" s="25">
        <v>0.39600000000000002</v>
      </c>
      <c r="D71" s="25">
        <v>0.29099999999999998</v>
      </c>
      <c r="E71" s="25">
        <v>0.33400000000000002</v>
      </c>
      <c r="F71" s="25">
        <v>0.36299999999999999</v>
      </c>
      <c r="G71" s="25">
        <v>0.35599999999999998</v>
      </c>
      <c r="H71" s="25">
        <v>0.38500000000000001</v>
      </c>
      <c r="I71" s="25">
        <v>0.49299999999999999</v>
      </c>
      <c r="J71" s="25">
        <v>0.34300000000000003</v>
      </c>
      <c r="K71" s="25">
        <v>0.45300000000000001</v>
      </c>
      <c r="L71" s="25">
        <v>0.45900000000000002</v>
      </c>
      <c r="M71" s="25">
        <v>0.315</v>
      </c>
      <c r="N71" s="25">
        <v>0.32100000000000001</v>
      </c>
      <c r="O71" s="25">
        <v>0.33600000000000002</v>
      </c>
      <c r="P71" s="26">
        <v>0.36699999999999999</v>
      </c>
      <c r="Q71" s="26">
        <v>0.39</v>
      </c>
      <c r="R71" s="25">
        <v>0.39100000000000001</v>
      </c>
      <c r="S71" s="27">
        <v>0.41199999999999998</v>
      </c>
      <c r="T71" s="25">
        <v>0.41299999999999998</v>
      </c>
      <c r="U71" s="25">
        <v>0.42099999999999999</v>
      </c>
      <c r="V71" s="25">
        <v>0.41799999999999998</v>
      </c>
      <c r="W71" s="25">
        <v>0.40400000000000003</v>
      </c>
      <c r="X71" s="27">
        <v>0.42199999999999999</v>
      </c>
      <c r="Y71" s="25">
        <v>0.40600000000000003</v>
      </c>
      <c r="Z71" s="25">
        <v>0.41299999999999998</v>
      </c>
      <c r="AA71" s="26">
        <v>0.439</v>
      </c>
      <c r="AB71" s="26">
        <v>0.39800000000000002</v>
      </c>
      <c r="AC71" s="26">
        <v>0.42299999999999999</v>
      </c>
      <c r="AD71" s="26">
        <v>0.41499999999999998</v>
      </c>
      <c r="AE71" s="26">
        <v>0.40799999999999997</v>
      </c>
      <c r="AF71" s="26">
        <v>0.40300000000000002</v>
      </c>
      <c r="AG71" s="26">
        <v>0.41099999999999998</v>
      </c>
      <c r="AH71" s="25">
        <v>0.41399999999999998</v>
      </c>
      <c r="AI71" s="27">
        <v>0.432</v>
      </c>
      <c r="AJ71" s="25">
        <v>0.40200000000000002</v>
      </c>
      <c r="AK71" s="27">
        <v>0.40500000000000003</v>
      </c>
      <c r="AL71" s="25">
        <v>0.40400000000000003</v>
      </c>
      <c r="AM71" s="27">
        <v>0.40899999999999997</v>
      </c>
      <c r="AN71" s="25">
        <v>0.41899999999999998</v>
      </c>
      <c r="AO71" s="27">
        <v>0.41899999999999998</v>
      </c>
      <c r="AP71" s="25">
        <v>0.41799999999999998</v>
      </c>
      <c r="AQ71" s="27">
        <v>0.435</v>
      </c>
      <c r="AR71" s="25">
        <v>0.42</v>
      </c>
      <c r="AS71" s="27">
        <v>0.44</v>
      </c>
      <c r="AT71" s="25">
        <v>0.42599999999999999</v>
      </c>
    </row>
    <row r="72" spans="2:46">
      <c r="B72" s="133" t="s">
        <v>183</v>
      </c>
      <c r="C72" s="316">
        <v>260795</v>
      </c>
      <c r="D72" s="316">
        <v>255212</v>
      </c>
      <c r="E72" s="316">
        <v>256013</v>
      </c>
      <c r="F72" s="316">
        <v>256344</v>
      </c>
      <c r="G72" s="316">
        <v>263538</v>
      </c>
      <c r="H72" s="316">
        <v>263592</v>
      </c>
      <c r="I72" s="316">
        <v>264149</v>
      </c>
      <c r="J72" s="316">
        <v>299627</v>
      </c>
      <c r="K72" s="316">
        <v>299737</v>
      </c>
      <c r="L72" s="316">
        <v>300302</v>
      </c>
      <c r="M72" s="316">
        <v>331545</v>
      </c>
      <c r="N72" s="316">
        <v>332035</v>
      </c>
      <c r="O72" s="316">
        <v>350504</v>
      </c>
      <c r="P72" s="317">
        <v>345429</v>
      </c>
      <c r="Q72" s="317">
        <v>345403</v>
      </c>
      <c r="R72" s="316">
        <v>345492</v>
      </c>
      <c r="S72" s="318">
        <v>340585</v>
      </c>
      <c r="T72" s="316">
        <v>339877</v>
      </c>
      <c r="U72" s="316">
        <v>339385</v>
      </c>
      <c r="V72" s="316">
        <v>340014</v>
      </c>
      <c r="W72" s="316">
        <v>339565</v>
      </c>
      <c r="X72" s="318">
        <v>339164</v>
      </c>
      <c r="Y72" s="316">
        <v>341065</v>
      </c>
      <c r="Z72" s="316">
        <v>341178</v>
      </c>
      <c r="AA72" s="317">
        <v>341128</v>
      </c>
      <c r="AB72" s="317">
        <v>348871</v>
      </c>
      <c r="AC72" s="317">
        <v>348909</v>
      </c>
      <c r="AD72" s="317">
        <v>358026</v>
      </c>
      <c r="AE72" s="317">
        <v>358238</v>
      </c>
      <c r="AF72" s="317">
        <v>358478</v>
      </c>
      <c r="AG72" s="317">
        <v>358661</v>
      </c>
      <c r="AH72" s="316">
        <v>359213</v>
      </c>
      <c r="AI72" s="318">
        <v>359505</v>
      </c>
      <c r="AJ72" s="316">
        <v>368881</v>
      </c>
      <c r="AK72" s="318">
        <v>369082</v>
      </c>
      <c r="AL72" s="316">
        <v>370174</v>
      </c>
      <c r="AM72" s="318">
        <v>371351</v>
      </c>
      <c r="AN72" s="316">
        <v>372002</v>
      </c>
      <c r="AO72" s="318">
        <v>371974</v>
      </c>
      <c r="AP72" s="316">
        <v>372829</v>
      </c>
      <c r="AQ72" s="318">
        <v>373057</v>
      </c>
      <c r="AR72" s="316">
        <v>373778</v>
      </c>
      <c r="AS72" s="318">
        <v>373945</v>
      </c>
      <c r="AT72" s="316">
        <v>378393</v>
      </c>
    </row>
    <row r="73" spans="2:46">
      <c r="B73" s="215" t="s">
        <v>184</v>
      </c>
      <c r="C73" s="319">
        <v>265000</v>
      </c>
      <c r="D73" s="319">
        <v>255500</v>
      </c>
      <c r="E73" s="319">
        <v>296000</v>
      </c>
      <c r="F73" s="319">
        <v>324000</v>
      </c>
      <c r="G73" s="319">
        <v>415000</v>
      </c>
      <c r="H73" s="319">
        <v>437500</v>
      </c>
      <c r="I73" s="319">
        <v>437500</v>
      </c>
      <c r="J73" s="319">
        <v>457500</v>
      </c>
      <c r="K73" s="319">
        <v>510000</v>
      </c>
      <c r="L73" s="319">
        <v>500000</v>
      </c>
      <c r="M73" s="319">
        <v>780000</v>
      </c>
      <c r="N73" s="319">
        <v>690000</v>
      </c>
      <c r="O73" s="319">
        <v>580000</v>
      </c>
      <c r="P73" s="320">
        <v>418000</v>
      </c>
      <c r="Q73" s="320">
        <v>378000</v>
      </c>
      <c r="R73" s="319">
        <v>367000</v>
      </c>
      <c r="S73" s="321">
        <v>398500</v>
      </c>
      <c r="T73" s="319">
        <v>379500</v>
      </c>
      <c r="U73" s="319">
        <v>393500</v>
      </c>
      <c r="V73" s="319">
        <v>377000</v>
      </c>
      <c r="W73" s="319">
        <v>364500</v>
      </c>
      <c r="X73" s="321">
        <v>393000</v>
      </c>
      <c r="Y73" s="319">
        <v>644500</v>
      </c>
      <c r="Z73" s="319">
        <v>574000</v>
      </c>
      <c r="AA73" s="320">
        <v>518000</v>
      </c>
      <c r="AB73" s="320">
        <v>564000</v>
      </c>
      <c r="AC73" s="320">
        <v>565000</v>
      </c>
      <c r="AD73" s="320">
        <v>551000</v>
      </c>
      <c r="AE73" s="320">
        <v>650000</v>
      </c>
      <c r="AF73" s="320">
        <v>605000</v>
      </c>
      <c r="AG73" s="320">
        <v>590000</v>
      </c>
      <c r="AH73" s="319">
        <v>541000</v>
      </c>
      <c r="AI73" s="321">
        <v>551000</v>
      </c>
      <c r="AJ73" s="319">
        <v>596000</v>
      </c>
      <c r="AK73" s="321">
        <v>653000</v>
      </c>
      <c r="AL73" s="319">
        <v>725000</v>
      </c>
      <c r="AM73" s="321">
        <v>633000</v>
      </c>
      <c r="AN73" s="319">
        <v>538000</v>
      </c>
      <c r="AO73" s="321">
        <v>653000</v>
      </c>
      <c r="AP73" s="319">
        <v>668000</v>
      </c>
      <c r="AQ73" s="321">
        <v>639000</v>
      </c>
      <c r="AR73" s="319">
        <v>597000</v>
      </c>
      <c r="AS73" s="321">
        <v>528000</v>
      </c>
      <c r="AT73" s="319">
        <v>583000</v>
      </c>
    </row>
    <row r="74" spans="2:46">
      <c r="B74" s="3"/>
      <c r="C74" s="3" t="s">
        <v>120</v>
      </c>
      <c r="D74" s="64"/>
      <c r="E74" s="64"/>
      <c r="F74" s="64"/>
      <c r="G74" s="64"/>
      <c r="H74" s="64"/>
      <c r="I74" s="64"/>
      <c r="J74" s="64"/>
      <c r="K74" s="64"/>
      <c r="L74" s="64"/>
      <c r="M74" s="64"/>
      <c r="N74" s="64"/>
      <c r="O74" s="64"/>
      <c r="P74" s="64"/>
      <c r="Q74" s="65"/>
      <c r="R74" s="65"/>
      <c r="S74" s="65"/>
      <c r="T74" s="65"/>
      <c r="U74" s="65"/>
      <c r="V74" s="65"/>
      <c r="W74" s="65"/>
      <c r="X74" s="65"/>
      <c r="Y74" s="65"/>
      <c r="Z74" s="65"/>
      <c r="AA74" s="65"/>
    </row>
    <row r="75" spans="2:46">
      <c r="B75" s="3"/>
      <c r="C75" s="3" t="s">
        <v>146</v>
      </c>
      <c r="D75" s="64"/>
      <c r="E75" s="64"/>
      <c r="F75" s="64"/>
      <c r="G75" s="64"/>
      <c r="H75" s="64"/>
      <c r="I75" s="64"/>
      <c r="J75" s="64"/>
      <c r="K75" s="64"/>
      <c r="L75" s="64"/>
      <c r="M75" s="64"/>
      <c r="N75" s="64"/>
      <c r="O75" s="64"/>
      <c r="P75" s="64"/>
      <c r="Q75" s="65"/>
      <c r="R75" s="65"/>
      <c r="S75" s="65"/>
      <c r="T75" s="65"/>
      <c r="U75" s="65"/>
      <c r="V75" s="65"/>
      <c r="W75" s="65"/>
      <c r="X75" s="65"/>
      <c r="Y75" s="65"/>
      <c r="Z75" s="65"/>
      <c r="AA75" s="65"/>
    </row>
    <row r="76" spans="2:46">
      <c r="B76" s="3"/>
      <c r="C76" s="3" t="s">
        <v>128</v>
      </c>
      <c r="D76" s="64"/>
      <c r="E76" s="64"/>
      <c r="F76" s="64"/>
      <c r="G76" s="64"/>
      <c r="H76" s="64"/>
      <c r="I76" s="64"/>
      <c r="J76" s="64"/>
      <c r="K76" s="64"/>
      <c r="L76" s="64"/>
      <c r="M76" s="64"/>
      <c r="N76" s="64"/>
      <c r="O76" s="64"/>
      <c r="P76" s="64"/>
      <c r="Q76" s="65"/>
      <c r="R76" s="65"/>
      <c r="S76" s="65"/>
      <c r="T76" s="65"/>
      <c r="U76" s="65"/>
      <c r="V76" s="65"/>
      <c r="W76" s="65"/>
      <c r="X76" s="65"/>
      <c r="Y76" s="65"/>
      <c r="Z76" s="65"/>
      <c r="AA76" s="65"/>
    </row>
    <row r="77" spans="2:46">
      <c r="C77" s="2" t="s">
        <v>182</v>
      </c>
      <c r="M77" s="5"/>
      <c r="N77" s="2"/>
      <c r="O77" s="2"/>
      <c r="P77" s="2"/>
      <c r="Q77" s="65"/>
      <c r="R77" s="65"/>
      <c r="S77" s="65"/>
      <c r="T77" s="65"/>
      <c r="U77" s="65"/>
      <c r="V77" s="65"/>
      <c r="W77" s="65"/>
      <c r="X77" s="65"/>
      <c r="Y77" s="65"/>
      <c r="Z77" s="65"/>
      <c r="AA77" s="65"/>
    </row>
    <row r="78" spans="2:46">
      <c r="B78" s="66"/>
      <c r="C78" s="66" t="s">
        <v>121</v>
      </c>
      <c r="N78" s="2"/>
      <c r="O78" s="2"/>
      <c r="P78" s="2"/>
      <c r="Q78" s="65"/>
      <c r="R78" s="65"/>
      <c r="S78" s="65"/>
      <c r="T78" s="65"/>
      <c r="U78" s="65"/>
      <c r="V78" s="65"/>
      <c r="W78" s="65"/>
      <c r="X78" s="65"/>
      <c r="Y78" s="65"/>
      <c r="Z78" s="65"/>
      <c r="AA78" s="65"/>
    </row>
    <row r="79" spans="2:46">
      <c r="B79" s="66"/>
      <c r="C79" s="66" t="s">
        <v>122</v>
      </c>
      <c r="N79" s="2"/>
      <c r="O79" s="2"/>
      <c r="P79" s="2"/>
      <c r="Q79" s="65"/>
      <c r="R79" s="65"/>
      <c r="S79" s="65"/>
      <c r="T79" s="65"/>
      <c r="U79" s="65"/>
      <c r="V79" s="65"/>
      <c r="W79" s="65"/>
      <c r="X79" s="65"/>
      <c r="Y79" s="65"/>
      <c r="Z79" s="65"/>
      <c r="AA79" s="65"/>
    </row>
    <row r="80" spans="2:46">
      <c r="B80" s="66"/>
      <c r="C80" s="66" t="s">
        <v>123</v>
      </c>
      <c r="N80" s="2"/>
      <c r="O80" s="2"/>
      <c r="P80" s="2"/>
      <c r="Q80" s="65"/>
      <c r="R80" s="65"/>
      <c r="S80" s="65"/>
      <c r="T80" s="65"/>
      <c r="U80" s="65"/>
      <c r="V80" s="65"/>
      <c r="W80" s="65"/>
      <c r="X80" s="65"/>
      <c r="Y80" s="65"/>
      <c r="Z80" s="65"/>
      <c r="AA80" s="65"/>
    </row>
    <row r="81" spans="2:27">
      <c r="B81" s="3"/>
      <c r="C81" s="3" t="s">
        <v>442</v>
      </c>
      <c r="N81" s="2"/>
      <c r="O81" s="2"/>
      <c r="P81" s="2"/>
      <c r="Q81" s="65"/>
      <c r="R81" s="65"/>
      <c r="S81" s="65"/>
      <c r="T81" s="65"/>
      <c r="U81" s="65"/>
      <c r="V81" s="65"/>
      <c r="W81" s="65"/>
      <c r="X81" s="65"/>
      <c r="Y81" s="65"/>
      <c r="Z81" s="65"/>
      <c r="AA81" s="65"/>
    </row>
    <row r="82" spans="2:27">
      <c r="B82" s="67"/>
      <c r="C82" s="67" t="s">
        <v>346</v>
      </c>
      <c r="N82" s="2"/>
      <c r="O82" s="2"/>
      <c r="P82" s="2"/>
      <c r="Q82" s="65"/>
      <c r="R82" s="65"/>
      <c r="S82" s="65"/>
      <c r="T82" s="65"/>
      <c r="U82" s="65"/>
      <c r="V82" s="65"/>
      <c r="W82" s="65"/>
      <c r="X82" s="65"/>
      <c r="Y82" s="65"/>
      <c r="Z82" s="65"/>
      <c r="AA82" s="65"/>
    </row>
    <row r="83" spans="2:27">
      <c r="B83" s="68"/>
      <c r="C83" s="68" t="s">
        <v>124</v>
      </c>
      <c r="N83" s="2"/>
      <c r="O83" s="2"/>
      <c r="P83" s="2"/>
      <c r="Q83" s="65"/>
      <c r="R83" s="65"/>
      <c r="S83" s="65"/>
      <c r="T83" s="65"/>
      <c r="U83" s="65"/>
      <c r="V83" s="65"/>
      <c r="W83" s="65"/>
      <c r="X83" s="65"/>
      <c r="Y83" s="65"/>
      <c r="Z83" s="65"/>
      <c r="AA83" s="65"/>
    </row>
    <row r="84" spans="2:27">
      <c r="B84" s="67"/>
      <c r="C84" s="67" t="s">
        <v>192</v>
      </c>
      <c r="N84" s="2"/>
      <c r="O84" s="2"/>
      <c r="P84" s="2"/>
      <c r="Q84" s="65"/>
      <c r="R84" s="65"/>
      <c r="S84" s="65"/>
      <c r="T84" s="65"/>
      <c r="U84" s="65"/>
      <c r="V84" s="65"/>
      <c r="W84" s="65"/>
      <c r="X84" s="65"/>
      <c r="Y84" s="65"/>
      <c r="Z84" s="65"/>
      <c r="AA84" s="65"/>
    </row>
    <row r="85" spans="2:27">
      <c r="B85" s="68"/>
      <c r="C85" s="68" t="s">
        <v>125</v>
      </c>
      <c r="N85" s="2"/>
      <c r="O85" s="2"/>
      <c r="P85" s="2"/>
      <c r="Q85" s="65"/>
      <c r="R85" s="65"/>
      <c r="S85" s="65"/>
      <c r="T85" s="65"/>
      <c r="U85" s="65"/>
      <c r="V85" s="65"/>
      <c r="W85" s="65"/>
      <c r="X85" s="65"/>
      <c r="Y85" s="65"/>
      <c r="Z85" s="65"/>
      <c r="AA85" s="65"/>
    </row>
    <row r="86" spans="2:27" ht="12" customHeight="1">
      <c r="B86" s="108"/>
      <c r="C86" s="68" t="s">
        <v>327</v>
      </c>
      <c r="D86" s="108"/>
      <c r="E86" s="108"/>
      <c r="F86" s="108"/>
      <c r="G86" s="108"/>
      <c r="H86" s="108"/>
      <c r="I86" s="108"/>
      <c r="J86" s="108"/>
      <c r="K86" s="108"/>
      <c r="L86" s="108"/>
      <c r="M86" s="108"/>
      <c r="N86" s="108"/>
      <c r="O86" s="108"/>
      <c r="P86" s="108"/>
      <c r="Q86" s="65"/>
      <c r="R86" s="65"/>
      <c r="S86" s="65"/>
      <c r="T86" s="65"/>
      <c r="U86" s="65"/>
      <c r="V86" s="65"/>
      <c r="W86" s="65"/>
      <c r="X86" s="65"/>
      <c r="Y86" s="65"/>
      <c r="Z86" s="65"/>
      <c r="AA86" s="65"/>
    </row>
    <row r="87" spans="2:27">
      <c r="B87" s="3"/>
      <c r="C87" s="3" t="s">
        <v>197</v>
      </c>
      <c r="N87" s="2"/>
      <c r="O87" s="2"/>
      <c r="P87" s="2"/>
      <c r="Q87" s="65"/>
      <c r="R87" s="65"/>
      <c r="S87" s="65"/>
      <c r="T87" s="65"/>
      <c r="U87" s="65"/>
      <c r="V87" s="65"/>
      <c r="W87" s="65"/>
      <c r="X87" s="65"/>
      <c r="Y87" s="65"/>
      <c r="Z87" s="65"/>
      <c r="AA87" s="65"/>
    </row>
    <row r="88" spans="2:27">
      <c r="B88" s="3"/>
      <c r="C88" s="2" t="s">
        <v>443</v>
      </c>
      <c r="Q88" s="65"/>
      <c r="R88" s="65"/>
      <c r="S88" s="65"/>
      <c r="T88" s="65"/>
      <c r="U88" s="65"/>
      <c r="V88" s="65"/>
      <c r="W88" s="65"/>
      <c r="X88" s="65"/>
      <c r="Y88" s="65"/>
      <c r="Z88" s="65"/>
      <c r="AA88" s="65"/>
    </row>
    <row r="89" spans="2:27">
      <c r="B89" s="69"/>
      <c r="Q89" s="65"/>
      <c r="R89" s="65"/>
      <c r="S89" s="65"/>
      <c r="T89" s="65"/>
      <c r="U89" s="65"/>
      <c r="V89" s="65"/>
      <c r="W89" s="65"/>
      <c r="X89" s="65"/>
      <c r="Y89" s="65"/>
      <c r="Z89" s="65"/>
      <c r="AA89" s="65"/>
    </row>
    <row r="90" spans="2:27">
      <c r="B90" s="69"/>
      <c r="D90" s="5"/>
      <c r="E90" s="5"/>
      <c r="F90" s="5"/>
      <c r="G90" s="5"/>
      <c r="H90" s="5"/>
      <c r="I90" s="5"/>
      <c r="J90" s="5"/>
      <c r="K90" s="5"/>
      <c r="L90" s="5"/>
      <c r="M90" s="5"/>
      <c r="N90" s="5"/>
      <c r="O90" s="5"/>
      <c r="P90" s="5"/>
      <c r="Q90" s="5"/>
      <c r="R90" s="5"/>
      <c r="S90" s="5"/>
      <c r="T90" s="5"/>
      <c r="U90" s="5"/>
      <c r="V90" s="5"/>
      <c r="W90" s="5"/>
      <c r="X90" s="5"/>
      <c r="Y90" s="5"/>
      <c r="Z90" s="5"/>
      <c r="AA90" s="65"/>
    </row>
    <row r="91" spans="2:27">
      <c r="B91" s="69"/>
      <c r="E91" s="5"/>
      <c r="G91" s="5"/>
      <c r="I91" s="5"/>
      <c r="K91" s="5"/>
      <c r="M91" s="5"/>
      <c r="N91" s="2"/>
      <c r="O91" s="5"/>
      <c r="P91" s="2"/>
      <c r="Q91" s="5"/>
      <c r="S91" s="5"/>
      <c r="U91" s="5"/>
      <c r="W91" s="5"/>
      <c r="Y91" s="5"/>
    </row>
    <row r="92" spans="2:27">
      <c r="E92" s="70"/>
      <c r="G92" s="70"/>
      <c r="I92" s="70"/>
      <c r="K92" s="70"/>
      <c r="M92" s="70"/>
      <c r="N92" s="2"/>
      <c r="O92" s="70"/>
      <c r="P92" s="2"/>
      <c r="Q92" s="70"/>
      <c r="S92" s="70"/>
      <c r="U92" s="70"/>
      <c r="W92" s="70"/>
      <c r="Y92" s="70"/>
    </row>
  </sheetData>
  <phoneticPr fontId="2"/>
  <pageMargins left="0.51181102362204722" right="0.39370078740157483" top="0.98425196850393704" bottom="0.98425196850393704" header="0.51181102362204722" footer="0.51181102362204722"/>
  <pageSetup paperSize="9" scale="44" fitToWidth="0" orientation="landscape"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B3:AT98"/>
  <sheetViews>
    <sheetView showGridLines="0" view="pageBreakPreview" zoomScale="80" zoomScaleNormal="85" zoomScaleSheetLayoutView="80" workbookViewId="0">
      <pane xSplit="2" ySplit="5" topLeftCell="C6" activePane="bottomRight" state="frozen"/>
      <selection activeCell="A155" sqref="A98:XFD155"/>
      <selection pane="topRight" activeCell="A155" sqref="A98:XFD155"/>
      <selection pane="bottomLeft" activeCell="A155" sqref="A98:XFD155"/>
      <selection pane="bottomRight"/>
    </sheetView>
  </sheetViews>
  <sheetFormatPr defaultColWidth="9" defaultRowHeight="12"/>
  <cols>
    <col min="1" max="1" width="9" style="2"/>
    <col min="2" max="2" width="35.6328125" style="2" bestFit="1" customWidth="1"/>
    <col min="3" max="5" width="12.26953125" style="2" customWidth="1"/>
    <col min="6" max="7" width="12.26953125" style="70" customWidth="1"/>
    <col min="8" max="12" width="12.26953125" style="2" customWidth="1"/>
    <col min="13" max="15" width="12.36328125" style="2" customWidth="1"/>
    <col min="16" max="28" width="12.26953125" style="2" customWidth="1"/>
    <col min="29" max="46" width="12.36328125" style="2" customWidth="1"/>
    <col min="47" max="16384" width="9" style="2"/>
  </cols>
  <sheetData>
    <row r="3" spans="2:46">
      <c r="B3" s="2" t="s">
        <v>439</v>
      </c>
    </row>
    <row r="4" spans="2:46" ht="13.5" customHeight="1">
      <c r="B4" s="385" t="s">
        <v>2</v>
      </c>
      <c r="C4" s="282" t="s">
        <v>362</v>
      </c>
      <c r="D4" s="210" t="s">
        <v>363</v>
      </c>
      <c r="E4" s="210" t="s">
        <v>364</v>
      </c>
      <c r="F4" s="210" t="s">
        <v>365</v>
      </c>
      <c r="G4" s="210" t="s">
        <v>366</v>
      </c>
      <c r="H4" s="210" t="s">
        <v>367</v>
      </c>
      <c r="I4" s="210" t="s">
        <v>368</v>
      </c>
      <c r="J4" s="210" t="s">
        <v>369</v>
      </c>
      <c r="K4" s="210" t="s">
        <v>370</v>
      </c>
      <c r="L4" s="210" t="s">
        <v>371</v>
      </c>
      <c r="M4" s="210" t="s">
        <v>372</v>
      </c>
      <c r="N4" s="210" t="s">
        <v>373</v>
      </c>
      <c r="O4" s="210" t="s">
        <v>374</v>
      </c>
      <c r="P4" s="210" t="s">
        <v>375</v>
      </c>
      <c r="Q4" s="210" t="s">
        <v>376</v>
      </c>
      <c r="R4" s="210" t="s">
        <v>377</v>
      </c>
      <c r="S4" s="210" t="s">
        <v>378</v>
      </c>
      <c r="T4" s="210" t="s">
        <v>379</v>
      </c>
      <c r="U4" s="210" t="s">
        <v>380</v>
      </c>
      <c r="V4" s="210" t="s">
        <v>381</v>
      </c>
      <c r="W4" s="210" t="s">
        <v>382</v>
      </c>
      <c r="X4" s="210" t="s">
        <v>383</v>
      </c>
      <c r="Y4" s="210" t="s">
        <v>384</v>
      </c>
      <c r="Z4" s="210" t="s">
        <v>385</v>
      </c>
      <c r="AA4" s="210" t="s">
        <v>386</v>
      </c>
      <c r="AB4" s="210" t="s">
        <v>387</v>
      </c>
      <c r="AC4" s="275" t="s">
        <v>388</v>
      </c>
      <c r="AD4" s="275" t="s">
        <v>389</v>
      </c>
      <c r="AE4" s="275" t="s">
        <v>390</v>
      </c>
      <c r="AF4" s="275" t="s">
        <v>391</v>
      </c>
      <c r="AG4" s="275" t="s">
        <v>392</v>
      </c>
      <c r="AH4" s="275" t="s">
        <v>393</v>
      </c>
      <c r="AI4" s="275" t="s">
        <v>394</v>
      </c>
      <c r="AJ4" s="275" t="s">
        <v>395</v>
      </c>
      <c r="AK4" s="275" t="s">
        <v>396</v>
      </c>
      <c r="AL4" s="275" t="s">
        <v>397</v>
      </c>
      <c r="AM4" s="275" t="s">
        <v>398</v>
      </c>
      <c r="AN4" s="275" t="s">
        <v>399</v>
      </c>
      <c r="AO4" s="275" t="s">
        <v>400</v>
      </c>
      <c r="AP4" s="275" t="s">
        <v>401</v>
      </c>
      <c r="AQ4" s="275" t="s">
        <v>402</v>
      </c>
      <c r="AR4" s="275" t="s">
        <v>403</v>
      </c>
      <c r="AS4" s="275" t="s">
        <v>404</v>
      </c>
      <c r="AT4" s="275" t="s">
        <v>405</v>
      </c>
    </row>
    <row r="5" spans="2:46" s="109" customFormat="1" ht="14.25" customHeight="1" thickBot="1">
      <c r="B5" s="386"/>
      <c r="C5" s="283" t="s">
        <v>3</v>
      </c>
      <c r="D5" s="157" t="s">
        <v>4</v>
      </c>
      <c r="E5" s="157" t="s">
        <v>5</v>
      </c>
      <c r="F5" s="157" t="s">
        <v>6</v>
      </c>
      <c r="G5" s="157" t="s">
        <v>7</v>
      </c>
      <c r="H5" s="157" t="s">
        <v>8</v>
      </c>
      <c r="I5" s="157" t="s">
        <v>9</v>
      </c>
      <c r="J5" s="157" t="s">
        <v>10</v>
      </c>
      <c r="K5" s="157" t="s">
        <v>11</v>
      </c>
      <c r="L5" s="157" t="s">
        <v>12</v>
      </c>
      <c r="M5" s="157" t="s">
        <v>18</v>
      </c>
      <c r="N5" s="157" t="s">
        <v>19</v>
      </c>
      <c r="O5" s="157" t="s">
        <v>115</v>
      </c>
      <c r="P5" s="157" t="s">
        <v>108</v>
      </c>
      <c r="Q5" s="157" t="s">
        <v>131</v>
      </c>
      <c r="R5" s="157" t="s">
        <v>132</v>
      </c>
      <c r="S5" s="157" t="s">
        <v>140</v>
      </c>
      <c r="T5" s="157" t="s">
        <v>141</v>
      </c>
      <c r="U5" s="157" t="s">
        <v>145</v>
      </c>
      <c r="V5" s="157" t="s">
        <v>148</v>
      </c>
      <c r="W5" s="157" t="s">
        <v>152</v>
      </c>
      <c r="X5" s="157" t="s">
        <v>155</v>
      </c>
      <c r="Y5" s="157" t="s">
        <v>173</v>
      </c>
      <c r="Z5" s="157" t="s">
        <v>177</v>
      </c>
      <c r="AA5" s="157" t="s">
        <v>165</v>
      </c>
      <c r="AB5" s="157" t="s">
        <v>186</v>
      </c>
      <c r="AC5" s="193" t="s">
        <v>188</v>
      </c>
      <c r="AD5" s="193" t="s">
        <v>190</v>
      </c>
      <c r="AE5" s="193" t="s">
        <v>196</v>
      </c>
      <c r="AF5" s="193" t="s">
        <v>326</v>
      </c>
      <c r="AG5" s="193" t="s">
        <v>244</v>
      </c>
      <c r="AH5" s="193" t="s">
        <v>245</v>
      </c>
      <c r="AI5" s="193" t="s">
        <v>246</v>
      </c>
      <c r="AJ5" s="193" t="s">
        <v>247</v>
      </c>
      <c r="AK5" s="193" t="s">
        <v>248</v>
      </c>
      <c r="AL5" s="193" t="s">
        <v>249</v>
      </c>
      <c r="AM5" s="193" t="s">
        <v>250</v>
      </c>
      <c r="AN5" s="193" t="s">
        <v>251</v>
      </c>
      <c r="AO5" s="193" t="s">
        <v>252</v>
      </c>
      <c r="AP5" s="193" t="s">
        <v>253</v>
      </c>
      <c r="AQ5" s="193" t="s">
        <v>254</v>
      </c>
      <c r="AR5" s="193" t="s">
        <v>255</v>
      </c>
      <c r="AS5" s="193" t="s">
        <v>256</v>
      </c>
      <c r="AT5" s="193" t="s">
        <v>257</v>
      </c>
    </row>
    <row r="6" spans="2:46">
      <c r="B6" s="258" t="s">
        <v>227</v>
      </c>
      <c r="C6" s="294">
        <v>108</v>
      </c>
      <c r="D6" s="158">
        <v>74452</v>
      </c>
      <c r="E6" s="158">
        <v>73545</v>
      </c>
      <c r="F6" s="158">
        <v>75315</v>
      </c>
      <c r="G6" s="158">
        <v>74408</v>
      </c>
      <c r="H6" s="158">
        <v>75707</v>
      </c>
      <c r="I6" s="158">
        <v>75696</v>
      </c>
      <c r="J6" s="158">
        <v>76692</v>
      </c>
      <c r="K6" s="158">
        <v>76696</v>
      </c>
      <c r="L6" s="158">
        <v>82221</v>
      </c>
      <c r="M6" s="158">
        <v>83079</v>
      </c>
      <c r="N6" s="158" t="s">
        <v>0</v>
      </c>
      <c r="O6" s="158" t="s">
        <v>0</v>
      </c>
      <c r="P6" s="158" t="s">
        <v>0</v>
      </c>
      <c r="Q6" s="158" t="s">
        <v>0</v>
      </c>
      <c r="R6" s="158" t="s">
        <v>0</v>
      </c>
      <c r="S6" s="158" t="s">
        <v>0</v>
      </c>
      <c r="T6" s="158" t="s">
        <v>0</v>
      </c>
      <c r="U6" s="158" t="s">
        <v>0</v>
      </c>
      <c r="V6" s="158" t="s">
        <v>0</v>
      </c>
      <c r="W6" s="158" t="s">
        <v>0</v>
      </c>
      <c r="X6" s="158" t="s">
        <v>0</v>
      </c>
      <c r="Y6" s="158" t="s">
        <v>0</v>
      </c>
      <c r="Z6" s="158" t="s">
        <v>0</v>
      </c>
      <c r="AA6" s="158" t="s">
        <v>0</v>
      </c>
      <c r="AB6" s="158" t="s">
        <v>0</v>
      </c>
      <c r="AC6" s="31" t="s">
        <v>0</v>
      </c>
      <c r="AD6" s="158" t="s">
        <v>0</v>
      </c>
      <c r="AE6" s="158" t="s">
        <v>0</v>
      </c>
      <c r="AF6" s="158" t="s">
        <v>0</v>
      </c>
      <c r="AG6" s="158" t="s">
        <v>0</v>
      </c>
      <c r="AH6" s="158" t="s">
        <v>0</v>
      </c>
      <c r="AI6" s="158" t="s">
        <v>0</v>
      </c>
      <c r="AJ6" s="158" t="s">
        <v>0</v>
      </c>
      <c r="AK6" s="158" t="s">
        <v>0</v>
      </c>
      <c r="AL6" s="158" t="s">
        <v>0</v>
      </c>
      <c r="AM6" s="158" t="s">
        <v>0</v>
      </c>
      <c r="AN6" s="158" t="s">
        <v>0</v>
      </c>
      <c r="AO6" s="158" t="s">
        <v>0</v>
      </c>
      <c r="AP6" s="158" t="s">
        <v>0</v>
      </c>
      <c r="AQ6" s="158" t="s">
        <v>0</v>
      </c>
      <c r="AR6" s="158"/>
      <c r="AS6" s="158"/>
      <c r="AT6" s="158" t="s">
        <v>0</v>
      </c>
    </row>
    <row r="7" spans="2:46">
      <c r="B7" s="260" t="s">
        <v>258</v>
      </c>
      <c r="C7" s="295">
        <v>28</v>
      </c>
      <c r="D7" s="106">
        <v>15983</v>
      </c>
      <c r="E7" s="106">
        <v>15346</v>
      </c>
      <c r="F7" s="106">
        <v>15030</v>
      </c>
      <c r="G7" s="106">
        <v>14394</v>
      </c>
      <c r="H7" s="106">
        <v>14641</v>
      </c>
      <c r="I7" s="106">
        <v>14635</v>
      </c>
      <c r="J7" s="106">
        <v>14249</v>
      </c>
      <c r="K7" s="106">
        <v>14262</v>
      </c>
      <c r="L7" s="106">
        <v>13192</v>
      </c>
      <c r="M7" s="106">
        <v>13187</v>
      </c>
      <c r="N7" s="106">
        <v>13212</v>
      </c>
      <c r="O7" s="106">
        <v>13212</v>
      </c>
      <c r="P7" s="106">
        <v>13197</v>
      </c>
      <c r="Q7" s="106">
        <v>13197</v>
      </c>
      <c r="R7" s="106">
        <v>13757</v>
      </c>
      <c r="S7" s="106">
        <v>13757</v>
      </c>
      <c r="T7" s="106">
        <v>13771</v>
      </c>
      <c r="U7" s="106">
        <v>13775</v>
      </c>
      <c r="V7" s="106">
        <v>13577</v>
      </c>
      <c r="W7" s="106">
        <v>13574</v>
      </c>
      <c r="X7" s="106">
        <v>12401</v>
      </c>
      <c r="Y7" s="106">
        <v>12403</v>
      </c>
      <c r="Z7" s="106">
        <v>12459</v>
      </c>
      <c r="AA7" s="106">
        <v>12459</v>
      </c>
      <c r="AB7" s="106">
        <v>12395</v>
      </c>
      <c r="AC7" s="34">
        <v>12397</v>
      </c>
      <c r="AD7" s="106">
        <v>12441</v>
      </c>
      <c r="AE7" s="106">
        <v>12440</v>
      </c>
      <c r="AF7" s="106">
        <v>12416</v>
      </c>
      <c r="AG7" s="106">
        <v>12418</v>
      </c>
      <c r="AH7" s="106">
        <v>12366</v>
      </c>
      <c r="AI7" s="106">
        <v>12370</v>
      </c>
      <c r="AJ7" s="106">
        <v>12441</v>
      </c>
      <c r="AK7" s="106">
        <v>12441</v>
      </c>
      <c r="AL7" s="106">
        <v>12408</v>
      </c>
      <c r="AM7" s="106">
        <v>12401</v>
      </c>
      <c r="AN7" s="106">
        <v>12375</v>
      </c>
      <c r="AO7" s="106">
        <v>12373</v>
      </c>
      <c r="AP7" s="106">
        <v>10632</v>
      </c>
      <c r="AQ7" s="106"/>
      <c r="AR7" s="106"/>
      <c r="AS7" s="106"/>
      <c r="AT7" s="106" t="s">
        <v>0</v>
      </c>
    </row>
    <row r="8" spans="2:46">
      <c r="B8" s="260" t="s">
        <v>259</v>
      </c>
      <c r="C8" s="295">
        <v>28</v>
      </c>
      <c r="D8" s="106">
        <v>6592</v>
      </c>
      <c r="E8" s="106">
        <v>6581</v>
      </c>
      <c r="F8" s="106">
        <v>6073</v>
      </c>
      <c r="G8" s="106">
        <v>6056</v>
      </c>
      <c r="H8" s="106">
        <v>5902</v>
      </c>
      <c r="I8" s="106">
        <v>5893</v>
      </c>
      <c r="J8" s="106">
        <v>5649</v>
      </c>
      <c r="K8" s="106">
        <v>5661</v>
      </c>
      <c r="L8" s="106">
        <v>5309</v>
      </c>
      <c r="M8" s="106">
        <v>5308</v>
      </c>
      <c r="N8" s="106">
        <v>5336</v>
      </c>
      <c r="O8" s="106">
        <v>5336</v>
      </c>
      <c r="P8" s="106">
        <v>5330</v>
      </c>
      <c r="Q8" s="106">
        <v>5329</v>
      </c>
      <c r="R8" s="106">
        <v>5496</v>
      </c>
      <c r="S8" s="106">
        <v>5496</v>
      </c>
      <c r="T8" s="106">
        <v>5644</v>
      </c>
      <c r="U8" s="106">
        <v>5644</v>
      </c>
      <c r="V8" s="106">
        <v>5723</v>
      </c>
      <c r="W8" s="106">
        <v>5648</v>
      </c>
      <c r="X8" s="106">
        <v>5376</v>
      </c>
      <c r="Y8" s="106">
        <v>5378</v>
      </c>
      <c r="Z8" s="106">
        <v>5358</v>
      </c>
      <c r="AA8" s="106">
        <v>5359</v>
      </c>
      <c r="AB8" s="106">
        <v>5354</v>
      </c>
      <c r="AC8" s="34">
        <v>5356</v>
      </c>
      <c r="AD8" s="106">
        <v>5377</v>
      </c>
      <c r="AE8" s="106">
        <v>5379</v>
      </c>
      <c r="AF8" s="106">
        <v>5389</v>
      </c>
      <c r="AG8" s="106">
        <v>5387</v>
      </c>
      <c r="AH8" s="106">
        <v>5380</v>
      </c>
      <c r="AI8" s="106">
        <v>5384</v>
      </c>
      <c r="AJ8" s="106">
        <v>5582</v>
      </c>
      <c r="AK8" s="106">
        <v>5582</v>
      </c>
      <c r="AL8" s="106">
        <v>5585</v>
      </c>
      <c r="AM8" s="106">
        <v>5578</v>
      </c>
      <c r="AN8" s="106">
        <v>5578</v>
      </c>
      <c r="AO8" s="106">
        <v>5575</v>
      </c>
      <c r="AP8" s="106">
        <v>5575</v>
      </c>
      <c r="AQ8" s="106">
        <v>5573</v>
      </c>
      <c r="AR8" s="106">
        <v>5732</v>
      </c>
      <c r="AS8" s="106">
        <v>5729</v>
      </c>
      <c r="AT8" s="106">
        <v>5994</v>
      </c>
    </row>
    <row r="9" spans="2:46">
      <c r="B9" s="260" t="s">
        <v>260</v>
      </c>
      <c r="C9" s="295">
        <v>28</v>
      </c>
      <c r="D9" s="106">
        <v>14019</v>
      </c>
      <c r="E9" s="106">
        <v>13865</v>
      </c>
      <c r="F9" s="106">
        <v>13308</v>
      </c>
      <c r="G9" s="106">
        <v>13154</v>
      </c>
      <c r="H9" s="106">
        <v>13155</v>
      </c>
      <c r="I9" s="106">
        <v>13154</v>
      </c>
      <c r="J9" s="106">
        <v>12764</v>
      </c>
      <c r="K9" s="106">
        <v>12778</v>
      </c>
      <c r="L9" s="106">
        <v>12138</v>
      </c>
      <c r="M9" s="106">
        <v>12131</v>
      </c>
      <c r="N9" s="106">
        <v>12117</v>
      </c>
      <c r="O9" s="106">
        <v>12117</v>
      </c>
      <c r="P9" s="106">
        <v>12091</v>
      </c>
      <c r="Q9" s="106">
        <v>12091</v>
      </c>
      <c r="R9" s="106">
        <v>12578</v>
      </c>
      <c r="S9" s="106">
        <v>12577</v>
      </c>
      <c r="T9" s="106">
        <v>13212</v>
      </c>
      <c r="U9" s="106">
        <v>13208</v>
      </c>
      <c r="V9" s="106">
        <v>6854</v>
      </c>
      <c r="W9" s="106" t="s">
        <v>0</v>
      </c>
      <c r="X9" s="106" t="s">
        <v>0</v>
      </c>
      <c r="Y9" s="106" t="s">
        <v>0</v>
      </c>
      <c r="Z9" s="106" t="s">
        <v>0</v>
      </c>
      <c r="AA9" s="106" t="s">
        <v>0</v>
      </c>
      <c r="AB9" s="106" t="s">
        <v>0</v>
      </c>
      <c r="AC9" s="34" t="s">
        <v>0</v>
      </c>
      <c r="AD9" s="106" t="s">
        <v>0</v>
      </c>
      <c r="AE9" s="106" t="s">
        <v>0</v>
      </c>
      <c r="AF9" s="106" t="s">
        <v>0</v>
      </c>
      <c r="AG9" s="106" t="s">
        <v>0</v>
      </c>
      <c r="AH9" s="106" t="s">
        <v>0</v>
      </c>
      <c r="AI9" s="106" t="s">
        <v>0</v>
      </c>
      <c r="AJ9" s="106" t="s">
        <v>0</v>
      </c>
      <c r="AK9" s="106" t="s">
        <v>0</v>
      </c>
      <c r="AL9" s="106" t="s">
        <v>0</v>
      </c>
      <c r="AM9" s="106" t="s">
        <v>0</v>
      </c>
      <c r="AN9" s="106" t="s">
        <v>0</v>
      </c>
      <c r="AO9" s="106" t="s">
        <v>0</v>
      </c>
      <c r="AP9" s="106" t="s">
        <v>0</v>
      </c>
      <c r="AQ9" s="106" t="s">
        <v>0</v>
      </c>
      <c r="AR9" s="106"/>
      <c r="AS9" s="106"/>
      <c r="AT9" s="106" t="s">
        <v>0</v>
      </c>
    </row>
    <row r="10" spans="2:46">
      <c r="B10" s="260" t="s">
        <v>261</v>
      </c>
      <c r="C10" s="295">
        <v>28</v>
      </c>
      <c r="D10" s="106">
        <v>17606</v>
      </c>
      <c r="E10" s="106">
        <v>17604</v>
      </c>
      <c r="F10" s="106">
        <v>16192</v>
      </c>
      <c r="G10" s="106">
        <v>16134</v>
      </c>
      <c r="H10" s="106">
        <v>15660</v>
      </c>
      <c r="I10" s="106">
        <v>15658</v>
      </c>
      <c r="J10" s="106">
        <v>15316</v>
      </c>
      <c r="K10" s="106">
        <v>15318</v>
      </c>
      <c r="L10" s="106">
        <v>14027</v>
      </c>
      <c r="M10" s="106">
        <v>14016</v>
      </c>
      <c r="N10" s="106">
        <v>13952</v>
      </c>
      <c r="O10" s="106">
        <v>13952</v>
      </c>
      <c r="P10" s="106">
        <v>13905</v>
      </c>
      <c r="Q10" s="106">
        <v>13904</v>
      </c>
      <c r="R10" s="106">
        <v>14097</v>
      </c>
      <c r="S10" s="106">
        <v>14096</v>
      </c>
      <c r="T10" s="106">
        <v>14356</v>
      </c>
      <c r="U10" s="106">
        <v>14355</v>
      </c>
      <c r="V10" s="106">
        <v>14339</v>
      </c>
      <c r="W10" s="106">
        <v>14331</v>
      </c>
      <c r="X10" s="106">
        <v>13415</v>
      </c>
      <c r="Y10" s="106">
        <v>13418</v>
      </c>
      <c r="Z10" s="106">
        <v>13483</v>
      </c>
      <c r="AA10" s="106">
        <v>13483</v>
      </c>
      <c r="AB10" s="106">
        <v>13496</v>
      </c>
      <c r="AC10" s="34">
        <v>13498</v>
      </c>
      <c r="AD10" s="106">
        <v>13610</v>
      </c>
      <c r="AE10" s="106">
        <v>13612</v>
      </c>
      <c r="AF10" s="106">
        <v>13581</v>
      </c>
      <c r="AG10" s="106">
        <v>13583</v>
      </c>
      <c r="AH10" s="106">
        <v>13582</v>
      </c>
      <c r="AI10" s="106">
        <v>13586</v>
      </c>
      <c r="AJ10" s="106">
        <v>13538</v>
      </c>
      <c r="AK10" s="106">
        <v>13537</v>
      </c>
      <c r="AL10" s="106">
        <v>13469</v>
      </c>
      <c r="AM10" s="106">
        <v>2976</v>
      </c>
      <c r="AN10" s="106" t="s">
        <v>0</v>
      </c>
      <c r="AO10" s="106" t="s">
        <v>0</v>
      </c>
      <c r="AP10" s="106" t="s">
        <v>0</v>
      </c>
      <c r="AQ10" s="106" t="s">
        <v>0</v>
      </c>
      <c r="AR10" s="106"/>
      <c r="AS10" s="106"/>
      <c r="AT10" s="106" t="s">
        <v>0</v>
      </c>
    </row>
    <row r="11" spans="2:46" ht="24">
      <c r="B11" s="260" t="s">
        <v>262</v>
      </c>
      <c r="C11" s="295">
        <v>24</v>
      </c>
      <c r="D11" s="106">
        <v>9170</v>
      </c>
      <c r="E11" s="106">
        <v>9169</v>
      </c>
      <c r="F11" s="106">
        <v>8347</v>
      </c>
      <c r="G11" s="106">
        <v>8345</v>
      </c>
      <c r="H11" s="106">
        <v>8018</v>
      </c>
      <c r="I11" s="106">
        <v>8017</v>
      </c>
      <c r="J11" s="106">
        <v>7836</v>
      </c>
      <c r="K11" s="106">
        <v>7839</v>
      </c>
      <c r="L11" s="106">
        <v>6858</v>
      </c>
      <c r="M11" s="106" t="s">
        <v>0</v>
      </c>
      <c r="N11" s="106" t="s">
        <v>0</v>
      </c>
      <c r="O11" s="106" t="s">
        <v>0</v>
      </c>
      <c r="P11" s="106" t="s">
        <v>0</v>
      </c>
      <c r="Q11" s="106" t="s">
        <v>0</v>
      </c>
      <c r="R11" s="106" t="s">
        <v>0</v>
      </c>
      <c r="S11" s="106" t="s">
        <v>0</v>
      </c>
      <c r="T11" s="106" t="s">
        <v>0</v>
      </c>
      <c r="U11" s="106" t="s">
        <v>0</v>
      </c>
      <c r="V11" s="106" t="s">
        <v>0</v>
      </c>
      <c r="W11" s="106" t="s">
        <v>0</v>
      </c>
      <c r="X11" s="106" t="s">
        <v>0</v>
      </c>
      <c r="Y11" s="106" t="s">
        <v>0</v>
      </c>
      <c r="Z11" s="106" t="s">
        <v>0</v>
      </c>
      <c r="AA11" s="106" t="s">
        <v>0</v>
      </c>
      <c r="AB11" s="106" t="s">
        <v>0</v>
      </c>
      <c r="AC11" s="34" t="s">
        <v>0</v>
      </c>
      <c r="AD11" s="106" t="s">
        <v>0</v>
      </c>
      <c r="AE11" s="106" t="s">
        <v>0</v>
      </c>
      <c r="AF11" s="106" t="s">
        <v>0</v>
      </c>
      <c r="AG11" s="106" t="s">
        <v>0</v>
      </c>
      <c r="AH11" s="106" t="s">
        <v>0</v>
      </c>
      <c r="AI11" s="106" t="s">
        <v>0</v>
      </c>
      <c r="AJ11" s="106" t="s">
        <v>0</v>
      </c>
      <c r="AK11" s="106" t="s">
        <v>0</v>
      </c>
      <c r="AL11" s="106" t="s">
        <v>0</v>
      </c>
      <c r="AM11" s="106" t="s">
        <v>0</v>
      </c>
      <c r="AN11" s="106" t="s">
        <v>0</v>
      </c>
      <c r="AO11" s="106" t="s">
        <v>0</v>
      </c>
      <c r="AP11" s="106" t="s">
        <v>0</v>
      </c>
      <c r="AQ11" s="106" t="s">
        <v>0</v>
      </c>
      <c r="AR11" s="106"/>
      <c r="AS11" s="106"/>
      <c r="AT11" s="106" t="s">
        <v>0</v>
      </c>
    </row>
    <row r="12" spans="2:46">
      <c r="B12" s="260" t="s">
        <v>263</v>
      </c>
      <c r="C12" s="295">
        <v>24</v>
      </c>
      <c r="D12" s="106">
        <v>7462</v>
      </c>
      <c r="E12" s="106">
        <v>7460</v>
      </c>
      <c r="F12" s="106">
        <v>6556</v>
      </c>
      <c r="G12" s="106">
        <v>6556</v>
      </c>
      <c r="H12" s="106">
        <v>6124</v>
      </c>
      <c r="I12" s="106">
        <v>6123</v>
      </c>
      <c r="J12" s="106">
        <v>5809</v>
      </c>
      <c r="K12" s="106">
        <v>5821</v>
      </c>
      <c r="L12" s="106">
        <v>5105</v>
      </c>
      <c r="M12" s="106" t="s">
        <v>0</v>
      </c>
      <c r="N12" s="106" t="s">
        <v>0</v>
      </c>
      <c r="O12" s="106" t="s">
        <v>0</v>
      </c>
      <c r="P12" s="106" t="s">
        <v>0</v>
      </c>
      <c r="Q12" s="106" t="s">
        <v>0</v>
      </c>
      <c r="R12" s="106" t="s">
        <v>0</v>
      </c>
      <c r="S12" s="106" t="s">
        <v>0</v>
      </c>
      <c r="T12" s="106" t="s">
        <v>0</v>
      </c>
      <c r="U12" s="106" t="s">
        <v>0</v>
      </c>
      <c r="V12" s="106" t="s">
        <v>0</v>
      </c>
      <c r="W12" s="106" t="s">
        <v>0</v>
      </c>
      <c r="X12" s="106" t="s">
        <v>0</v>
      </c>
      <c r="Y12" s="106" t="s">
        <v>0</v>
      </c>
      <c r="Z12" s="106" t="s">
        <v>0</v>
      </c>
      <c r="AA12" s="106" t="s">
        <v>0</v>
      </c>
      <c r="AB12" s="106" t="s">
        <v>0</v>
      </c>
      <c r="AC12" s="34" t="s">
        <v>0</v>
      </c>
      <c r="AD12" s="106" t="s">
        <v>0</v>
      </c>
      <c r="AE12" s="106" t="s">
        <v>0</v>
      </c>
      <c r="AF12" s="106" t="s">
        <v>0</v>
      </c>
      <c r="AG12" s="106" t="s">
        <v>0</v>
      </c>
      <c r="AH12" s="106" t="s">
        <v>0</v>
      </c>
      <c r="AI12" s="106" t="s">
        <v>0</v>
      </c>
      <c r="AJ12" s="106" t="s">
        <v>0</v>
      </c>
      <c r="AK12" s="106" t="s">
        <v>0</v>
      </c>
      <c r="AL12" s="106" t="s">
        <v>0</v>
      </c>
      <c r="AM12" s="106" t="s">
        <v>0</v>
      </c>
      <c r="AN12" s="106" t="s">
        <v>0</v>
      </c>
      <c r="AO12" s="106" t="s">
        <v>0</v>
      </c>
      <c r="AP12" s="106" t="s">
        <v>0</v>
      </c>
      <c r="AQ12" s="106" t="s">
        <v>0</v>
      </c>
      <c r="AR12" s="106"/>
      <c r="AS12" s="106"/>
      <c r="AT12" s="106" t="s">
        <v>0</v>
      </c>
    </row>
    <row r="13" spans="2:46">
      <c r="B13" s="260" t="s">
        <v>264</v>
      </c>
      <c r="C13" s="295">
        <v>24</v>
      </c>
      <c r="D13" s="106">
        <v>8008</v>
      </c>
      <c r="E13" s="106">
        <v>8006</v>
      </c>
      <c r="F13" s="106">
        <v>6988</v>
      </c>
      <c r="G13" s="106">
        <v>6986</v>
      </c>
      <c r="H13" s="106">
        <v>6679</v>
      </c>
      <c r="I13" s="106">
        <v>6676</v>
      </c>
      <c r="J13" s="106">
        <v>6545</v>
      </c>
      <c r="K13" s="106">
        <v>6547</v>
      </c>
      <c r="L13" s="106">
        <v>6091</v>
      </c>
      <c r="M13" s="106">
        <v>6085</v>
      </c>
      <c r="N13" s="106">
        <v>8503</v>
      </c>
      <c r="O13" s="106" t="s">
        <v>0</v>
      </c>
      <c r="P13" s="106" t="s">
        <v>0</v>
      </c>
      <c r="Q13" s="106" t="s">
        <v>0</v>
      </c>
      <c r="R13" s="106" t="s">
        <v>0</v>
      </c>
      <c r="S13" s="106" t="s">
        <v>0</v>
      </c>
      <c r="T13" s="106" t="s">
        <v>0</v>
      </c>
      <c r="U13" s="106" t="s">
        <v>0</v>
      </c>
      <c r="V13" s="106" t="s">
        <v>0</v>
      </c>
      <c r="W13" s="106" t="s">
        <v>0</v>
      </c>
      <c r="X13" s="106" t="s">
        <v>0</v>
      </c>
      <c r="Y13" s="106" t="s">
        <v>0</v>
      </c>
      <c r="Z13" s="106" t="s">
        <v>0</v>
      </c>
      <c r="AA13" s="106" t="s">
        <v>0</v>
      </c>
      <c r="AB13" s="106" t="s">
        <v>0</v>
      </c>
      <c r="AC13" s="34" t="s">
        <v>0</v>
      </c>
      <c r="AD13" s="106" t="s">
        <v>0</v>
      </c>
      <c r="AE13" s="106" t="s">
        <v>0</v>
      </c>
      <c r="AF13" s="106" t="s">
        <v>0</v>
      </c>
      <c r="AG13" s="106" t="s">
        <v>0</v>
      </c>
      <c r="AH13" s="106" t="s">
        <v>0</v>
      </c>
      <c r="AI13" s="106" t="s">
        <v>0</v>
      </c>
      <c r="AJ13" s="106" t="s">
        <v>0</v>
      </c>
      <c r="AK13" s="106" t="s">
        <v>0</v>
      </c>
      <c r="AL13" s="106" t="s">
        <v>0</v>
      </c>
      <c r="AM13" s="106" t="s">
        <v>0</v>
      </c>
      <c r="AN13" s="106" t="s">
        <v>0</v>
      </c>
      <c r="AO13" s="106" t="s">
        <v>0</v>
      </c>
      <c r="AP13" s="106" t="s">
        <v>0</v>
      </c>
      <c r="AQ13" s="106" t="s">
        <v>0</v>
      </c>
      <c r="AR13" s="106"/>
      <c r="AS13" s="106"/>
      <c r="AT13" s="106" t="s">
        <v>0</v>
      </c>
    </row>
    <row r="14" spans="2:46">
      <c r="B14" s="260" t="s">
        <v>16</v>
      </c>
      <c r="C14" s="295">
        <v>24</v>
      </c>
      <c r="D14" s="106">
        <v>17102</v>
      </c>
      <c r="E14" s="106">
        <v>16707</v>
      </c>
      <c r="F14" s="106">
        <v>15678</v>
      </c>
      <c r="G14" s="106">
        <v>15294</v>
      </c>
      <c r="H14" s="106">
        <v>14995</v>
      </c>
      <c r="I14" s="106">
        <v>14995</v>
      </c>
      <c r="J14" s="106">
        <v>14339</v>
      </c>
      <c r="K14" s="106">
        <v>14353</v>
      </c>
      <c r="L14" s="106">
        <v>13132</v>
      </c>
      <c r="M14" s="106">
        <v>13127</v>
      </c>
      <c r="N14" s="106">
        <v>12989</v>
      </c>
      <c r="O14" s="106">
        <v>12989</v>
      </c>
      <c r="P14" s="106">
        <v>12882</v>
      </c>
      <c r="Q14" s="106">
        <v>12882</v>
      </c>
      <c r="R14" s="106">
        <v>13107</v>
      </c>
      <c r="S14" s="106">
        <v>13107</v>
      </c>
      <c r="T14" s="106">
        <v>13281</v>
      </c>
      <c r="U14" s="106">
        <v>13281</v>
      </c>
      <c r="V14" s="106">
        <v>12741</v>
      </c>
      <c r="W14" s="106">
        <v>12738</v>
      </c>
      <c r="X14" s="106">
        <v>11867</v>
      </c>
      <c r="Y14" s="106">
        <v>11869</v>
      </c>
      <c r="Z14" s="106">
        <v>11765</v>
      </c>
      <c r="AA14" s="106">
        <v>11766</v>
      </c>
      <c r="AB14" s="106">
        <v>11795</v>
      </c>
      <c r="AC14" s="34">
        <v>11797</v>
      </c>
      <c r="AD14" s="106">
        <v>11906</v>
      </c>
      <c r="AE14" s="106">
        <v>11908</v>
      </c>
      <c r="AF14" s="106">
        <v>11825</v>
      </c>
      <c r="AG14" s="106">
        <v>11827</v>
      </c>
      <c r="AH14" s="106">
        <v>11831</v>
      </c>
      <c r="AI14" s="106">
        <v>11836</v>
      </c>
      <c r="AJ14" s="106">
        <v>12139</v>
      </c>
      <c r="AK14" s="106">
        <v>12137</v>
      </c>
      <c r="AL14" s="106">
        <v>12184</v>
      </c>
      <c r="AM14" s="106">
        <v>8140</v>
      </c>
      <c r="AN14" s="106" t="s">
        <v>0</v>
      </c>
      <c r="AO14" s="106" t="s">
        <v>0</v>
      </c>
      <c r="AP14" s="106" t="s">
        <v>0</v>
      </c>
      <c r="AQ14" s="106" t="s">
        <v>0</v>
      </c>
      <c r="AR14" s="106"/>
      <c r="AS14" s="106"/>
      <c r="AT14" s="106" t="s">
        <v>0</v>
      </c>
    </row>
    <row r="15" spans="2:46">
      <c r="B15" s="260" t="s">
        <v>265</v>
      </c>
      <c r="C15" s="295">
        <v>6</v>
      </c>
      <c r="D15" s="106">
        <v>18599</v>
      </c>
      <c r="E15" s="106">
        <v>18615</v>
      </c>
      <c r="F15" s="106">
        <v>16619</v>
      </c>
      <c r="G15" s="106">
        <v>16618</v>
      </c>
      <c r="H15" s="106">
        <v>15950</v>
      </c>
      <c r="I15" s="106">
        <v>15948</v>
      </c>
      <c r="J15" s="106">
        <v>15335</v>
      </c>
      <c r="K15" s="106">
        <v>15330</v>
      </c>
      <c r="L15" s="106">
        <v>14109</v>
      </c>
      <c r="M15" s="106">
        <v>14094</v>
      </c>
      <c r="N15" s="106">
        <v>15280</v>
      </c>
      <c r="O15" s="106">
        <v>15272</v>
      </c>
      <c r="P15" s="106">
        <v>15214</v>
      </c>
      <c r="Q15" s="106">
        <v>15219</v>
      </c>
      <c r="R15" s="106">
        <v>15753</v>
      </c>
      <c r="S15" s="106">
        <v>15758</v>
      </c>
      <c r="T15" s="106">
        <v>16273</v>
      </c>
      <c r="U15" s="106">
        <v>16278</v>
      </c>
      <c r="V15" s="106">
        <v>16546</v>
      </c>
      <c r="W15" s="106">
        <v>16543</v>
      </c>
      <c r="X15" s="106">
        <v>15617</v>
      </c>
      <c r="Y15" s="106">
        <v>15619</v>
      </c>
      <c r="Z15" s="106">
        <v>15491</v>
      </c>
      <c r="AA15" s="106">
        <v>15492</v>
      </c>
      <c r="AB15" s="106">
        <v>15498</v>
      </c>
      <c r="AC15" s="34">
        <v>15500</v>
      </c>
      <c r="AD15" s="106">
        <v>15550</v>
      </c>
      <c r="AE15" s="106">
        <v>15552</v>
      </c>
      <c r="AF15" s="106">
        <v>15598</v>
      </c>
      <c r="AG15" s="106">
        <v>15600</v>
      </c>
      <c r="AH15" s="106">
        <v>15576</v>
      </c>
      <c r="AI15" s="106">
        <v>15581</v>
      </c>
      <c r="AJ15" s="106">
        <v>16107</v>
      </c>
      <c r="AK15" s="106">
        <v>16105</v>
      </c>
      <c r="AL15" s="106">
        <v>16528</v>
      </c>
      <c r="AM15" s="106">
        <v>16541</v>
      </c>
      <c r="AN15" s="106">
        <v>16496</v>
      </c>
      <c r="AO15" s="106">
        <v>16494</v>
      </c>
      <c r="AP15" s="106">
        <v>16466</v>
      </c>
      <c r="AQ15" s="106">
        <v>16464</v>
      </c>
      <c r="AR15" s="106">
        <v>17060</v>
      </c>
      <c r="AS15" s="106">
        <v>17058</v>
      </c>
      <c r="AT15" s="106">
        <v>18058</v>
      </c>
    </row>
    <row r="16" spans="2:46">
      <c r="B16" s="260" t="s">
        <v>266</v>
      </c>
      <c r="C16" s="295">
        <v>46</v>
      </c>
      <c r="D16" s="106">
        <v>46681</v>
      </c>
      <c r="E16" s="106">
        <v>46676</v>
      </c>
      <c r="F16" s="106">
        <v>87173</v>
      </c>
      <c r="G16" s="106">
        <v>87128</v>
      </c>
      <c r="H16" s="106">
        <v>86056</v>
      </c>
      <c r="I16" s="106">
        <v>86055</v>
      </c>
      <c r="J16" s="106">
        <v>85055</v>
      </c>
      <c r="K16" s="106">
        <v>85057</v>
      </c>
      <c r="L16" s="106">
        <v>79420</v>
      </c>
      <c r="M16" s="106">
        <v>79410</v>
      </c>
      <c r="N16" s="106">
        <v>79320</v>
      </c>
      <c r="O16" s="106">
        <v>79319</v>
      </c>
      <c r="P16" s="106">
        <v>79279</v>
      </c>
      <c r="Q16" s="106">
        <v>79279</v>
      </c>
      <c r="R16" s="106">
        <v>83361</v>
      </c>
      <c r="S16" s="106">
        <v>83361</v>
      </c>
      <c r="T16" s="106">
        <v>87599</v>
      </c>
      <c r="U16" s="106">
        <v>87598</v>
      </c>
      <c r="V16" s="106">
        <v>83644</v>
      </c>
      <c r="W16" s="106">
        <v>83636</v>
      </c>
      <c r="X16" s="106">
        <v>76384</v>
      </c>
      <c r="Y16" s="106">
        <v>76383</v>
      </c>
      <c r="Z16" s="106">
        <v>75038</v>
      </c>
      <c r="AA16" s="106">
        <v>75038</v>
      </c>
      <c r="AB16" s="106">
        <v>75015</v>
      </c>
      <c r="AC16" s="34">
        <v>75017</v>
      </c>
      <c r="AD16" s="106">
        <v>73601</v>
      </c>
      <c r="AE16" s="106">
        <v>73603</v>
      </c>
      <c r="AF16" s="106">
        <v>73558</v>
      </c>
      <c r="AG16" s="106">
        <v>73560</v>
      </c>
      <c r="AH16" s="106">
        <v>73508</v>
      </c>
      <c r="AI16" s="106">
        <v>73518</v>
      </c>
      <c r="AJ16" s="106">
        <v>76107</v>
      </c>
      <c r="AK16" s="106">
        <v>76105</v>
      </c>
      <c r="AL16" s="106">
        <v>77553</v>
      </c>
      <c r="AM16" s="106">
        <v>77551</v>
      </c>
      <c r="AN16" s="106">
        <v>77522</v>
      </c>
      <c r="AO16" s="106">
        <v>77520</v>
      </c>
      <c r="AP16" s="106">
        <v>76198</v>
      </c>
      <c r="AQ16" s="106">
        <v>76199</v>
      </c>
      <c r="AR16" s="106">
        <v>78924</v>
      </c>
      <c r="AS16" s="106">
        <v>78922</v>
      </c>
      <c r="AT16" s="106">
        <v>84317</v>
      </c>
    </row>
    <row r="17" spans="2:46">
      <c r="B17" s="260" t="s">
        <v>267</v>
      </c>
      <c r="C17" s="295">
        <v>19</v>
      </c>
      <c r="D17" s="106">
        <v>23854</v>
      </c>
      <c r="E17" s="106">
        <v>23876</v>
      </c>
      <c r="F17" s="106">
        <v>21238</v>
      </c>
      <c r="G17" s="106">
        <v>21268</v>
      </c>
      <c r="H17" s="106">
        <v>45105</v>
      </c>
      <c r="I17" s="106">
        <v>45094</v>
      </c>
      <c r="J17" s="106">
        <v>43907</v>
      </c>
      <c r="K17" s="106">
        <v>43908</v>
      </c>
      <c r="L17" s="106">
        <v>39970</v>
      </c>
      <c r="M17" s="106">
        <v>39954</v>
      </c>
      <c r="N17" s="106">
        <v>39892</v>
      </c>
      <c r="O17" s="106">
        <v>39888</v>
      </c>
      <c r="P17" s="106">
        <v>39840</v>
      </c>
      <c r="Q17" s="106">
        <v>39834</v>
      </c>
      <c r="R17" s="106">
        <v>40320</v>
      </c>
      <c r="S17" s="106">
        <v>40316</v>
      </c>
      <c r="T17" s="106">
        <v>41465</v>
      </c>
      <c r="U17" s="106">
        <v>41458</v>
      </c>
      <c r="V17" s="106">
        <v>40780</v>
      </c>
      <c r="W17" s="106">
        <v>40768</v>
      </c>
      <c r="X17" s="106">
        <v>37529</v>
      </c>
      <c r="Y17" s="106">
        <v>37530</v>
      </c>
      <c r="Z17" s="106">
        <v>36610</v>
      </c>
      <c r="AA17" s="106">
        <v>36606</v>
      </c>
      <c r="AB17" s="106">
        <v>36574</v>
      </c>
      <c r="AC17" s="34">
        <v>36572</v>
      </c>
      <c r="AD17" s="106">
        <v>35627</v>
      </c>
      <c r="AE17" s="106">
        <v>35628</v>
      </c>
      <c r="AF17" s="106">
        <v>35570</v>
      </c>
      <c r="AG17" s="106">
        <v>35570</v>
      </c>
      <c r="AH17" s="106">
        <v>35516</v>
      </c>
      <c r="AI17" s="106">
        <v>35524</v>
      </c>
      <c r="AJ17" s="106">
        <v>35864</v>
      </c>
      <c r="AK17" s="106">
        <v>35858</v>
      </c>
      <c r="AL17" s="106">
        <v>36535</v>
      </c>
      <c r="AM17" s="106">
        <v>36530</v>
      </c>
      <c r="AN17" s="106">
        <v>36509</v>
      </c>
      <c r="AO17" s="106">
        <v>36504</v>
      </c>
      <c r="AP17" s="106">
        <v>35682</v>
      </c>
      <c r="AQ17" s="106">
        <v>35681</v>
      </c>
      <c r="AR17" s="106">
        <v>36497</v>
      </c>
      <c r="AS17" s="106">
        <v>36492</v>
      </c>
      <c r="AT17" s="106">
        <v>38199</v>
      </c>
    </row>
    <row r="18" spans="2:46">
      <c r="B18" s="260" t="s">
        <v>268</v>
      </c>
      <c r="C18" s="295">
        <v>24</v>
      </c>
      <c r="D18" s="106">
        <v>15213</v>
      </c>
      <c r="E18" s="106">
        <v>15077</v>
      </c>
      <c r="F18" s="106">
        <v>14254</v>
      </c>
      <c r="G18" s="106">
        <v>14128</v>
      </c>
      <c r="H18" s="106">
        <v>13930</v>
      </c>
      <c r="I18" s="106">
        <v>13930</v>
      </c>
      <c r="J18" s="106">
        <v>13356</v>
      </c>
      <c r="K18" s="106">
        <v>13370</v>
      </c>
      <c r="L18" s="106">
        <v>12739</v>
      </c>
      <c r="M18" s="106">
        <v>12734</v>
      </c>
      <c r="N18" s="106">
        <v>12708</v>
      </c>
      <c r="O18" s="106">
        <v>12708</v>
      </c>
      <c r="P18" s="106">
        <v>12688</v>
      </c>
      <c r="Q18" s="106">
        <v>12688</v>
      </c>
      <c r="R18" s="106">
        <v>13200</v>
      </c>
      <c r="S18" s="106">
        <v>13200</v>
      </c>
      <c r="T18" s="106">
        <v>13841</v>
      </c>
      <c r="U18" s="106">
        <v>13841</v>
      </c>
      <c r="V18" s="106">
        <v>13888</v>
      </c>
      <c r="W18" s="106">
        <v>13885</v>
      </c>
      <c r="X18" s="106">
        <v>13003</v>
      </c>
      <c r="Y18" s="106">
        <v>13005</v>
      </c>
      <c r="Z18" s="106">
        <v>12907</v>
      </c>
      <c r="AA18" s="106">
        <v>12908</v>
      </c>
      <c r="AB18" s="106">
        <v>12955</v>
      </c>
      <c r="AC18" s="34">
        <v>12957</v>
      </c>
      <c r="AD18" s="106">
        <v>13226</v>
      </c>
      <c r="AE18" s="106">
        <v>13228</v>
      </c>
      <c r="AF18" s="106">
        <v>13213</v>
      </c>
      <c r="AG18" s="106">
        <v>13215</v>
      </c>
      <c r="AH18" s="106">
        <v>13203</v>
      </c>
      <c r="AI18" s="106">
        <v>13208</v>
      </c>
      <c r="AJ18" s="106">
        <v>13883</v>
      </c>
      <c r="AK18" s="106">
        <v>13881</v>
      </c>
      <c r="AL18" s="106">
        <v>13894</v>
      </c>
      <c r="AM18" s="106">
        <v>13892</v>
      </c>
      <c r="AN18" s="106">
        <v>13885</v>
      </c>
      <c r="AO18" s="106">
        <v>13883</v>
      </c>
      <c r="AP18" s="106">
        <v>13884</v>
      </c>
      <c r="AQ18" s="106">
        <v>13882</v>
      </c>
      <c r="AR18" s="106">
        <v>14259</v>
      </c>
      <c r="AS18" s="106">
        <v>14257</v>
      </c>
      <c r="AT18" s="106">
        <v>15016</v>
      </c>
    </row>
    <row r="19" spans="2:46">
      <c r="B19" s="260" t="s">
        <v>269</v>
      </c>
      <c r="C19" s="295">
        <v>171</v>
      </c>
      <c r="D19" s="106">
        <v>70528</v>
      </c>
      <c r="E19" s="106">
        <v>70510</v>
      </c>
      <c r="F19" s="106">
        <v>65057</v>
      </c>
      <c r="G19" s="106">
        <v>65054</v>
      </c>
      <c r="H19" s="106">
        <v>62963</v>
      </c>
      <c r="I19" s="106">
        <v>62959</v>
      </c>
      <c r="J19" s="106">
        <v>62862</v>
      </c>
      <c r="K19" s="106">
        <v>62863</v>
      </c>
      <c r="L19" s="106">
        <v>60192</v>
      </c>
      <c r="M19" s="106">
        <v>60158</v>
      </c>
      <c r="N19" s="106">
        <v>59756</v>
      </c>
      <c r="O19" s="106">
        <v>59753</v>
      </c>
      <c r="P19" s="106">
        <v>59554</v>
      </c>
      <c r="Q19" s="106">
        <v>59553</v>
      </c>
      <c r="R19" s="106">
        <v>62112</v>
      </c>
      <c r="S19" s="106">
        <v>62114</v>
      </c>
      <c r="T19" s="106">
        <v>64669</v>
      </c>
      <c r="U19" s="106">
        <v>64666</v>
      </c>
      <c r="V19" s="106">
        <v>64612</v>
      </c>
      <c r="W19" s="106">
        <v>64609</v>
      </c>
      <c r="X19" s="106">
        <v>61068</v>
      </c>
      <c r="Y19" s="106">
        <v>61066</v>
      </c>
      <c r="Z19" s="106">
        <v>61529</v>
      </c>
      <c r="AA19" s="106">
        <v>61541</v>
      </c>
      <c r="AB19" s="106">
        <v>61359</v>
      </c>
      <c r="AC19" s="34">
        <v>61401</v>
      </c>
      <c r="AD19" s="106">
        <v>60448</v>
      </c>
      <c r="AE19" s="106">
        <v>60495</v>
      </c>
      <c r="AF19" s="106">
        <v>60482</v>
      </c>
      <c r="AG19" s="106">
        <v>60537</v>
      </c>
      <c r="AH19" s="106">
        <v>60753</v>
      </c>
      <c r="AI19" s="106">
        <v>60762</v>
      </c>
      <c r="AJ19" s="106">
        <v>62984</v>
      </c>
      <c r="AK19" s="106">
        <v>62977</v>
      </c>
      <c r="AL19" s="106">
        <v>65985</v>
      </c>
      <c r="AM19" s="106">
        <v>65979</v>
      </c>
      <c r="AN19" s="106">
        <v>66693</v>
      </c>
      <c r="AO19" s="106">
        <v>66686</v>
      </c>
      <c r="AP19" s="106">
        <v>65871</v>
      </c>
      <c r="AQ19" s="106">
        <v>65868</v>
      </c>
      <c r="AR19" s="106">
        <v>68199</v>
      </c>
      <c r="AS19" s="106">
        <v>68194</v>
      </c>
      <c r="AT19" s="106">
        <v>72918</v>
      </c>
    </row>
    <row r="20" spans="2:46">
      <c r="B20" s="260" t="s">
        <v>270</v>
      </c>
      <c r="C20" s="295">
        <v>32</v>
      </c>
      <c r="D20" s="106">
        <v>29233</v>
      </c>
      <c r="E20" s="106">
        <v>28602</v>
      </c>
      <c r="F20" s="106">
        <v>27749</v>
      </c>
      <c r="G20" s="106">
        <v>26491</v>
      </c>
      <c r="H20" s="106">
        <v>26860</v>
      </c>
      <c r="I20" s="106">
        <v>26859</v>
      </c>
      <c r="J20" s="106">
        <v>26064</v>
      </c>
      <c r="K20" s="106">
        <v>26065</v>
      </c>
      <c r="L20" s="106">
        <v>24680</v>
      </c>
      <c r="M20" s="106">
        <v>24669</v>
      </c>
      <c r="N20" s="106">
        <v>24638</v>
      </c>
      <c r="O20" s="106">
        <v>24636</v>
      </c>
      <c r="P20" s="106">
        <v>24586</v>
      </c>
      <c r="Q20" s="106">
        <v>24584</v>
      </c>
      <c r="R20" s="106">
        <v>25364</v>
      </c>
      <c r="S20" s="106">
        <v>25361</v>
      </c>
      <c r="T20" s="106">
        <v>26477</v>
      </c>
      <c r="U20" s="106">
        <v>26476</v>
      </c>
      <c r="V20" s="106">
        <v>26475</v>
      </c>
      <c r="W20" s="106">
        <v>26471</v>
      </c>
      <c r="X20" s="106">
        <v>25223</v>
      </c>
      <c r="Y20" s="106">
        <v>25222</v>
      </c>
      <c r="Z20" s="106">
        <v>25213</v>
      </c>
      <c r="AA20" s="106">
        <v>25196</v>
      </c>
      <c r="AB20" s="106">
        <v>25199</v>
      </c>
      <c r="AC20" s="34">
        <v>25197</v>
      </c>
      <c r="AD20" s="106">
        <v>25035</v>
      </c>
      <c r="AE20" s="106">
        <v>25037</v>
      </c>
      <c r="AF20" s="106">
        <v>25746</v>
      </c>
      <c r="AG20" s="106">
        <v>25745</v>
      </c>
      <c r="AH20" s="106">
        <v>25836</v>
      </c>
      <c r="AI20" s="106">
        <v>25840</v>
      </c>
      <c r="AJ20" s="106">
        <v>25923</v>
      </c>
      <c r="AK20" s="106">
        <v>25920</v>
      </c>
      <c r="AL20" s="106">
        <v>25871</v>
      </c>
      <c r="AM20" s="106">
        <v>25867</v>
      </c>
      <c r="AN20" s="106">
        <v>25705</v>
      </c>
      <c r="AO20" s="106">
        <v>25702</v>
      </c>
      <c r="AP20" s="106">
        <v>25607</v>
      </c>
      <c r="AQ20" s="106">
        <v>25605</v>
      </c>
      <c r="AR20" s="106">
        <v>26228</v>
      </c>
      <c r="AS20" s="106">
        <v>26247</v>
      </c>
      <c r="AT20" s="106">
        <v>27308</v>
      </c>
    </row>
    <row r="21" spans="2:46">
      <c r="B21" s="260" t="s">
        <v>271</v>
      </c>
      <c r="C21" s="295">
        <v>22</v>
      </c>
      <c r="D21" s="106">
        <v>10956</v>
      </c>
      <c r="E21" s="106">
        <v>10519</v>
      </c>
      <c r="F21" s="106">
        <v>10889</v>
      </c>
      <c r="G21" s="106">
        <v>10023</v>
      </c>
      <c r="H21" s="106">
        <v>10466</v>
      </c>
      <c r="I21" s="106">
        <v>10465</v>
      </c>
      <c r="J21" s="106">
        <v>10420</v>
      </c>
      <c r="K21" s="106">
        <v>10423</v>
      </c>
      <c r="L21" s="106">
        <v>10229</v>
      </c>
      <c r="M21" s="106" t="s">
        <v>0</v>
      </c>
      <c r="N21" s="106" t="s">
        <v>0</v>
      </c>
      <c r="O21" s="106" t="s">
        <v>0</v>
      </c>
      <c r="P21" s="106" t="s">
        <v>0</v>
      </c>
      <c r="Q21" s="106" t="s">
        <v>0</v>
      </c>
      <c r="R21" s="106" t="s">
        <v>0</v>
      </c>
      <c r="S21" s="106" t="s">
        <v>0</v>
      </c>
      <c r="T21" s="106" t="s">
        <v>0</v>
      </c>
      <c r="U21" s="106" t="s">
        <v>0</v>
      </c>
      <c r="V21" s="106" t="s">
        <v>0</v>
      </c>
      <c r="W21" s="106" t="s">
        <v>0</v>
      </c>
      <c r="X21" s="106" t="s">
        <v>0</v>
      </c>
      <c r="Y21" s="106" t="s">
        <v>0</v>
      </c>
      <c r="Z21" s="106" t="s">
        <v>0</v>
      </c>
      <c r="AA21" s="106" t="s">
        <v>0</v>
      </c>
      <c r="AB21" s="106" t="s">
        <v>0</v>
      </c>
      <c r="AC21" s="34" t="s">
        <v>0</v>
      </c>
      <c r="AD21" s="106" t="s">
        <v>0</v>
      </c>
      <c r="AE21" s="106" t="s">
        <v>0</v>
      </c>
      <c r="AF21" s="106" t="s">
        <v>0</v>
      </c>
      <c r="AG21" s="106" t="s">
        <v>0</v>
      </c>
      <c r="AH21" s="106" t="s">
        <v>0</v>
      </c>
      <c r="AI21" s="106" t="s">
        <v>0</v>
      </c>
      <c r="AJ21" s="106" t="s">
        <v>0</v>
      </c>
      <c r="AK21" s="106" t="s">
        <v>0</v>
      </c>
      <c r="AL21" s="106" t="s">
        <v>0</v>
      </c>
      <c r="AM21" s="106" t="s">
        <v>0</v>
      </c>
      <c r="AN21" s="106" t="s">
        <v>0</v>
      </c>
      <c r="AO21" s="106" t="s">
        <v>0</v>
      </c>
      <c r="AP21" s="106" t="s">
        <v>0</v>
      </c>
      <c r="AQ21" s="106" t="s">
        <v>0</v>
      </c>
      <c r="AR21" s="106"/>
      <c r="AS21" s="106"/>
      <c r="AT21" s="106" t="s">
        <v>0</v>
      </c>
    </row>
    <row r="22" spans="2:46">
      <c r="B22" s="260" t="s">
        <v>191</v>
      </c>
      <c r="C22" s="295">
        <v>32</v>
      </c>
      <c r="D22" s="106">
        <v>40804</v>
      </c>
      <c r="E22" s="106">
        <v>40481</v>
      </c>
      <c r="F22" s="106">
        <v>39110</v>
      </c>
      <c r="G22" s="106">
        <v>38452</v>
      </c>
      <c r="H22" s="106">
        <v>38172</v>
      </c>
      <c r="I22" s="106">
        <v>38172</v>
      </c>
      <c r="J22" s="106">
        <v>36340</v>
      </c>
      <c r="K22" s="106">
        <v>36344</v>
      </c>
      <c r="L22" s="106">
        <v>35133</v>
      </c>
      <c r="M22" s="106">
        <v>35123</v>
      </c>
      <c r="N22" s="106">
        <v>35100</v>
      </c>
      <c r="O22" s="106">
        <v>35100</v>
      </c>
      <c r="P22" s="106">
        <v>35080</v>
      </c>
      <c r="Q22" s="106">
        <v>35080</v>
      </c>
      <c r="R22" s="106">
        <v>36827</v>
      </c>
      <c r="S22" s="106">
        <v>36826</v>
      </c>
      <c r="T22" s="106">
        <v>38977</v>
      </c>
      <c r="U22" s="106">
        <v>38977</v>
      </c>
      <c r="V22" s="106">
        <v>39437</v>
      </c>
      <c r="W22" s="106">
        <v>39437</v>
      </c>
      <c r="X22" s="106">
        <v>37055</v>
      </c>
      <c r="Y22" s="106">
        <v>37070</v>
      </c>
      <c r="Z22" s="106">
        <v>36736</v>
      </c>
      <c r="AA22" s="106">
        <v>36734</v>
      </c>
      <c r="AB22" s="106">
        <v>38159</v>
      </c>
      <c r="AC22" s="34">
        <v>38159</v>
      </c>
      <c r="AD22" s="106">
        <v>38856</v>
      </c>
      <c r="AE22" s="106">
        <v>38856</v>
      </c>
      <c r="AF22" s="106">
        <v>38665</v>
      </c>
      <c r="AG22" s="106">
        <v>38668</v>
      </c>
      <c r="AH22" s="106">
        <v>38499</v>
      </c>
      <c r="AI22" s="106">
        <v>38663</v>
      </c>
      <c r="AJ22" s="106">
        <v>40849</v>
      </c>
      <c r="AK22" s="106">
        <v>40847</v>
      </c>
      <c r="AL22" s="106">
        <v>40847</v>
      </c>
      <c r="AM22" s="106">
        <v>40845</v>
      </c>
      <c r="AN22" s="106">
        <v>40847</v>
      </c>
      <c r="AO22" s="106">
        <v>40845</v>
      </c>
      <c r="AP22" s="106">
        <v>40874</v>
      </c>
      <c r="AQ22" s="106">
        <v>40872</v>
      </c>
      <c r="AR22" s="106">
        <v>42055</v>
      </c>
      <c r="AS22" s="106">
        <v>42043</v>
      </c>
      <c r="AT22" s="106">
        <v>44552</v>
      </c>
    </row>
    <row r="23" spans="2:46">
      <c r="B23" s="260" t="s">
        <v>272</v>
      </c>
      <c r="C23" s="295">
        <v>36</v>
      </c>
      <c r="D23" s="106">
        <v>17951</v>
      </c>
      <c r="E23" s="106">
        <v>17949</v>
      </c>
      <c r="F23" s="106">
        <v>16778</v>
      </c>
      <c r="G23" s="106">
        <v>16757</v>
      </c>
      <c r="H23" s="106">
        <v>16386</v>
      </c>
      <c r="I23" s="106">
        <v>16384</v>
      </c>
      <c r="J23" s="106">
        <v>16090</v>
      </c>
      <c r="K23" s="106">
        <v>16090</v>
      </c>
      <c r="L23" s="106">
        <v>15220</v>
      </c>
      <c r="M23" s="106">
        <v>15335</v>
      </c>
      <c r="N23" s="106">
        <v>15199</v>
      </c>
      <c r="O23" s="106">
        <v>15199</v>
      </c>
      <c r="P23" s="106">
        <v>15172</v>
      </c>
      <c r="Q23" s="106">
        <v>15171</v>
      </c>
      <c r="R23" s="106">
        <v>15931</v>
      </c>
      <c r="S23" s="106">
        <v>15931</v>
      </c>
      <c r="T23" s="106">
        <v>15926</v>
      </c>
      <c r="U23" s="106">
        <v>15926</v>
      </c>
      <c r="V23" s="106">
        <v>15434</v>
      </c>
      <c r="W23" s="106">
        <v>15434</v>
      </c>
      <c r="X23" s="106">
        <v>14398</v>
      </c>
      <c r="Y23" s="106">
        <v>14398</v>
      </c>
      <c r="Z23" s="106">
        <v>14299</v>
      </c>
      <c r="AA23" s="106">
        <v>14298</v>
      </c>
      <c r="AB23" s="106">
        <v>14311</v>
      </c>
      <c r="AC23" s="34">
        <v>14311</v>
      </c>
      <c r="AD23" s="106">
        <v>14259</v>
      </c>
      <c r="AE23" s="106">
        <v>14258</v>
      </c>
      <c r="AF23" s="106">
        <v>14227</v>
      </c>
      <c r="AG23" s="106">
        <v>14227</v>
      </c>
      <c r="AH23" s="106">
        <v>14209</v>
      </c>
      <c r="AI23" s="106">
        <v>14214</v>
      </c>
      <c r="AJ23" s="106">
        <v>14847</v>
      </c>
      <c r="AK23" s="106">
        <v>14836</v>
      </c>
      <c r="AL23" s="106">
        <v>14900</v>
      </c>
      <c r="AM23" s="106">
        <v>14890</v>
      </c>
      <c r="AN23" s="106">
        <v>14941</v>
      </c>
      <c r="AO23" s="106">
        <v>14931</v>
      </c>
      <c r="AP23" s="106">
        <v>15001</v>
      </c>
      <c r="AQ23" s="106">
        <v>14991</v>
      </c>
      <c r="AR23" s="106">
        <v>15566</v>
      </c>
      <c r="AS23" s="106">
        <v>15556</v>
      </c>
      <c r="AT23" s="106">
        <v>16734</v>
      </c>
    </row>
    <row r="24" spans="2:46">
      <c r="B24" s="260" t="s">
        <v>273</v>
      </c>
      <c r="C24" s="295">
        <v>38</v>
      </c>
      <c r="D24" s="106">
        <v>11747</v>
      </c>
      <c r="E24" s="106">
        <v>11735</v>
      </c>
      <c r="F24" s="106">
        <v>10661</v>
      </c>
      <c r="G24" s="106">
        <v>10634</v>
      </c>
      <c r="H24" s="106">
        <v>10305</v>
      </c>
      <c r="I24" s="106">
        <v>10312</v>
      </c>
      <c r="J24" s="106">
        <v>10045</v>
      </c>
      <c r="K24" s="106">
        <v>10054</v>
      </c>
      <c r="L24" s="106">
        <v>9083</v>
      </c>
      <c r="M24" s="106">
        <v>9082</v>
      </c>
      <c r="N24" s="106">
        <v>9054</v>
      </c>
      <c r="O24" s="106">
        <v>9057</v>
      </c>
      <c r="P24" s="106">
        <v>9030</v>
      </c>
      <c r="Q24" s="106">
        <v>9033</v>
      </c>
      <c r="R24" s="106">
        <v>8976</v>
      </c>
      <c r="S24" s="106">
        <v>8979</v>
      </c>
      <c r="T24" s="106">
        <v>8954</v>
      </c>
      <c r="U24" s="106">
        <v>8957</v>
      </c>
      <c r="V24" s="106">
        <v>8863</v>
      </c>
      <c r="W24" s="106">
        <v>8858</v>
      </c>
      <c r="X24" s="106">
        <v>7964</v>
      </c>
      <c r="Y24" s="106">
        <v>7965</v>
      </c>
      <c r="Z24" s="106">
        <v>7867</v>
      </c>
      <c r="AA24" s="106">
        <v>7868</v>
      </c>
      <c r="AB24" s="106">
        <v>7858</v>
      </c>
      <c r="AC24" s="34">
        <v>7859</v>
      </c>
      <c r="AD24" s="106">
        <v>7635</v>
      </c>
      <c r="AE24" s="106">
        <v>7636</v>
      </c>
      <c r="AF24" s="106">
        <v>7716</v>
      </c>
      <c r="AG24" s="106">
        <v>7716</v>
      </c>
      <c r="AH24" s="106">
        <v>7778</v>
      </c>
      <c r="AI24" s="106">
        <v>7782</v>
      </c>
      <c r="AJ24" s="106">
        <v>7615</v>
      </c>
      <c r="AK24" s="106">
        <v>7613</v>
      </c>
      <c r="AL24" s="106">
        <v>7607</v>
      </c>
      <c r="AM24" s="106">
        <v>7604</v>
      </c>
      <c r="AN24" s="106">
        <v>7600</v>
      </c>
      <c r="AO24" s="106">
        <v>7596</v>
      </c>
      <c r="AP24" s="106">
        <v>7386</v>
      </c>
      <c r="AQ24" s="106">
        <v>7382</v>
      </c>
      <c r="AR24" s="106">
        <v>7568</v>
      </c>
      <c r="AS24" s="106">
        <v>7565</v>
      </c>
      <c r="AT24" s="106">
        <v>7841</v>
      </c>
    </row>
    <row r="25" spans="2:46">
      <c r="B25" s="260" t="s">
        <v>274</v>
      </c>
      <c r="C25" s="295">
        <v>38</v>
      </c>
      <c r="D25" s="106">
        <v>11185</v>
      </c>
      <c r="E25" s="106">
        <v>11182</v>
      </c>
      <c r="F25" s="106">
        <v>10643</v>
      </c>
      <c r="G25" s="106">
        <v>10638</v>
      </c>
      <c r="H25" s="106">
        <v>10373</v>
      </c>
      <c r="I25" s="106">
        <v>10368</v>
      </c>
      <c r="J25" s="106">
        <v>10100</v>
      </c>
      <c r="K25" s="106">
        <v>10098</v>
      </c>
      <c r="L25" s="106">
        <v>9503</v>
      </c>
      <c r="M25" s="106">
        <v>9490</v>
      </c>
      <c r="N25" s="106">
        <v>9463</v>
      </c>
      <c r="O25" s="106">
        <v>9460</v>
      </c>
      <c r="P25" s="106">
        <v>9445</v>
      </c>
      <c r="Q25" s="106">
        <v>9446</v>
      </c>
      <c r="R25" s="106">
        <v>9767</v>
      </c>
      <c r="S25" s="106">
        <v>9768</v>
      </c>
      <c r="T25" s="106">
        <v>9756</v>
      </c>
      <c r="U25" s="106">
        <v>9756</v>
      </c>
      <c r="V25" s="106">
        <v>9644</v>
      </c>
      <c r="W25" s="106">
        <v>9638</v>
      </c>
      <c r="X25" s="106">
        <v>9015</v>
      </c>
      <c r="Y25" s="106">
        <v>9014</v>
      </c>
      <c r="Z25" s="106">
        <v>9074</v>
      </c>
      <c r="AA25" s="106">
        <v>9074</v>
      </c>
      <c r="AB25" s="106">
        <v>9086</v>
      </c>
      <c r="AC25" s="34">
        <v>9084</v>
      </c>
      <c r="AD25" s="106">
        <v>9087</v>
      </c>
      <c r="AE25" s="106">
        <v>9088</v>
      </c>
      <c r="AF25" s="106">
        <v>9064</v>
      </c>
      <c r="AG25" s="106">
        <v>9064</v>
      </c>
      <c r="AH25" s="106">
        <v>9035</v>
      </c>
      <c r="AI25" s="106">
        <v>9037</v>
      </c>
      <c r="AJ25" s="106">
        <v>9005</v>
      </c>
      <c r="AK25" s="106">
        <v>9000</v>
      </c>
      <c r="AL25" s="106">
        <v>8984</v>
      </c>
      <c r="AM25" s="106">
        <v>8982</v>
      </c>
      <c r="AN25" s="106">
        <v>8967</v>
      </c>
      <c r="AO25" s="106">
        <v>8962</v>
      </c>
      <c r="AP25" s="106">
        <v>9080</v>
      </c>
      <c r="AQ25" s="106">
        <v>9074</v>
      </c>
      <c r="AR25" s="106">
        <v>9380</v>
      </c>
      <c r="AS25" s="106">
        <v>9374</v>
      </c>
      <c r="AT25" s="106">
        <v>9769</v>
      </c>
    </row>
    <row r="26" spans="2:46" ht="24">
      <c r="B26" s="260" t="s">
        <v>356</v>
      </c>
      <c r="C26" s="295">
        <v>142</v>
      </c>
      <c r="D26" s="106">
        <v>147746</v>
      </c>
      <c r="E26" s="106">
        <v>149156</v>
      </c>
      <c r="F26" s="106">
        <v>149111</v>
      </c>
      <c r="G26" s="106">
        <v>148424</v>
      </c>
      <c r="H26" s="106">
        <v>147855</v>
      </c>
      <c r="I26" s="106">
        <v>148147</v>
      </c>
      <c r="J26" s="106">
        <v>144747</v>
      </c>
      <c r="K26" s="106">
        <v>144570</v>
      </c>
      <c r="L26" s="106">
        <v>126446</v>
      </c>
      <c r="M26" s="106">
        <v>126334</v>
      </c>
      <c r="N26" s="106">
        <v>126281</v>
      </c>
      <c r="O26" s="106">
        <v>126326</v>
      </c>
      <c r="P26" s="106">
        <v>126102</v>
      </c>
      <c r="Q26" s="106">
        <v>126044</v>
      </c>
      <c r="R26" s="106">
        <v>128431</v>
      </c>
      <c r="S26" s="106">
        <v>128380</v>
      </c>
      <c r="T26" s="106">
        <v>135739</v>
      </c>
      <c r="U26" s="106">
        <v>135669</v>
      </c>
      <c r="V26" s="106">
        <v>137678</v>
      </c>
      <c r="W26" s="106">
        <v>137613</v>
      </c>
      <c r="X26" s="106">
        <v>126770</v>
      </c>
      <c r="Y26" s="106">
        <v>126625</v>
      </c>
      <c r="Z26" s="106">
        <v>125044</v>
      </c>
      <c r="AA26" s="106">
        <v>125020</v>
      </c>
      <c r="AB26" s="106">
        <v>126443</v>
      </c>
      <c r="AC26" s="34">
        <v>126407</v>
      </c>
      <c r="AD26" s="106">
        <v>123365</v>
      </c>
      <c r="AE26" s="106">
        <v>123360</v>
      </c>
      <c r="AF26" s="106">
        <v>123614</v>
      </c>
      <c r="AG26" s="106">
        <v>123894</v>
      </c>
      <c r="AH26" s="106">
        <v>123519</v>
      </c>
      <c r="AI26" s="106">
        <v>123486</v>
      </c>
      <c r="AJ26" s="106">
        <v>82424</v>
      </c>
      <c r="AK26" s="106">
        <v>81144</v>
      </c>
      <c r="AL26" s="106">
        <v>85222</v>
      </c>
      <c r="AM26" s="106">
        <v>85222</v>
      </c>
      <c r="AN26" s="106">
        <v>85223</v>
      </c>
      <c r="AO26" s="106">
        <v>85222</v>
      </c>
      <c r="AP26" s="106">
        <v>85223</v>
      </c>
      <c r="AQ26" s="106">
        <v>85222</v>
      </c>
      <c r="AR26" s="106">
        <v>90174</v>
      </c>
      <c r="AS26" s="106">
        <v>90174</v>
      </c>
      <c r="AT26" s="106">
        <v>99191</v>
      </c>
    </row>
    <row r="27" spans="2:46">
      <c r="B27" s="260" t="s">
        <v>275</v>
      </c>
      <c r="C27" s="295">
        <v>0</v>
      </c>
      <c r="D27" s="106">
        <v>13581</v>
      </c>
      <c r="E27" s="106">
        <v>13521</v>
      </c>
      <c r="F27" s="106">
        <v>12388</v>
      </c>
      <c r="G27" s="106">
        <v>12380</v>
      </c>
      <c r="H27" s="106">
        <v>12056</v>
      </c>
      <c r="I27" s="106">
        <v>12052</v>
      </c>
      <c r="J27" s="106">
        <v>11967</v>
      </c>
      <c r="K27" s="106">
        <v>11948</v>
      </c>
      <c r="L27" s="106">
        <v>11109</v>
      </c>
      <c r="M27" s="106">
        <v>11102</v>
      </c>
      <c r="N27" s="106">
        <v>11104</v>
      </c>
      <c r="O27" s="106">
        <v>11098</v>
      </c>
      <c r="P27" s="106">
        <v>11158</v>
      </c>
      <c r="Q27" s="106">
        <v>11152</v>
      </c>
      <c r="R27" s="106">
        <v>11393</v>
      </c>
      <c r="S27" s="106">
        <v>11392</v>
      </c>
      <c r="T27" s="106">
        <v>11608</v>
      </c>
      <c r="U27" s="106">
        <v>11604</v>
      </c>
      <c r="V27" s="106">
        <v>11599</v>
      </c>
      <c r="W27" s="106">
        <v>11596</v>
      </c>
      <c r="X27" s="106">
        <v>10895</v>
      </c>
      <c r="Y27" s="106">
        <v>10896</v>
      </c>
      <c r="Z27" s="106">
        <v>10918</v>
      </c>
      <c r="AA27" s="106">
        <v>10920</v>
      </c>
      <c r="AB27" s="106">
        <v>10912</v>
      </c>
      <c r="AC27" s="34">
        <v>10916</v>
      </c>
      <c r="AD27" s="106">
        <v>11009</v>
      </c>
      <c r="AE27" s="106">
        <v>11011</v>
      </c>
      <c r="AF27" s="106">
        <v>5414</v>
      </c>
      <c r="AG27" s="106" t="s">
        <v>0</v>
      </c>
      <c r="AH27" s="106" t="s">
        <v>0</v>
      </c>
      <c r="AI27" s="106" t="s">
        <v>0</v>
      </c>
      <c r="AJ27" s="106" t="s">
        <v>0</v>
      </c>
      <c r="AK27" s="106" t="s">
        <v>0</v>
      </c>
      <c r="AL27" s="106" t="s">
        <v>0</v>
      </c>
      <c r="AM27" s="106" t="s">
        <v>0</v>
      </c>
      <c r="AN27" s="106" t="s">
        <v>0</v>
      </c>
      <c r="AO27" s="106" t="s">
        <v>0</v>
      </c>
      <c r="AP27" s="106" t="s">
        <v>0</v>
      </c>
      <c r="AQ27" s="106" t="s">
        <v>0</v>
      </c>
      <c r="AR27" s="106"/>
      <c r="AS27" s="106"/>
      <c r="AT27" s="106" t="s">
        <v>0</v>
      </c>
    </row>
    <row r="28" spans="2:46">
      <c r="B28" s="260" t="s">
        <v>276</v>
      </c>
      <c r="C28" s="295">
        <v>24</v>
      </c>
      <c r="D28" s="106">
        <v>21</v>
      </c>
      <c r="E28" s="106">
        <v>20</v>
      </c>
      <c r="F28" s="106">
        <v>13763</v>
      </c>
      <c r="G28" s="106">
        <v>13756</v>
      </c>
      <c r="H28" s="106">
        <v>13402</v>
      </c>
      <c r="I28" s="106">
        <v>13398</v>
      </c>
      <c r="J28" s="106">
        <v>13184</v>
      </c>
      <c r="K28" s="106">
        <v>13186</v>
      </c>
      <c r="L28" s="106">
        <v>11823</v>
      </c>
      <c r="M28" s="106" t="s">
        <v>0</v>
      </c>
      <c r="N28" s="106" t="s">
        <v>0</v>
      </c>
      <c r="O28" s="106" t="s">
        <v>0</v>
      </c>
      <c r="P28" s="106" t="s">
        <v>0</v>
      </c>
      <c r="Q28" s="106" t="s">
        <v>0</v>
      </c>
      <c r="R28" s="106" t="s">
        <v>0</v>
      </c>
      <c r="S28" s="106" t="s">
        <v>0</v>
      </c>
      <c r="T28" s="106" t="s">
        <v>0</v>
      </c>
      <c r="U28" s="106" t="s">
        <v>0</v>
      </c>
      <c r="V28" s="106" t="s">
        <v>0</v>
      </c>
      <c r="W28" s="106" t="s">
        <v>0</v>
      </c>
      <c r="X28" s="106" t="s">
        <v>0</v>
      </c>
      <c r="Y28" s="106" t="s">
        <v>0</v>
      </c>
      <c r="Z28" s="106" t="s">
        <v>0</v>
      </c>
      <c r="AA28" s="106" t="s">
        <v>0</v>
      </c>
      <c r="AB28" s="106" t="s">
        <v>0</v>
      </c>
      <c r="AC28" s="34" t="s">
        <v>0</v>
      </c>
      <c r="AD28" s="106" t="s">
        <v>0</v>
      </c>
      <c r="AE28" s="106" t="s">
        <v>0</v>
      </c>
      <c r="AF28" s="106" t="s">
        <v>0</v>
      </c>
      <c r="AG28" s="106" t="s">
        <v>0</v>
      </c>
      <c r="AH28" s="106" t="s">
        <v>0</v>
      </c>
      <c r="AI28" s="106" t="s">
        <v>0</v>
      </c>
      <c r="AJ28" s="106" t="s">
        <v>0</v>
      </c>
      <c r="AK28" s="106" t="s">
        <v>0</v>
      </c>
      <c r="AL28" s="106" t="s">
        <v>0</v>
      </c>
      <c r="AM28" s="106" t="s">
        <v>0</v>
      </c>
      <c r="AN28" s="106" t="s">
        <v>0</v>
      </c>
      <c r="AO28" s="106" t="s">
        <v>0</v>
      </c>
      <c r="AP28" s="106" t="s">
        <v>0</v>
      </c>
      <c r="AQ28" s="106" t="s">
        <v>0</v>
      </c>
      <c r="AR28" s="106"/>
      <c r="AS28" s="106"/>
      <c r="AT28" s="106" t="s">
        <v>0</v>
      </c>
    </row>
    <row r="29" spans="2:46">
      <c r="B29" s="260" t="s">
        <v>277</v>
      </c>
      <c r="C29" s="295">
        <v>64</v>
      </c>
      <c r="D29" s="106">
        <v>64</v>
      </c>
      <c r="E29" s="106">
        <v>144</v>
      </c>
      <c r="F29" s="106">
        <v>49262</v>
      </c>
      <c r="G29" s="106">
        <v>49212</v>
      </c>
      <c r="H29" s="106">
        <v>78704</v>
      </c>
      <c r="I29" s="106">
        <v>78701</v>
      </c>
      <c r="J29" s="106">
        <v>77219</v>
      </c>
      <c r="K29" s="106">
        <v>77211</v>
      </c>
      <c r="L29" s="106">
        <v>70072</v>
      </c>
      <c r="M29" s="106">
        <v>70036</v>
      </c>
      <c r="N29" s="106">
        <v>69718</v>
      </c>
      <c r="O29" s="106">
        <v>69748</v>
      </c>
      <c r="P29" s="106">
        <v>69615</v>
      </c>
      <c r="Q29" s="106">
        <v>69610</v>
      </c>
      <c r="R29" s="106">
        <v>69391</v>
      </c>
      <c r="S29" s="106">
        <v>69388</v>
      </c>
      <c r="T29" s="106">
        <v>69377</v>
      </c>
      <c r="U29" s="106">
        <v>69374</v>
      </c>
      <c r="V29" s="106">
        <v>69490</v>
      </c>
      <c r="W29" s="106">
        <v>69490</v>
      </c>
      <c r="X29" s="106">
        <v>63839</v>
      </c>
      <c r="Y29" s="106">
        <v>63833</v>
      </c>
      <c r="Z29" s="106">
        <v>63897</v>
      </c>
      <c r="AA29" s="106">
        <v>63885</v>
      </c>
      <c r="AB29" s="106">
        <v>64388</v>
      </c>
      <c r="AC29" s="34">
        <v>64728</v>
      </c>
      <c r="AD29" s="106">
        <v>64971</v>
      </c>
      <c r="AE29" s="106">
        <v>64960</v>
      </c>
      <c r="AF29" s="106">
        <v>64932</v>
      </c>
      <c r="AG29" s="106">
        <v>64922</v>
      </c>
      <c r="AH29" s="106">
        <v>64852</v>
      </c>
      <c r="AI29" s="106">
        <v>64827</v>
      </c>
      <c r="AJ29" s="106">
        <v>65524</v>
      </c>
      <c r="AK29" s="106">
        <v>65518</v>
      </c>
      <c r="AL29" s="106">
        <v>66331</v>
      </c>
      <c r="AM29" s="106">
        <v>66322</v>
      </c>
      <c r="AN29" s="106">
        <v>67347</v>
      </c>
      <c r="AO29" s="106">
        <v>67340</v>
      </c>
      <c r="AP29" s="106">
        <v>67227</v>
      </c>
      <c r="AQ29" s="106">
        <v>67221</v>
      </c>
      <c r="AR29" s="106">
        <v>67881</v>
      </c>
      <c r="AS29" s="106">
        <v>67881</v>
      </c>
      <c r="AT29" s="106">
        <v>68932</v>
      </c>
    </row>
    <row r="30" spans="2:46">
      <c r="B30" s="260" t="s">
        <v>278</v>
      </c>
      <c r="C30" s="295" t="s">
        <v>0</v>
      </c>
      <c r="D30" s="106">
        <v>0</v>
      </c>
      <c r="E30" s="106">
        <v>48</v>
      </c>
      <c r="F30" s="106">
        <v>26054</v>
      </c>
      <c r="G30" s="106">
        <v>26051</v>
      </c>
      <c r="H30" s="106">
        <v>25221</v>
      </c>
      <c r="I30" s="106">
        <v>25220</v>
      </c>
      <c r="J30" s="106">
        <v>23809</v>
      </c>
      <c r="K30" s="106">
        <v>23811</v>
      </c>
      <c r="L30" s="106">
        <v>21678</v>
      </c>
      <c r="M30" s="106">
        <v>21673</v>
      </c>
      <c r="N30" s="106">
        <v>21614</v>
      </c>
      <c r="O30" s="106">
        <v>21614</v>
      </c>
      <c r="P30" s="106">
        <v>21557</v>
      </c>
      <c r="Q30" s="106">
        <v>21562</v>
      </c>
      <c r="R30" s="106">
        <v>22673</v>
      </c>
      <c r="S30" s="106">
        <v>22668</v>
      </c>
      <c r="T30" s="106">
        <v>22943</v>
      </c>
      <c r="U30" s="106">
        <v>22943</v>
      </c>
      <c r="V30" s="106">
        <v>21506</v>
      </c>
      <c r="W30" s="106">
        <v>21499</v>
      </c>
      <c r="X30" s="106">
        <v>20346</v>
      </c>
      <c r="Y30" s="106">
        <v>20347</v>
      </c>
      <c r="Z30" s="106">
        <v>20066</v>
      </c>
      <c r="AA30" s="106">
        <v>20066</v>
      </c>
      <c r="AB30" s="106">
        <v>20082</v>
      </c>
      <c r="AC30" s="34">
        <v>20088</v>
      </c>
      <c r="AD30" s="106">
        <v>20901</v>
      </c>
      <c r="AE30" s="106">
        <v>20903</v>
      </c>
      <c r="AF30" s="106">
        <v>20902</v>
      </c>
      <c r="AG30" s="106">
        <v>20904</v>
      </c>
      <c r="AH30" s="106">
        <v>20879</v>
      </c>
      <c r="AI30" s="106">
        <v>20883</v>
      </c>
      <c r="AJ30" s="106">
        <v>22044</v>
      </c>
      <c r="AK30" s="106">
        <v>22044</v>
      </c>
      <c r="AL30" s="106">
        <v>22299</v>
      </c>
      <c r="AM30" s="106">
        <v>22297</v>
      </c>
      <c r="AN30" s="106">
        <v>22280</v>
      </c>
      <c r="AO30" s="106">
        <v>22278</v>
      </c>
      <c r="AP30" s="106">
        <v>22261</v>
      </c>
      <c r="AQ30" s="106">
        <v>22259</v>
      </c>
      <c r="AR30" s="106">
        <v>22922</v>
      </c>
      <c r="AS30" s="106">
        <v>22897</v>
      </c>
      <c r="AT30" s="106">
        <v>24331</v>
      </c>
    </row>
    <row r="31" spans="2:46">
      <c r="B31" s="260" t="s">
        <v>279</v>
      </c>
      <c r="C31" s="295" t="s">
        <v>0</v>
      </c>
      <c r="D31" s="106">
        <v>0</v>
      </c>
      <c r="E31" s="106">
        <v>0</v>
      </c>
      <c r="F31" s="106">
        <v>13807</v>
      </c>
      <c r="G31" s="106">
        <v>13804</v>
      </c>
      <c r="H31" s="106">
        <v>13518</v>
      </c>
      <c r="I31" s="106">
        <v>13514</v>
      </c>
      <c r="J31" s="106">
        <v>13115</v>
      </c>
      <c r="K31" s="106">
        <v>13112</v>
      </c>
      <c r="L31" s="106">
        <v>12288</v>
      </c>
      <c r="M31" s="106">
        <v>12287</v>
      </c>
      <c r="N31" s="106">
        <v>12254</v>
      </c>
      <c r="O31" s="106">
        <v>12252</v>
      </c>
      <c r="P31" s="106">
        <v>12215</v>
      </c>
      <c r="Q31" s="106">
        <v>12213</v>
      </c>
      <c r="R31" s="106">
        <v>12518</v>
      </c>
      <c r="S31" s="106">
        <v>12518</v>
      </c>
      <c r="T31" s="106">
        <v>13020</v>
      </c>
      <c r="U31" s="106">
        <v>13020</v>
      </c>
      <c r="V31" s="106">
        <v>12802</v>
      </c>
      <c r="W31" s="106">
        <v>12802</v>
      </c>
      <c r="X31" s="106">
        <v>11878</v>
      </c>
      <c r="Y31" s="106">
        <v>11878</v>
      </c>
      <c r="Z31" s="106">
        <v>11785</v>
      </c>
      <c r="AA31" s="106">
        <v>11784</v>
      </c>
      <c r="AB31" s="106">
        <v>11779</v>
      </c>
      <c r="AC31" s="34">
        <v>11779</v>
      </c>
      <c r="AD31" s="106">
        <v>11715</v>
      </c>
      <c r="AE31" s="106">
        <v>11714</v>
      </c>
      <c r="AF31" s="106">
        <v>11694</v>
      </c>
      <c r="AG31" s="106">
        <v>11694</v>
      </c>
      <c r="AH31" s="106">
        <v>11677</v>
      </c>
      <c r="AI31" s="106">
        <v>11677</v>
      </c>
      <c r="AJ31" s="106">
        <v>12153</v>
      </c>
      <c r="AK31" s="106">
        <v>12153</v>
      </c>
      <c r="AL31" s="106">
        <v>12157</v>
      </c>
      <c r="AM31" s="106">
        <v>12157</v>
      </c>
      <c r="AN31" s="106">
        <v>12146</v>
      </c>
      <c r="AO31" s="106">
        <v>12146</v>
      </c>
      <c r="AP31" s="106">
        <v>12084</v>
      </c>
      <c r="AQ31" s="106">
        <v>12084</v>
      </c>
      <c r="AR31" s="106">
        <v>12385</v>
      </c>
      <c r="AS31" s="106">
        <v>12384</v>
      </c>
      <c r="AT31" s="106">
        <v>12969</v>
      </c>
    </row>
    <row r="32" spans="2:46">
      <c r="B32" s="260" t="s">
        <v>280</v>
      </c>
      <c r="C32" s="295" t="s">
        <v>0</v>
      </c>
      <c r="D32" s="106">
        <v>0</v>
      </c>
      <c r="E32" s="106">
        <v>12</v>
      </c>
      <c r="F32" s="106">
        <v>18541</v>
      </c>
      <c r="G32" s="106">
        <v>18535</v>
      </c>
      <c r="H32" s="106">
        <v>18137</v>
      </c>
      <c r="I32" s="106">
        <v>18137</v>
      </c>
      <c r="J32" s="106">
        <v>17375</v>
      </c>
      <c r="K32" s="106">
        <v>17372</v>
      </c>
      <c r="L32" s="106">
        <v>16572</v>
      </c>
      <c r="M32" s="106">
        <v>16568</v>
      </c>
      <c r="N32" s="106">
        <v>16396</v>
      </c>
      <c r="O32" s="106">
        <v>16393</v>
      </c>
      <c r="P32" s="106">
        <v>16371</v>
      </c>
      <c r="Q32" s="106">
        <v>16368</v>
      </c>
      <c r="R32" s="106">
        <v>17150</v>
      </c>
      <c r="S32" s="106">
        <v>17146</v>
      </c>
      <c r="T32" s="106">
        <v>17929</v>
      </c>
      <c r="U32" s="106">
        <v>17927</v>
      </c>
      <c r="V32" s="106">
        <v>17344</v>
      </c>
      <c r="W32" s="106">
        <v>17339</v>
      </c>
      <c r="X32" s="106">
        <v>16518</v>
      </c>
      <c r="Y32" s="106">
        <v>16509</v>
      </c>
      <c r="Z32" s="106">
        <v>16473</v>
      </c>
      <c r="AA32" s="106">
        <v>16471</v>
      </c>
      <c r="AB32" s="106">
        <v>16461</v>
      </c>
      <c r="AC32" s="34">
        <v>16457</v>
      </c>
      <c r="AD32" s="106">
        <v>16904</v>
      </c>
      <c r="AE32" s="106">
        <v>16902</v>
      </c>
      <c r="AF32" s="106">
        <v>16894</v>
      </c>
      <c r="AG32" s="106">
        <v>16896</v>
      </c>
      <c r="AH32" s="106">
        <v>16884</v>
      </c>
      <c r="AI32" s="106">
        <v>16887</v>
      </c>
      <c r="AJ32" s="106">
        <v>17855</v>
      </c>
      <c r="AK32" s="106">
        <v>17853</v>
      </c>
      <c r="AL32" s="106">
        <v>18026</v>
      </c>
      <c r="AM32" s="106">
        <v>18021</v>
      </c>
      <c r="AN32" s="106">
        <v>18022</v>
      </c>
      <c r="AO32" s="106">
        <v>18017</v>
      </c>
      <c r="AP32" s="106">
        <v>18019</v>
      </c>
      <c r="AQ32" s="106">
        <v>18014</v>
      </c>
      <c r="AR32" s="106">
        <v>18597</v>
      </c>
      <c r="AS32" s="106">
        <v>18593</v>
      </c>
      <c r="AT32" s="106">
        <v>19745</v>
      </c>
    </row>
    <row r="33" spans="2:46">
      <c r="B33" s="260" t="s">
        <v>281</v>
      </c>
      <c r="C33" s="295" t="s">
        <v>0</v>
      </c>
      <c r="D33" s="106" t="s">
        <v>0</v>
      </c>
      <c r="E33" s="106">
        <v>28</v>
      </c>
      <c r="F33" s="106">
        <v>19410</v>
      </c>
      <c r="G33" s="106">
        <v>19427</v>
      </c>
      <c r="H33" s="106">
        <v>19205</v>
      </c>
      <c r="I33" s="106">
        <v>19204</v>
      </c>
      <c r="J33" s="106">
        <v>18397</v>
      </c>
      <c r="K33" s="106">
        <v>18397</v>
      </c>
      <c r="L33" s="106">
        <v>17773</v>
      </c>
      <c r="M33" s="106">
        <v>17768</v>
      </c>
      <c r="N33" s="106">
        <v>17809</v>
      </c>
      <c r="O33" s="106">
        <v>17809</v>
      </c>
      <c r="P33" s="106">
        <v>17840</v>
      </c>
      <c r="Q33" s="106">
        <v>17840</v>
      </c>
      <c r="R33" s="106">
        <v>18755</v>
      </c>
      <c r="S33" s="106">
        <v>18755</v>
      </c>
      <c r="T33" s="106">
        <v>19397</v>
      </c>
      <c r="U33" s="106">
        <v>19397</v>
      </c>
      <c r="V33" s="106">
        <v>18138</v>
      </c>
      <c r="W33" s="106">
        <v>18138</v>
      </c>
      <c r="X33" s="106">
        <v>16970</v>
      </c>
      <c r="Y33" s="106">
        <v>16969</v>
      </c>
      <c r="Z33" s="106">
        <v>16845</v>
      </c>
      <c r="AA33" s="106">
        <v>16846</v>
      </c>
      <c r="AB33" s="106">
        <v>16845</v>
      </c>
      <c r="AC33" s="34">
        <v>16842</v>
      </c>
      <c r="AD33" s="106">
        <v>17050</v>
      </c>
      <c r="AE33" s="106">
        <v>17052</v>
      </c>
      <c r="AF33" s="106">
        <v>17043</v>
      </c>
      <c r="AG33" s="106">
        <v>17049</v>
      </c>
      <c r="AH33" s="106" t="s">
        <v>0</v>
      </c>
      <c r="AI33" s="106" t="s">
        <v>0</v>
      </c>
      <c r="AJ33" s="106" t="s">
        <v>0</v>
      </c>
      <c r="AK33" s="106" t="s">
        <v>0</v>
      </c>
      <c r="AL33" s="106" t="s">
        <v>0</v>
      </c>
      <c r="AM33" s="106" t="s">
        <v>0</v>
      </c>
      <c r="AN33" s="106" t="s">
        <v>0</v>
      </c>
      <c r="AO33" s="106" t="s">
        <v>0</v>
      </c>
      <c r="AP33" s="106" t="s">
        <v>0</v>
      </c>
      <c r="AQ33" s="106" t="s">
        <v>0</v>
      </c>
      <c r="AR33" s="106"/>
      <c r="AS33" s="106"/>
      <c r="AT33" s="106" t="s">
        <v>0</v>
      </c>
    </row>
    <row r="34" spans="2:46">
      <c r="B34" s="260" t="s">
        <v>355</v>
      </c>
      <c r="C34" s="295" t="s">
        <v>0</v>
      </c>
      <c r="D34" s="106" t="s">
        <v>0</v>
      </c>
      <c r="E34" s="106">
        <v>30</v>
      </c>
      <c r="F34" s="106">
        <v>11693</v>
      </c>
      <c r="G34" s="106">
        <v>11629</v>
      </c>
      <c r="H34" s="106">
        <v>11740</v>
      </c>
      <c r="I34" s="106">
        <v>11748</v>
      </c>
      <c r="J34" s="106">
        <v>11889</v>
      </c>
      <c r="K34" s="106">
        <v>11879</v>
      </c>
      <c r="L34" s="106">
        <v>12072</v>
      </c>
      <c r="M34" s="106">
        <v>12064</v>
      </c>
      <c r="N34" s="106">
        <v>12745</v>
      </c>
      <c r="O34" s="106">
        <v>12745</v>
      </c>
      <c r="P34" s="106">
        <v>13012</v>
      </c>
      <c r="Q34" s="106">
        <v>13012</v>
      </c>
      <c r="R34" s="106">
        <v>13781</v>
      </c>
      <c r="S34" s="106">
        <v>13781</v>
      </c>
      <c r="T34" s="106">
        <v>14684</v>
      </c>
      <c r="U34" s="106">
        <v>14690</v>
      </c>
      <c r="V34" s="106">
        <v>15675</v>
      </c>
      <c r="W34" s="106">
        <v>15675</v>
      </c>
      <c r="X34" s="106">
        <v>16187</v>
      </c>
      <c r="Y34" s="106">
        <v>16188</v>
      </c>
      <c r="Z34" s="106">
        <v>16185</v>
      </c>
      <c r="AA34" s="106">
        <v>16189</v>
      </c>
      <c r="AB34" s="106">
        <v>16227</v>
      </c>
      <c r="AC34" s="34">
        <v>16231</v>
      </c>
      <c r="AD34" s="106">
        <v>16522</v>
      </c>
      <c r="AE34" s="106">
        <v>16526</v>
      </c>
      <c r="AF34" s="106">
        <v>16590</v>
      </c>
      <c r="AG34" s="106">
        <v>16594</v>
      </c>
      <c r="AH34" s="106">
        <v>16581</v>
      </c>
      <c r="AI34" s="106">
        <v>16585</v>
      </c>
      <c r="AJ34" s="106">
        <v>17801</v>
      </c>
      <c r="AK34" s="106">
        <v>17801</v>
      </c>
      <c r="AL34" s="106">
        <v>19163</v>
      </c>
      <c r="AM34" s="106">
        <v>19159</v>
      </c>
      <c r="AN34" s="106">
        <v>20326</v>
      </c>
      <c r="AO34" s="106">
        <v>20320</v>
      </c>
      <c r="AP34" s="106">
        <v>20310</v>
      </c>
      <c r="AQ34" s="106">
        <v>20308</v>
      </c>
      <c r="AR34" s="106">
        <v>21179</v>
      </c>
      <c r="AS34" s="106">
        <v>21177</v>
      </c>
      <c r="AT34" s="106">
        <v>22853</v>
      </c>
    </row>
    <row r="35" spans="2:46">
      <c r="B35" s="260" t="s">
        <v>282</v>
      </c>
      <c r="C35" s="295" t="s">
        <v>0</v>
      </c>
      <c r="D35" s="106" t="s">
        <v>0</v>
      </c>
      <c r="E35" s="106">
        <v>18</v>
      </c>
      <c r="F35" s="106">
        <v>15</v>
      </c>
      <c r="G35" s="106">
        <v>35</v>
      </c>
      <c r="H35" s="106">
        <v>22841</v>
      </c>
      <c r="I35" s="106">
        <v>22865</v>
      </c>
      <c r="J35" s="106">
        <v>22875</v>
      </c>
      <c r="K35" s="106">
        <v>22863</v>
      </c>
      <c r="L35" s="106">
        <v>23043</v>
      </c>
      <c r="M35" s="106">
        <v>23032</v>
      </c>
      <c r="N35" s="106">
        <v>23875</v>
      </c>
      <c r="O35" s="106">
        <v>23878</v>
      </c>
      <c r="P35" s="106">
        <v>23865</v>
      </c>
      <c r="Q35" s="106">
        <v>23860</v>
      </c>
      <c r="R35" s="106">
        <v>25319</v>
      </c>
      <c r="S35" s="106">
        <v>25316</v>
      </c>
      <c r="T35" s="106">
        <v>27051</v>
      </c>
      <c r="U35" s="106">
        <v>27052</v>
      </c>
      <c r="V35" s="106">
        <v>28892</v>
      </c>
      <c r="W35" s="106">
        <v>28890</v>
      </c>
      <c r="X35" s="106">
        <v>28790</v>
      </c>
      <c r="Y35" s="106">
        <v>28792</v>
      </c>
      <c r="Z35" s="106">
        <v>28820</v>
      </c>
      <c r="AA35" s="106">
        <v>28800</v>
      </c>
      <c r="AB35" s="106">
        <v>28830</v>
      </c>
      <c r="AC35" s="34">
        <v>28821</v>
      </c>
      <c r="AD35" s="106">
        <v>29092</v>
      </c>
      <c r="AE35" s="106">
        <v>29082</v>
      </c>
      <c r="AF35" s="106">
        <v>29066</v>
      </c>
      <c r="AG35" s="106">
        <v>29070</v>
      </c>
      <c r="AH35" s="106">
        <v>29104</v>
      </c>
      <c r="AI35" s="106">
        <v>29108</v>
      </c>
      <c r="AJ35" s="106">
        <v>31240</v>
      </c>
      <c r="AK35" s="106">
        <v>31240</v>
      </c>
      <c r="AL35" s="106">
        <v>33337</v>
      </c>
      <c r="AM35" s="106">
        <v>33333</v>
      </c>
      <c r="AN35" s="106">
        <v>33450</v>
      </c>
      <c r="AO35" s="106">
        <v>33478</v>
      </c>
      <c r="AP35" s="106">
        <v>33439</v>
      </c>
      <c r="AQ35" s="106">
        <v>33435</v>
      </c>
      <c r="AR35" s="106">
        <v>34812</v>
      </c>
      <c r="AS35" s="106">
        <v>34808</v>
      </c>
      <c r="AT35" s="106">
        <v>37386</v>
      </c>
    </row>
    <row r="36" spans="2:46">
      <c r="B36" s="260" t="s">
        <v>283</v>
      </c>
      <c r="C36" s="295" t="s">
        <v>0</v>
      </c>
      <c r="D36" s="106" t="s">
        <v>0</v>
      </c>
      <c r="E36" s="106" t="s">
        <v>0</v>
      </c>
      <c r="F36" s="106">
        <v>50</v>
      </c>
      <c r="G36" s="106">
        <v>58</v>
      </c>
      <c r="H36" s="106">
        <v>32154</v>
      </c>
      <c r="I36" s="106">
        <v>32148</v>
      </c>
      <c r="J36" s="106">
        <v>32115</v>
      </c>
      <c r="K36" s="106">
        <v>32112</v>
      </c>
      <c r="L36" s="106">
        <v>33055</v>
      </c>
      <c r="M36" s="106">
        <v>33050</v>
      </c>
      <c r="N36" s="106">
        <v>33444</v>
      </c>
      <c r="O36" s="106">
        <v>33446</v>
      </c>
      <c r="P36" s="106">
        <v>33459</v>
      </c>
      <c r="Q36" s="106">
        <v>33455</v>
      </c>
      <c r="R36" s="106">
        <v>35691</v>
      </c>
      <c r="S36" s="106">
        <v>35689</v>
      </c>
      <c r="T36" s="106">
        <v>38410</v>
      </c>
      <c r="U36" s="106">
        <v>38411</v>
      </c>
      <c r="V36" s="106">
        <v>41308</v>
      </c>
      <c r="W36" s="106">
        <v>41310</v>
      </c>
      <c r="X36" s="106">
        <v>41231</v>
      </c>
      <c r="Y36" s="106">
        <v>41230</v>
      </c>
      <c r="Z36" s="106">
        <v>41296</v>
      </c>
      <c r="AA36" s="106">
        <v>41290</v>
      </c>
      <c r="AB36" s="106">
        <v>41209</v>
      </c>
      <c r="AC36" s="34">
        <v>41210</v>
      </c>
      <c r="AD36" s="106">
        <v>41785</v>
      </c>
      <c r="AE36" s="106">
        <v>41784</v>
      </c>
      <c r="AF36" s="106">
        <v>41759</v>
      </c>
      <c r="AG36" s="106">
        <v>41752</v>
      </c>
      <c r="AH36" s="106">
        <v>41690</v>
      </c>
      <c r="AI36" s="106">
        <v>41695</v>
      </c>
      <c r="AJ36" s="106">
        <v>44865</v>
      </c>
      <c r="AK36" s="106">
        <v>44865</v>
      </c>
      <c r="AL36" s="106">
        <v>48429</v>
      </c>
      <c r="AM36" s="106">
        <v>48425</v>
      </c>
      <c r="AN36" s="106">
        <v>49796</v>
      </c>
      <c r="AO36" s="106">
        <v>49795</v>
      </c>
      <c r="AP36" s="106">
        <v>49682</v>
      </c>
      <c r="AQ36" s="106">
        <v>49681</v>
      </c>
      <c r="AR36" s="106">
        <v>51515</v>
      </c>
      <c r="AS36" s="106">
        <v>51516</v>
      </c>
      <c r="AT36" s="106">
        <v>52838</v>
      </c>
    </row>
    <row r="37" spans="2:46">
      <c r="B37" s="260" t="s">
        <v>284</v>
      </c>
      <c r="C37" s="295" t="s">
        <v>0</v>
      </c>
      <c r="D37" s="106" t="s">
        <v>0</v>
      </c>
      <c r="E37" s="106" t="s">
        <v>0</v>
      </c>
      <c r="F37" s="106">
        <v>18</v>
      </c>
      <c r="G37" s="106">
        <v>20</v>
      </c>
      <c r="H37" s="106">
        <v>7674</v>
      </c>
      <c r="I37" s="106">
        <v>7656</v>
      </c>
      <c r="J37" s="106">
        <v>7948</v>
      </c>
      <c r="K37" s="106">
        <v>7527</v>
      </c>
      <c r="L37" s="106">
        <v>6811</v>
      </c>
      <c r="M37" s="106">
        <v>6807</v>
      </c>
      <c r="N37" s="106">
        <v>6750</v>
      </c>
      <c r="O37" s="106">
        <v>6749</v>
      </c>
      <c r="P37" s="106">
        <v>6721</v>
      </c>
      <c r="Q37" s="106">
        <v>6721</v>
      </c>
      <c r="R37" s="106">
        <v>6714</v>
      </c>
      <c r="S37" s="106">
        <v>6714</v>
      </c>
      <c r="T37" s="106">
        <v>6856</v>
      </c>
      <c r="U37" s="106">
        <v>6855</v>
      </c>
      <c r="V37" s="106">
        <v>6851</v>
      </c>
      <c r="W37" s="106">
        <v>6847</v>
      </c>
      <c r="X37" s="106">
        <v>6302</v>
      </c>
      <c r="Y37" s="106">
        <v>6304</v>
      </c>
      <c r="Z37" s="106">
        <v>6262</v>
      </c>
      <c r="AA37" s="106">
        <v>6254</v>
      </c>
      <c r="AB37" s="106">
        <v>6299</v>
      </c>
      <c r="AC37" s="34">
        <v>6300</v>
      </c>
      <c r="AD37" s="106">
        <v>6123</v>
      </c>
      <c r="AE37" s="106">
        <v>6125</v>
      </c>
      <c r="AF37" s="106">
        <v>6198</v>
      </c>
      <c r="AG37" s="106">
        <v>6204</v>
      </c>
      <c r="AH37" s="106">
        <v>6237</v>
      </c>
      <c r="AI37" s="106">
        <v>6242</v>
      </c>
      <c r="AJ37" s="106">
        <v>6343</v>
      </c>
      <c r="AK37" s="106">
        <v>6343</v>
      </c>
      <c r="AL37" s="106">
        <v>6526</v>
      </c>
      <c r="AM37" s="106">
        <v>6701</v>
      </c>
      <c r="AN37" s="106">
        <v>6546</v>
      </c>
      <c r="AO37" s="106">
        <v>6543</v>
      </c>
      <c r="AP37" s="106">
        <v>6405</v>
      </c>
      <c r="AQ37" s="106">
        <v>5315</v>
      </c>
      <c r="AR37" s="106"/>
      <c r="AS37" s="106"/>
      <c r="AT37" s="106" t="s">
        <v>0</v>
      </c>
    </row>
    <row r="38" spans="2:46">
      <c r="B38" s="260" t="s">
        <v>285</v>
      </c>
      <c r="C38" s="295" t="s">
        <v>0</v>
      </c>
      <c r="D38" s="106" t="s">
        <v>0</v>
      </c>
      <c r="E38" s="106" t="s">
        <v>0</v>
      </c>
      <c r="F38" s="106" t="s">
        <v>0</v>
      </c>
      <c r="G38" s="106">
        <v>1</v>
      </c>
      <c r="H38" s="106">
        <v>26380</v>
      </c>
      <c r="I38" s="106">
        <v>26380</v>
      </c>
      <c r="J38" s="106">
        <v>26641</v>
      </c>
      <c r="K38" s="106">
        <v>26636</v>
      </c>
      <c r="L38" s="106">
        <v>26750</v>
      </c>
      <c r="M38" s="106">
        <v>26740</v>
      </c>
      <c r="N38" s="106">
        <v>28153</v>
      </c>
      <c r="O38" s="106">
        <v>28153</v>
      </c>
      <c r="P38" s="106">
        <v>29175</v>
      </c>
      <c r="Q38" s="106">
        <v>29175</v>
      </c>
      <c r="R38" s="106">
        <v>30680</v>
      </c>
      <c r="S38" s="106">
        <v>30680</v>
      </c>
      <c r="T38" s="106">
        <v>31205</v>
      </c>
      <c r="U38" s="106">
        <v>31205</v>
      </c>
      <c r="V38" s="106">
        <v>33155</v>
      </c>
      <c r="W38" s="106">
        <v>33147</v>
      </c>
      <c r="X38" s="106">
        <v>34212</v>
      </c>
      <c r="Y38" s="106">
        <v>34214</v>
      </c>
      <c r="Z38" s="106">
        <v>36631</v>
      </c>
      <c r="AA38" s="106">
        <v>36633</v>
      </c>
      <c r="AB38" s="106">
        <v>39242</v>
      </c>
      <c r="AC38" s="34">
        <v>39244</v>
      </c>
      <c r="AD38" s="106">
        <v>41955</v>
      </c>
      <c r="AE38" s="106">
        <v>41957</v>
      </c>
      <c r="AF38" s="106">
        <v>45146</v>
      </c>
      <c r="AG38" s="106">
        <v>45159</v>
      </c>
      <c r="AH38" s="106">
        <v>47105</v>
      </c>
      <c r="AI38" s="106">
        <v>47095</v>
      </c>
      <c r="AJ38" s="106">
        <v>50912</v>
      </c>
      <c r="AK38" s="106">
        <v>50908</v>
      </c>
      <c r="AL38" s="106">
        <v>54950</v>
      </c>
      <c r="AM38" s="106">
        <v>54947</v>
      </c>
      <c r="AN38" s="106">
        <v>59432</v>
      </c>
      <c r="AO38" s="106">
        <v>59427</v>
      </c>
      <c r="AP38" s="106">
        <v>59252</v>
      </c>
      <c r="AQ38" s="106">
        <v>59249</v>
      </c>
      <c r="AR38" s="106">
        <v>63468</v>
      </c>
      <c r="AS38" s="106">
        <v>63467</v>
      </c>
      <c r="AT38" s="106">
        <v>68758</v>
      </c>
    </row>
    <row r="39" spans="2:46">
      <c r="B39" s="260" t="s">
        <v>286</v>
      </c>
      <c r="C39" s="295" t="s">
        <v>0</v>
      </c>
      <c r="D39" s="106" t="s">
        <v>0</v>
      </c>
      <c r="E39" s="106" t="s">
        <v>0</v>
      </c>
      <c r="F39" s="106" t="s">
        <v>0</v>
      </c>
      <c r="G39" s="106">
        <v>10</v>
      </c>
      <c r="H39" s="106">
        <v>10299</v>
      </c>
      <c r="I39" s="106">
        <v>10288</v>
      </c>
      <c r="J39" s="106">
        <v>11310</v>
      </c>
      <c r="K39" s="106">
        <v>11310</v>
      </c>
      <c r="L39" s="106">
        <v>10544</v>
      </c>
      <c r="M39" s="106">
        <v>10546</v>
      </c>
      <c r="N39" s="106">
        <v>10501</v>
      </c>
      <c r="O39" s="106">
        <v>10501</v>
      </c>
      <c r="P39" s="106">
        <v>10461</v>
      </c>
      <c r="Q39" s="106">
        <v>10462</v>
      </c>
      <c r="R39" s="106">
        <v>10500</v>
      </c>
      <c r="S39" s="106">
        <v>10500</v>
      </c>
      <c r="T39" s="106">
        <v>10786</v>
      </c>
      <c r="U39" s="106">
        <v>10785</v>
      </c>
      <c r="V39" s="106">
        <v>11088</v>
      </c>
      <c r="W39" s="106">
        <v>11088</v>
      </c>
      <c r="X39" s="106">
        <v>10410</v>
      </c>
      <c r="Y39" s="106">
        <v>10410</v>
      </c>
      <c r="Z39" s="106">
        <v>10401</v>
      </c>
      <c r="AA39" s="106">
        <v>10409</v>
      </c>
      <c r="AB39" s="106">
        <v>10395</v>
      </c>
      <c r="AC39" s="34">
        <v>10403</v>
      </c>
      <c r="AD39" s="106">
        <v>36699</v>
      </c>
      <c r="AE39" s="106">
        <v>42387</v>
      </c>
      <c r="AF39" s="106">
        <v>37454</v>
      </c>
      <c r="AG39" s="106">
        <v>37460</v>
      </c>
      <c r="AH39" s="106">
        <v>37084</v>
      </c>
      <c r="AI39" s="106">
        <v>37088</v>
      </c>
      <c r="AJ39" s="106">
        <v>37852</v>
      </c>
      <c r="AK39" s="106">
        <v>37850</v>
      </c>
      <c r="AL39" s="106">
        <v>38708</v>
      </c>
      <c r="AM39" s="106">
        <v>38704</v>
      </c>
      <c r="AN39" s="106">
        <v>38642</v>
      </c>
      <c r="AO39" s="106">
        <v>38638</v>
      </c>
      <c r="AP39" s="106">
        <v>38142</v>
      </c>
      <c r="AQ39" s="106">
        <v>38139</v>
      </c>
      <c r="AR39" s="106">
        <v>38995</v>
      </c>
      <c r="AS39" s="106">
        <v>38993</v>
      </c>
      <c r="AT39" s="106">
        <v>40962</v>
      </c>
    </row>
    <row r="40" spans="2:46">
      <c r="B40" s="260" t="s">
        <v>464</v>
      </c>
      <c r="C40" s="295" t="s">
        <v>0</v>
      </c>
      <c r="D40" s="106" t="s">
        <v>0</v>
      </c>
      <c r="E40" s="106" t="s">
        <v>0</v>
      </c>
      <c r="F40" s="106" t="s">
        <v>0</v>
      </c>
      <c r="G40" s="106">
        <v>34</v>
      </c>
      <c r="H40" s="106">
        <v>16</v>
      </c>
      <c r="I40" s="106">
        <v>586</v>
      </c>
      <c r="J40" s="106">
        <v>22844</v>
      </c>
      <c r="K40" s="106">
        <v>22827</v>
      </c>
      <c r="L40" s="106">
        <v>24168</v>
      </c>
      <c r="M40" s="106">
        <v>24165</v>
      </c>
      <c r="N40" s="106">
        <v>25509</v>
      </c>
      <c r="O40" s="106">
        <v>25517</v>
      </c>
      <c r="P40" s="106">
        <v>25899</v>
      </c>
      <c r="Q40" s="106">
        <v>25900</v>
      </c>
      <c r="R40" s="106">
        <v>27529</v>
      </c>
      <c r="S40" s="106">
        <v>27529</v>
      </c>
      <c r="T40" s="106">
        <v>29421</v>
      </c>
      <c r="U40" s="106">
        <v>29421</v>
      </c>
      <c r="V40" s="106">
        <v>29828</v>
      </c>
      <c r="W40" s="106">
        <v>29828</v>
      </c>
      <c r="X40" s="106">
        <v>29818</v>
      </c>
      <c r="Y40" s="106">
        <v>29796</v>
      </c>
      <c r="Z40" s="106">
        <v>38702</v>
      </c>
      <c r="AA40" s="106">
        <v>20844</v>
      </c>
      <c r="AB40" s="106">
        <v>20355</v>
      </c>
      <c r="AC40" s="34">
        <v>20355</v>
      </c>
      <c r="AD40" s="106">
        <v>20355</v>
      </c>
      <c r="AE40" s="106">
        <v>20356</v>
      </c>
      <c r="AF40" s="106">
        <v>20356</v>
      </c>
      <c r="AG40" s="106">
        <v>20356</v>
      </c>
      <c r="AH40" s="106">
        <v>20355</v>
      </c>
      <c r="AI40" s="106">
        <v>20355</v>
      </c>
      <c r="AJ40" s="106">
        <v>21397</v>
      </c>
      <c r="AK40" s="106">
        <v>21397</v>
      </c>
      <c r="AL40" s="106">
        <v>23538</v>
      </c>
      <c r="AM40" s="106">
        <v>23536</v>
      </c>
      <c r="AN40" s="106">
        <v>24944</v>
      </c>
      <c r="AO40" s="106">
        <v>24934</v>
      </c>
      <c r="AP40" s="106">
        <v>46903</v>
      </c>
      <c r="AQ40" s="106">
        <v>46117</v>
      </c>
      <c r="AR40" s="106">
        <v>60933</v>
      </c>
      <c r="AS40" s="106">
        <v>51302</v>
      </c>
      <c r="AT40" s="106">
        <v>53422</v>
      </c>
    </row>
    <row r="41" spans="2:46" ht="24">
      <c r="B41" s="260" t="s">
        <v>287</v>
      </c>
      <c r="C41" s="295" t="s">
        <v>0</v>
      </c>
      <c r="D41" s="106" t="s">
        <v>0</v>
      </c>
      <c r="E41" s="106" t="s">
        <v>0</v>
      </c>
      <c r="F41" s="106" t="s">
        <v>0</v>
      </c>
      <c r="G41" s="106">
        <v>0</v>
      </c>
      <c r="H41" s="106">
        <v>0</v>
      </c>
      <c r="I41" s="106">
        <v>0</v>
      </c>
      <c r="J41" s="106">
        <v>15910</v>
      </c>
      <c r="K41" s="106">
        <v>15904</v>
      </c>
      <c r="L41" s="106">
        <v>14434</v>
      </c>
      <c r="M41" s="106">
        <v>14431</v>
      </c>
      <c r="N41" s="106">
        <v>14373</v>
      </c>
      <c r="O41" s="106">
        <v>14368</v>
      </c>
      <c r="P41" s="106">
        <v>14329</v>
      </c>
      <c r="Q41" s="106">
        <v>14332</v>
      </c>
      <c r="R41" s="106">
        <v>25713</v>
      </c>
      <c r="S41" s="106">
        <v>25702</v>
      </c>
      <c r="T41" s="106">
        <v>25651</v>
      </c>
      <c r="U41" s="106">
        <v>25646</v>
      </c>
      <c r="V41" s="106">
        <v>25654</v>
      </c>
      <c r="W41" s="106">
        <v>25648</v>
      </c>
      <c r="X41" s="106">
        <v>23620</v>
      </c>
      <c r="Y41" s="106">
        <v>23612</v>
      </c>
      <c r="Z41" s="106">
        <v>23663</v>
      </c>
      <c r="AA41" s="106">
        <v>23656</v>
      </c>
      <c r="AB41" s="106">
        <v>23612</v>
      </c>
      <c r="AC41" s="34">
        <v>23606</v>
      </c>
      <c r="AD41" s="106">
        <v>23722</v>
      </c>
      <c r="AE41" s="106">
        <v>23710</v>
      </c>
      <c r="AF41" s="106">
        <v>23718</v>
      </c>
      <c r="AG41" s="106">
        <v>23714</v>
      </c>
      <c r="AH41" s="106">
        <v>23800</v>
      </c>
      <c r="AI41" s="106">
        <v>23795</v>
      </c>
      <c r="AJ41" s="106">
        <v>23863</v>
      </c>
      <c r="AK41" s="106">
        <v>23858</v>
      </c>
      <c r="AL41" s="106">
        <v>24045</v>
      </c>
      <c r="AM41" s="106">
        <v>24040</v>
      </c>
      <c r="AN41" s="106">
        <v>24200</v>
      </c>
      <c r="AO41" s="106">
        <v>24192</v>
      </c>
      <c r="AP41" s="106">
        <v>24320</v>
      </c>
      <c r="AQ41" s="106">
        <v>24312</v>
      </c>
      <c r="AR41" s="106">
        <v>24311</v>
      </c>
      <c r="AS41" s="106">
        <v>24306</v>
      </c>
      <c r="AT41" s="106">
        <v>24276</v>
      </c>
    </row>
    <row r="42" spans="2:46">
      <c r="B42" s="260" t="s">
        <v>288</v>
      </c>
      <c r="C42" s="295" t="s">
        <v>0</v>
      </c>
      <c r="D42" s="106" t="s">
        <v>0</v>
      </c>
      <c r="E42" s="106" t="s">
        <v>0</v>
      </c>
      <c r="F42" s="106" t="s">
        <v>0</v>
      </c>
      <c r="G42" s="106" t="s">
        <v>0</v>
      </c>
      <c r="H42" s="106">
        <v>14</v>
      </c>
      <c r="I42" s="106">
        <v>61</v>
      </c>
      <c r="J42" s="106">
        <v>25026</v>
      </c>
      <c r="K42" s="106">
        <v>25021</v>
      </c>
      <c r="L42" s="106">
        <v>23571</v>
      </c>
      <c r="M42" s="106">
        <v>23570</v>
      </c>
      <c r="N42" s="106">
        <v>23389</v>
      </c>
      <c r="O42" s="106">
        <v>23420</v>
      </c>
      <c r="P42" s="106">
        <v>23261</v>
      </c>
      <c r="Q42" s="106">
        <v>23269</v>
      </c>
      <c r="R42" s="106">
        <v>23714</v>
      </c>
      <c r="S42" s="106">
        <v>23691</v>
      </c>
      <c r="T42" s="106">
        <v>24510</v>
      </c>
      <c r="U42" s="106">
        <v>24505</v>
      </c>
      <c r="V42" s="106">
        <v>25373</v>
      </c>
      <c r="W42" s="106">
        <v>25365</v>
      </c>
      <c r="X42" s="106">
        <v>23990</v>
      </c>
      <c r="Y42" s="106">
        <v>23990</v>
      </c>
      <c r="Z42" s="106">
        <v>23998</v>
      </c>
      <c r="AA42" s="106">
        <v>23999</v>
      </c>
      <c r="AB42" s="106">
        <v>23931</v>
      </c>
      <c r="AC42" s="34">
        <v>23932</v>
      </c>
      <c r="AD42" s="106">
        <v>23685</v>
      </c>
      <c r="AE42" s="106">
        <v>23687</v>
      </c>
      <c r="AF42" s="106">
        <v>23633</v>
      </c>
      <c r="AG42" s="106">
        <v>23635</v>
      </c>
      <c r="AH42" s="106">
        <v>23617</v>
      </c>
      <c r="AI42" s="106">
        <v>23619</v>
      </c>
      <c r="AJ42" s="106">
        <v>24568</v>
      </c>
      <c r="AK42" s="106">
        <v>24568</v>
      </c>
      <c r="AL42" s="106">
        <v>25555</v>
      </c>
      <c r="AM42" s="106">
        <v>25562</v>
      </c>
      <c r="AN42" s="106">
        <v>25524</v>
      </c>
      <c r="AO42" s="106">
        <v>25521</v>
      </c>
      <c r="AP42" s="106">
        <v>25425</v>
      </c>
      <c r="AQ42" s="106">
        <v>25422</v>
      </c>
      <c r="AR42" s="106">
        <v>26131</v>
      </c>
      <c r="AS42" s="106">
        <v>26129</v>
      </c>
      <c r="AT42" s="106">
        <v>27545</v>
      </c>
    </row>
    <row r="43" spans="2:46">
      <c r="B43" s="260" t="s">
        <v>289</v>
      </c>
      <c r="C43" s="295" t="s">
        <v>0</v>
      </c>
      <c r="D43" s="106" t="s">
        <v>0</v>
      </c>
      <c r="E43" s="106" t="s">
        <v>0</v>
      </c>
      <c r="F43" s="106" t="s">
        <v>0</v>
      </c>
      <c r="G43" s="106" t="s">
        <v>0</v>
      </c>
      <c r="H43" s="106">
        <v>28</v>
      </c>
      <c r="I43" s="106">
        <v>20</v>
      </c>
      <c r="J43" s="106">
        <v>15321</v>
      </c>
      <c r="K43" s="106">
        <v>15298</v>
      </c>
      <c r="L43" s="106">
        <v>14474</v>
      </c>
      <c r="M43" s="106">
        <v>14470</v>
      </c>
      <c r="N43" s="106">
        <v>14451</v>
      </c>
      <c r="O43" s="106">
        <v>14450</v>
      </c>
      <c r="P43" s="106">
        <v>14437</v>
      </c>
      <c r="Q43" s="106">
        <v>14436</v>
      </c>
      <c r="R43" s="106">
        <v>14945</v>
      </c>
      <c r="S43" s="106">
        <v>14940</v>
      </c>
      <c r="T43" s="106">
        <v>15413</v>
      </c>
      <c r="U43" s="106">
        <v>15408</v>
      </c>
      <c r="V43" s="106">
        <v>15403</v>
      </c>
      <c r="W43" s="106">
        <v>15398</v>
      </c>
      <c r="X43" s="106">
        <v>14645</v>
      </c>
      <c r="Y43" s="106">
        <v>14646</v>
      </c>
      <c r="Z43" s="106">
        <v>14636</v>
      </c>
      <c r="AA43" s="106">
        <v>14640</v>
      </c>
      <c r="AB43" s="106">
        <v>14671</v>
      </c>
      <c r="AC43" s="34">
        <v>14674</v>
      </c>
      <c r="AD43" s="106">
        <v>14638</v>
      </c>
      <c r="AE43" s="106">
        <v>14638</v>
      </c>
      <c r="AF43" s="106">
        <v>14625</v>
      </c>
      <c r="AG43" s="106">
        <v>14626</v>
      </c>
      <c r="AH43" s="106">
        <v>14615</v>
      </c>
      <c r="AI43" s="106">
        <v>14614</v>
      </c>
      <c r="AJ43" s="106">
        <v>15285</v>
      </c>
      <c r="AK43" s="106">
        <v>15282</v>
      </c>
      <c r="AL43" s="106">
        <v>15791</v>
      </c>
      <c r="AM43" s="106">
        <v>15782</v>
      </c>
      <c r="AN43" s="106">
        <v>15786</v>
      </c>
      <c r="AO43" s="106">
        <v>15776</v>
      </c>
      <c r="AP43" s="106">
        <v>15775</v>
      </c>
      <c r="AQ43" s="106">
        <v>15768</v>
      </c>
      <c r="AR43" s="106">
        <v>16209</v>
      </c>
      <c r="AS43" s="106">
        <v>16204</v>
      </c>
      <c r="AT43" s="106">
        <v>17090</v>
      </c>
    </row>
    <row r="44" spans="2:46">
      <c r="B44" s="260" t="s">
        <v>290</v>
      </c>
      <c r="C44" s="295" t="s">
        <v>0</v>
      </c>
      <c r="D44" s="106" t="s">
        <v>0</v>
      </c>
      <c r="E44" s="106" t="s">
        <v>0</v>
      </c>
      <c r="F44" s="106" t="s">
        <v>0</v>
      </c>
      <c r="G44" s="106" t="s">
        <v>0</v>
      </c>
      <c r="H44" s="106">
        <v>28</v>
      </c>
      <c r="I44" s="106">
        <v>5</v>
      </c>
      <c r="J44" s="106">
        <v>20751</v>
      </c>
      <c r="K44" s="106">
        <v>20743</v>
      </c>
      <c r="L44" s="106">
        <v>19790</v>
      </c>
      <c r="M44" s="106">
        <v>19785</v>
      </c>
      <c r="N44" s="106">
        <v>19752</v>
      </c>
      <c r="O44" s="106">
        <v>19750</v>
      </c>
      <c r="P44" s="106">
        <v>19728</v>
      </c>
      <c r="Q44" s="106">
        <v>19726</v>
      </c>
      <c r="R44" s="106">
        <v>20697</v>
      </c>
      <c r="S44" s="106">
        <v>20696</v>
      </c>
      <c r="T44" s="106">
        <v>20934</v>
      </c>
      <c r="U44" s="106">
        <v>20931</v>
      </c>
      <c r="V44" s="106">
        <v>20999</v>
      </c>
      <c r="W44" s="106">
        <v>20999</v>
      </c>
      <c r="X44" s="106">
        <v>19716</v>
      </c>
      <c r="Y44" s="106">
        <v>19715</v>
      </c>
      <c r="Z44" s="106">
        <v>19438</v>
      </c>
      <c r="AA44" s="106">
        <v>19439</v>
      </c>
      <c r="AB44" s="106">
        <v>19465</v>
      </c>
      <c r="AC44" s="34">
        <v>19465</v>
      </c>
      <c r="AD44" s="106">
        <v>19678</v>
      </c>
      <c r="AE44" s="106">
        <v>19680</v>
      </c>
      <c r="AF44" s="106">
        <v>19667</v>
      </c>
      <c r="AG44" s="106">
        <v>19668</v>
      </c>
      <c r="AH44" s="106">
        <v>19690</v>
      </c>
      <c r="AI44" s="106">
        <v>19690</v>
      </c>
      <c r="AJ44" s="106">
        <v>20409</v>
      </c>
      <c r="AK44" s="106">
        <v>20408</v>
      </c>
      <c r="AL44" s="106">
        <v>20418</v>
      </c>
      <c r="AM44" s="106">
        <v>20417</v>
      </c>
      <c r="AN44" s="106">
        <v>20893</v>
      </c>
      <c r="AO44" s="106">
        <v>20890</v>
      </c>
      <c r="AP44" s="106">
        <v>20898</v>
      </c>
      <c r="AQ44" s="106">
        <v>20895</v>
      </c>
      <c r="AR44" s="106">
        <v>21488</v>
      </c>
      <c r="AS44" s="106">
        <v>21489</v>
      </c>
      <c r="AT44" s="106">
        <v>22654</v>
      </c>
    </row>
    <row r="45" spans="2:46">
      <c r="B45" s="260" t="s">
        <v>291</v>
      </c>
      <c r="C45" s="295" t="s">
        <v>0</v>
      </c>
      <c r="D45" s="106" t="s">
        <v>0</v>
      </c>
      <c r="E45" s="106" t="s">
        <v>0</v>
      </c>
      <c r="F45" s="106" t="s">
        <v>0</v>
      </c>
      <c r="G45" s="106" t="s">
        <v>0</v>
      </c>
      <c r="H45" s="106" t="s">
        <v>0</v>
      </c>
      <c r="I45" s="106">
        <v>21</v>
      </c>
      <c r="J45" s="106">
        <v>14524</v>
      </c>
      <c r="K45" s="106">
        <v>14521</v>
      </c>
      <c r="L45" s="106">
        <v>14079</v>
      </c>
      <c r="M45" s="106">
        <v>14071</v>
      </c>
      <c r="N45" s="106">
        <v>13983</v>
      </c>
      <c r="O45" s="106">
        <v>13981</v>
      </c>
      <c r="P45" s="106">
        <v>13884</v>
      </c>
      <c r="Q45" s="106">
        <v>13879</v>
      </c>
      <c r="R45" s="106">
        <v>14221</v>
      </c>
      <c r="S45" s="106">
        <v>14215</v>
      </c>
      <c r="T45" s="106">
        <v>14766</v>
      </c>
      <c r="U45" s="106">
        <v>14763</v>
      </c>
      <c r="V45" s="106">
        <v>15067</v>
      </c>
      <c r="W45" s="106">
        <v>15060</v>
      </c>
      <c r="X45" s="106">
        <v>14278</v>
      </c>
      <c r="Y45" s="106">
        <v>14278</v>
      </c>
      <c r="Z45" s="106">
        <v>14264</v>
      </c>
      <c r="AA45" s="106">
        <v>14265</v>
      </c>
      <c r="AB45" s="106">
        <v>14234</v>
      </c>
      <c r="AC45" s="34">
        <v>14234</v>
      </c>
      <c r="AD45" s="106">
        <v>14097</v>
      </c>
      <c r="AE45" s="106">
        <v>14099</v>
      </c>
      <c r="AF45" s="106">
        <v>14089</v>
      </c>
      <c r="AG45" s="106">
        <v>14091</v>
      </c>
      <c r="AH45" s="106">
        <v>14076</v>
      </c>
      <c r="AI45" s="106">
        <v>14067</v>
      </c>
      <c r="AJ45" s="106">
        <v>14709</v>
      </c>
      <c r="AK45" s="106">
        <v>14707</v>
      </c>
      <c r="AL45" s="106">
        <v>14963</v>
      </c>
      <c r="AM45" s="106">
        <v>14960</v>
      </c>
      <c r="AN45" s="106">
        <v>14939</v>
      </c>
      <c r="AO45" s="106">
        <v>14937</v>
      </c>
      <c r="AP45" s="106">
        <v>14879</v>
      </c>
      <c r="AQ45" s="106">
        <v>14877</v>
      </c>
      <c r="AR45" s="106">
        <v>15269</v>
      </c>
      <c r="AS45" s="106">
        <v>15266</v>
      </c>
      <c r="AT45" s="106">
        <v>16087</v>
      </c>
    </row>
    <row r="46" spans="2:46">
      <c r="B46" s="260" t="s">
        <v>292</v>
      </c>
      <c r="C46" s="295" t="s">
        <v>0</v>
      </c>
      <c r="D46" s="106" t="s">
        <v>0</v>
      </c>
      <c r="E46" s="106" t="s">
        <v>0</v>
      </c>
      <c r="F46" s="106" t="s">
        <v>0</v>
      </c>
      <c r="G46" s="106" t="s">
        <v>0</v>
      </c>
      <c r="H46" s="106" t="s">
        <v>0</v>
      </c>
      <c r="I46" s="106">
        <v>68</v>
      </c>
      <c r="J46" s="106">
        <v>39</v>
      </c>
      <c r="K46" s="106">
        <v>64</v>
      </c>
      <c r="L46" s="106">
        <v>43269</v>
      </c>
      <c r="M46" s="106">
        <v>43166</v>
      </c>
      <c r="N46" s="106">
        <v>85307</v>
      </c>
      <c r="O46" s="106">
        <v>85306</v>
      </c>
      <c r="P46" s="106">
        <v>85136</v>
      </c>
      <c r="Q46" s="106">
        <v>85135</v>
      </c>
      <c r="R46" s="106">
        <v>92139</v>
      </c>
      <c r="S46" s="106">
        <v>92138</v>
      </c>
      <c r="T46" s="106">
        <v>99873</v>
      </c>
      <c r="U46" s="106">
        <v>99872</v>
      </c>
      <c r="V46" s="106">
        <v>105692</v>
      </c>
      <c r="W46" s="106">
        <v>105691</v>
      </c>
      <c r="X46" s="106">
        <v>105583</v>
      </c>
      <c r="Y46" s="106">
        <v>105581</v>
      </c>
      <c r="Z46" s="106">
        <v>105573</v>
      </c>
      <c r="AA46" s="106">
        <v>105568</v>
      </c>
      <c r="AB46" s="106">
        <v>105605</v>
      </c>
      <c r="AC46" s="34">
        <v>105603</v>
      </c>
      <c r="AD46" s="106">
        <v>105535</v>
      </c>
      <c r="AE46" s="106">
        <v>105533</v>
      </c>
      <c r="AF46" s="106">
        <v>105612</v>
      </c>
      <c r="AG46" s="106">
        <v>105634</v>
      </c>
      <c r="AH46" s="106">
        <v>105514</v>
      </c>
      <c r="AI46" s="106">
        <v>105526</v>
      </c>
      <c r="AJ46" s="106">
        <v>114654</v>
      </c>
      <c r="AK46" s="106">
        <v>114648</v>
      </c>
      <c r="AL46" s="106">
        <v>123276</v>
      </c>
      <c r="AM46" s="106">
        <v>123271</v>
      </c>
      <c r="AN46" s="106">
        <v>123207</v>
      </c>
      <c r="AO46" s="106">
        <v>123212</v>
      </c>
      <c r="AP46" s="106">
        <v>123118</v>
      </c>
      <c r="AQ46" s="106">
        <v>123113</v>
      </c>
      <c r="AR46" s="106">
        <v>128178</v>
      </c>
      <c r="AS46" s="106">
        <v>128175</v>
      </c>
      <c r="AT46" s="106">
        <v>130767</v>
      </c>
    </row>
    <row r="47" spans="2:46">
      <c r="B47" s="260" t="s">
        <v>293</v>
      </c>
      <c r="C47" s="295" t="s">
        <v>0</v>
      </c>
      <c r="D47" s="106" t="s">
        <v>0</v>
      </c>
      <c r="E47" s="106" t="s">
        <v>0</v>
      </c>
      <c r="F47" s="106" t="s">
        <v>0</v>
      </c>
      <c r="G47" s="106" t="s">
        <v>0</v>
      </c>
      <c r="H47" s="106" t="s">
        <v>0</v>
      </c>
      <c r="I47" s="106">
        <v>15</v>
      </c>
      <c r="J47" s="106">
        <v>4</v>
      </c>
      <c r="K47" s="106">
        <v>0</v>
      </c>
      <c r="L47" s="106">
        <v>6881</v>
      </c>
      <c r="M47" s="106">
        <v>6878</v>
      </c>
      <c r="N47" s="106">
        <v>6849</v>
      </c>
      <c r="O47" s="106">
        <v>6844</v>
      </c>
      <c r="P47" s="106">
        <v>6828</v>
      </c>
      <c r="Q47" s="106">
        <v>6824</v>
      </c>
      <c r="R47" s="106">
        <v>7108</v>
      </c>
      <c r="S47" s="106">
        <v>7103</v>
      </c>
      <c r="T47" s="106">
        <v>7363</v>
      </c>
      <c r="U47" s="106">
        <v>7360</v>
      </c>
      <c r="V47" s="106">
        <v>7357</v>
      </c>
      <c r="W47" s="106">
        <v>7352</v>
      </c>
      <c r="X47" s="106">
        <v>6708</v>
      </c>
      <c r="Y47" s="106">
        <v>6702</v>
      </c>
      <c r="Z47" s="106">
        <v>6604</v>
      </c>
      <c r="AA47" s="106">
        <v>6600</v>
      </c>
      <c r="AB47" s="106">
        <v>6589</v>
      </c>
      <c r="AC47" s="34">
        <v>6595</v>
      </c>
      <c r="AD47" s="106">
        <v>6585</v>
      </c>
      <c r="AE47" s="106">
        <v>6583</v>
      </c>
      <c r="AF47" s="106">
        <v>6609</v>
      </c>
      <c r="AG47" s="106">
        <v>6607</v>
      </c>
      <c r="AH47" s="106">
        <v>6628</v>
      </c>
      <c r="AI47" s="106">
        <v>6625</v>
      </c>
      <c r="AJ47" s="106">
        <v>6877</v>
      </c>
      <c r="AK47" s="106">
        <v>6874</v>
      </c>
      <c r="AL47" s="106">
        <v>7090</v>
      </c>
      <c r="AM47" s="106">
        <v>7090</v>
      </c>
      <c r="AN47" s="106">
        <v>7081</v>
      </c>
      <c r="AO47" s="106">
        <v>7077</v>
      </c>
      <c r="AP47" s="106">
        <v>7068</v>
      </c>
      <c r="AQ47" s="106">
        <v>7068</v>
      </c>
      <c r="AR47" s="106">
        <v>7265</v>
      </c>
      <c r="AS47" s="106">
        <v>7263</v>
      </c>
      <c r="AT47" s="106">
        <v>7633</v>
      </c>
    </row>
    <row r="48" spans="2:46">
      <c r="B48" s="260" t="s">
        <v>294</v>
      </c>
      <c r="C48" s="295" t="s">
        <v>0</v>
      </c>
      <c r="D48" s="106" t="s">
        <v>0</v>
      </c>
      <c r="E48" s="106" t="s">
        <v>0</v>
      </c>
      <c r="F48" s="106" t="s">
        <v>0</v>
      </c>
      <c r="G48" s="106" t="s">
        <v>0</v>
      </c>
      <c r="H48" s="106" t="s">
        <v>0</v>
      </c>
      <c r="I48" s="106">
        <v>16</v>
      </c>
      <c r="J48" s="106">
        <v>2</v>
      </c>
      <c r="K48" s="106">
        <v>2</v>
      </c>
      <c r="L48" s="106">
        <v>48010</v>
      </c>
      <c r="M48" s="106">
        <v>48006</v>
      </c>
      <c r="N48" s="106">
        <v>47821</v>
      </c>
      <c r="O48" s="106">
        <v>47818</v>
      </c>
      <c r="P48" s="106">
        <v>47676</v>
      </c>
      <c r="Q48" s="106">
        <v>47672</v>
      </c>
      <c r="R48" s="106">
        <v>47860</v>
      </c>
      <c r="S48" s="106">
        <v>47854</v>
      </c>
      <c r="T48" s="106">
        <v>48269</v>
      </c>
      <c r="U48" s="106">
        <v>48264</v>
      </c>
      <c r="V48" s="106">
        <v>48018</v>
      </c>
      <c r="W48" s="106">
        <v>48010</v>
      </c>
      <c r="X48" s="106">
        <v>44286</v>
      </c>
      <c r="Y48" s="106">
        <v>44279</v>
      </c>
      <c r="Z48" s="106">
        <v>48362</v>
      </c>
      <c r="AA48" s="106">
        <v>48353</v>
      </c>
      <c r="AB48" s="106">
        <v>48336</v>
      </c>
      <c r="AC48" s="34">
        <v>48329</v>
      </c>
      <c r="AD48" s="106">
        <v>47688</v>
      </c>
      <c r="AE48" s="106">
        <v>47685</v>
      </c>
      <c r="AF48" s="106">
        <v>57012</v>
      </c>
      <c r="AG48" s="106">
        <v>57012</v>
      </c>
      <c r="AH48" s="106">
        <v>56975</v>
      </c>
      <c r="AI48" s="106">
        <v>56973</v>
      </c>
      <c r="AJ48" s="106">
        <v>56896</v>
      </c>
      <c r="AK48" s="106">
        <v>56890</v>
      </c>
      <c r="AL48" s="106">
        <v>56909</v>
      </c>
      <c r="AM48" s="106">
        <v>56894</v>
      </c>
      <c r="AN48" s="106">
        <v>56899</v>
      </c>
      <c r="AO48" s="106">
        <v>56892</v>
      </c>
      <c r="AP48" s="106">
        <v>56219</v>
      </c>
      <c r="AQ48" s="106">
        <v>56211</v>
      </c>
      <c r="AR48" s="106">
        <v>57106</v>
      </c>
      <c r="AS48" s="106">
        <v>57099</v>
      </c>
      <c r="AT48" s="106">
        <v>58853</v>
      </c>
    </row>
    <row r="49" spans="2:46">
      <c r="B49" s="260" t="s">
        <v>295</v>
      </c>
      <c r="C49" s="295" t="s">
        <v>0</v>
      </c>
      <c r="D49" s="106" t="s">
        <v>0</v>
      </c>
      <c r="E49" s="106" t="s">
        <v>0</v>
      </c>
      <c r="F49" s="106" t="s">
        <v>0</v>
      </c>
      <c r="G49" s="106" t="s">
        <v>0</v>
      </c>
      <c r="H49" s="106" t="s">
        <v>0</v>
      </c>
      <c r="I49" s="106">
        <v>8</v>
      </c>
      <c r="J49" s="106">
        <v>87</v>
      </c>
      <c r="K49" s="106">
        <v>44</v>
      </c>
      <c r="L49" s="106">
        <v>38413</v>
      </c>
      <c r="M49" s="106">
        <v>38408</v>
      </c>
      <c r="N49" s="106">
        <v>41028</v>
      </c>
      <c r="O49" s="106">
        <v>41062</v>
      </c>
      <c r="P49" s="106">
        <v>41048</v>
      </c>
      <c r="Q49" s="106">
        <v>41046</v>
      </c>
      <c r="R49" s="106">
        <v>44552</v>
      </c>
      <c r="S49" s="106">
        <v>44544</v>
      </c>
      <c r="T49" s="106">
        <v>48486</v>
      </c>
      <c r="U49" s="106">
        <v>48483</v>
      </c>
      <c r="V49" s="106">
        <v>52855</v>
      </c>
      <c r="W49" s="106">
        <v>52934</v>
      </c>
      <c r="X49" s="106">
        <v>57114</v>
      </c>
      <c r="Y49" s="106">
        <v>57133</v>
      </c>
      <c r="Z49" s="106">
        <v>59930</v>
      </c>
      <c r="AA49" s="106">
        <v>59925</v>
      </c>
      <c r="AB49" s="106">
        <v>59975</v>
      </c>
      <c r="AC49" s="34">
        <v>59970</v>
      </c>
      <c r="AD49" s="106">
        <v>64970</v>
      </c>
      <c r="AE49" s="106">
        <v>64964</v>
      </c>
      <c r="AF49" s="106">
        <v>65119</v>
      </c>
      <c r="AG49" s="106">
        <v>65161</v>
      </c>
      <c r="AH49" s="106">
        <v>65086</v>
      </c>
      <c r="AI49" s="106">
        <v>65141</v>
      </c>
      <c r="AJ49" s="106">
        <v>71080</v>
      </c>
      <c r="AK49" s="106">
        <v>71137</v>
      </c>
      <c r="AL49" s="106">
        <v>77737</v>
      </c>
      <c r="AM49" s="106">
        <v>77793</v>
      </c>
      <c r="AN49" s="106">
        <v>85035</v>
      </c>
      <c r="AO49" s="106">
        <v>85032</v>
      </c>
      <c r="AP49" s="106">
        <v>85006</v>
      </c>
      <c r="AQ49" s="106">
        <v>85006</v>
      </c>
      <c r="AR49" s="106">
        <v>93027</v>
      </c>
      <c r="AS49" s="106">
        <v>93029</v>
      </c>
      <c r="AT49" s="106">
        <v>101857</v>
      </c>
    </row>
    <row r="50" spans="2:46">
      <c r="B50" s="260" t="s">
        <v>296</v>
      </c>
      <c r="C50" s="295" t="s">
        <v>0</v>
      </c>
      <c r="D50" s="106" t="s">
        <v>0</v>
      </c>
      <c r="E50" s="106" t="s">
        <v>0</v>
      </c>
      <c r="F50" s="106" t="s">
        <v>0</v>
      </c>
      <c r="G50" s="106" t="s">
        <v>0</v>
      </c>
      <c r="H50" s="106" t="s">
        <v>0</v>
      </c>
      <c r="I50" s="106">
        <v>28</v>
      </c>
      <c r="J50" s="106">
        <v>0</v>
      </c>
      <c r="K50" s="106">
        <v>172</v>
      </c>
      <c r="L50" s="106">
        <v>9816</v>
      </c>
      <c r="M50" s="106">
        <v>9809</v>
      </c>
      <c r="N50" s="106">
        <v>9707</v>
      </c>
      <c r="O50" s="106">
        <v>9704</v>
      </c>
      <c r="P50" s="106">
        <v>9587</v>
      </c>
      <c r="Q50" s="106">
        <v>9590</v>
      </c>
      <c r="R50" s="106">
        <v>10013</v>
      </c>
      <c r="S50" s="106">
        <v>10011</v>
      </c>
      <c r="T50" s="106">
        <v>11850</v>
      </c>
      <c r="U50" s="106">
        <v>11850</v>
      </c>
      <c r="V50" s="106">
        <v>16009</v>
      </c>
      <c r="W50" s="106">
        <v>16006</v>
      </c>
      <c r="X50" s="106">
        <v>15173</v>
      </c>
      <c r="Y50" s="106">
        <v>15031</v>
      </c>
      <c r="Z50" s="106">
        <v>14854</v>
      </c>
      <c r="AA50" s="106">
        <v>14856</v>
      </c>
      <c r="AB50" s="106">
        <v>14809</v>
      </c>
      <c r="AC50" s="34">
        <v>14811</v>
      </c>
      <c r="AD50" s="106">
        <v>14994</v>
      </c>
      <c r="AE50" s="106">
        <v>14996</v>
      </c>
      <c r="AF50" s="106">
        <v>14965</v>
      </c>
      <c r="AG50" s="106">
        <v>14970</v>
      </c>
      <c r="AH50" s="106">
        <v>14955</v>
      </c>
      <c r="AI50" s="106">
        <v>14945</v>
      </c>
      <c r="AJ50" s="106">
        <v>15842</v>
      </c>
      <c r="AK50" s="106">
        <v>15840</v>
      </c>
      <c r="AL50" s="106">
        <v>16839</v>
      </c>
      <c r="AM50" s="106">
        <v>16837</v>
      </c>
      <c r="AN50" s="106">
        <v>16899</v>
      </c>
      <c r="AO50" s="106">
        <v>16897</v>
      </c>
      <c r="AP50" s="106">
        <v>16813</v>
      </c>
      <c r="AQ50" s="106">
        <v>16811</v>
      </c>
      <c r="AR50" s="106">
        <v>17404</v>
      </c>
      <c r="AS50" s="106">
        <v>17391</v>
      </c>
      <c r="AT50" s="106">
        <v>18588</v>
      </c>
    </row>
    <row r="51" spans="2:46">
      <c r="B51" s="260" t="s">
        <v>297</v>
      </c>
      <c r="C51" s="295" t="s">
        <v>0</v>
      </c>
      <c r="D51" s="106" t="s">
        <v>0</v>
      </c>
      <c r="E51" s="106" t="s">
        <v>0</v>
      </c>
      <c r="F51" s="106" t="s">
        <v>0</v>
      </c>
      <c r="G51" s="106" t="s">
        <v>0</v>
      </c>
      <c r="H51" s="106" t="s">
        <v>0</v>
      </c>
      <c r="I51" s="106">
        <v>0</v>
      </c>
      <c r="J51" s="106">
        <v>4</v>
      </c>
      <c r="K51" s="106">
        <v>4</v>
      </c>
      <c r="L51" s="106">
        <v>16272</v>
      </c>
      <c r="M51" s="106">
        <v>16253</v>
      </c>
      <c r="N51" s="106">
        <v>16221</v>
      </c>
      <c r="O51" s="106">
        <v>16200</v>
      </c>
      <c r="P51" s="106">
        <v>16269</v>
      </c>
      <c r="Q51" s="106">
        <v>16154</v>
      </c>
      <c r="R51" s="106">
        <v>26581</v>
      </c>
      <c r="S51" s="106">
        <v>26570</v>
      </c>
      <c r="T51" s="106">
        <v>27516</v>
      </c>
      <c r="U51" s="106">
        <v>27505</v>
      </c>
      <c r="V51" s="106">
        <v>27464</v>
      </c>
      <c r="W51" s="106">
        <v>27453</v>
      </c>
      <c r="X51" s="106">
        <v>26093</v>
      </c>
      <c r="Y51" s="106">
        <v>26082</v>
      </c>
      <c r="Z51" s="106">
        <v>26061</v>
      </c>
      <c r="AA51" s="106">
        <v>26049</v>
      </c>
      <c r="AB51" s="106">
        <v>26029</v>
      </c>
      <c r="AC51" s="34">
        <v>26018</v>
      </c>
      <c r="AD51" s="106">
        <v>25980</v>
      </c>
      <c r="AE51" s="106">
        <v>25968</v>
      </c>
      <c r="AF51" s="106">
        <v>26243</v>
      </c>
      <c r="AG51" s="106">
        <v>26232</v>
      </c>
      <c r="AH51" s="106">
        <v>26184</v>
      </c>
      <c r="AI51" s="106">
        <v>26172</v>
      </c>
      <c r="AJ51" s="106">
        <v>26613</v>
      </c>
      <c r="AK51" s="106">
        <v>26605</v>
      </c>
      <c r="AL51" s="106">
        <v>26578</v>
      </c>
      <c r="AM51" s="106">
        <v>26569</v>
      </c>
      <c r="AN51" s="106">
        <v>26547</v>
      </c>
      <c r="AO51" s="106">
        <v>26539</v>
      </c>
      <c r="AP51" s="106">
        <v>26503</v>
      </c>
      <c r="AQ51" s="106">
        <v>26495</v>
      </c>
      <c r="AR51" s="106">
        <v>26488</v>
      </c>
      <c r="AS51" s="106">
        <v>26476</v>
      </c>
      <c r="AT51" s="106">
        <v>26464</v>
      </c>
    </row>
    <row r="52" spans="2:46">
      <c r="B52" s="260" t="s">
        <v>298</v>
      </c>
      <c r="C52" s="295" t="s">
        <v>0</v>
      </c>
      <c r="D52" s="106" t="s">
        <v>0</v>
      </c>
      <c r="E52" s="106" t="s">
        <v>0</v>
      </c>
      <c r="F52" s="106" t="s">
        <v>0</v>
      </c>
      <c r="G52" s="106" t="s">
        <v>0</v>
      </c>
      <c r="H52" s="106" t="s">
        <v>0</v>
      </c>
      <c r="I52" s="106" t="s">
        <v>0</v>
      </c>
      <c r="J52" s="106">
        <v>18</v>
      </c>
      <c r="K52" s="106">
        <v>0</v>
      </c>
      <c r="L52" s="106">
        <v>46400</v>
      </c>
      <c r="M52" s="106">
        <v>47402</v>
      </c>
      <c r="N52" s="106">
        <v>48372</v>
      </c>
      <c r="O52" s="106">
        <v>49363</v>
      </c>
      <c r="P52" s="106">
        <v>50688</v>
      </c>
      <c r="Q52" s="106">
        <v>51182</v>
      </c>
      <c r="R52" s="106">
        <v>53366</v>
      </c>
      <c r="S52" s="106">
        <v>53364</v>
      </c>
      <c r="T52" s="106">
        <v>55330</v>
      </c>
      <c r="U52" s="106">
        <v>55452</v>
      </c>
      <c r="V52" s="106">
        <v>56071</v>
      </c>
      <c r="W52" s="106">
        <v>56068</v>
      </c>
      <c r="X52" s="106">
        <v>53737</v>
      </c>
      <c r="Y52" s="106">
        <v>53733</v>
      </c>
      <c r="Z52" s="106">
        <v>53311</v>
      </c>
      <c r="AA52" s="106">
        <v>53307</v>
      </c>
      <c r="AB52" s="106">
        <v>53256</v>
      </c>
      <c r="AC52" s="34">
        <v>53252</v>
      </c>
      <c r="AD52" s="106">
        <v>53275</v>
      </c>
      <c r="AE52" s="106">
        <v>53273</v>
      </c>
      <c r="AF52" s="106">
        <v>53263</v>
      </c>
      <c r="AG52" s="106">
        <v>53256</v>
      </c>
      <c r="AH52" s="106">
        <v>53169</v>
      </c>
      <c r="AI52" s="106">
        <v>53234</v>
      </c>
      <c r="AJ52" s="106">
        <v>55865</v>
      </c>
      <c r="AK52" s="106">
        <v>55860</v>
      </c>
      <c r="AL52" s="106">
        <v>56658</v>
      </c>
      <c r="AM52" s="106">
        <v>56653</v>
      </c>
      <c r="AN52" s="106">
        <v>56645</v>
      </c>
      <c r="AO52" s="106">
        <v>56642</v>
      </c>
      <c r="AP52" s="106">
        <v>56531</v>
      </c>
      <c r="AQ52" s="106">
        <v>56527</v>
      </c>
      <c r="AR52" s="106">
        <v>58152</v>
      </c>
      <c r="AS52" s="106">
        <v>58148</v>
      </c>
      <c r="AT52" s="106">
        <v>60462</v>
      </c>
    </row>
    <row r="53" spans="2:46">
      <c r="B53" s="260" t="s">
        <v>299</v>
      </c>
      <c r="C53" s="295" t="s">
        <v>0</v>
      </c>
      <c r="D53" s="106" t="s">
        <v>0</v>
      </c>
      <c r="E53" s="106" t="s">
        <v>0</v>
      </c>
      <c r="F53" s="106" t="s">
        <v>0</v>
      </c>
      <c r="G53" s="106" t="s">
        <v>0</v>
      </c>
      <c r="H53" s="106" t="s">
        <v>0</v>
      </c>
      <c r="I53" s="106" t="s">
        <v>0</v>
      </c>
      <c r="J53" s="106">
        <v>40</v>
      </c>
      <c r="K53" s="106">
        <v>24</v>
      </c>
      <c r="L53" s="106">
        <v>21551</v>
      </c>
      <c r="M53" s="106">
        <v>21533</v>
      </c>
      <c r="N53" s="106">
        <v>21277</v>
      </c>
      <c r="O53" s="106">
        <v>21272</v>
      </c>
      <c r="P53" s="106">
        <v>21214</v>
      </c>
      <c r="Q53" s="106">
        <v>21212</v>
      </c>
      <c r="R53" s="106">
        <v>21351</v>
      </c>
      <c r="S53" s="106">
        <v>21347</v>
      </c>
      <c r="T53" s="106">
        <v>21292</v>
      </c>
      <c r="U53" s="106">
        <v>21286</v>
      </c>
      <c r="V53" s="106">
        <v>20997</v>
      </c>
      <c r="W53" s="106">
        <v>20993</v>
      </c>
      <c r="X53" s="106">
        <v>19226</v>
      </c>
      <c r="Y53" s="106">
        <v>19224</v>
      </c>
      <c r="Z53" s="106">
        <v>19070</v>
      </c>
      <c r="AA53" s="106">
        <v>19069</v>
      </c>
      <c r="AB53" s="106">
        <v>19034</v>
      </c>
      <c r="AC53" s="34">
        <v>19034</v>
      </c>
      <c r="AD53" s="106">
        <v>18997</v>
      </c>
      <c r="AE53" s="106">
        <v>18995</v>
      </c>
      <c r="AF53" s="106">
        <v>18999</v>
      </c>
      <c r="AG53" s="106">
        <v>18997</v>
      </c>
      <c r="AH53" s="106">
        <v>18976</v>
      </c>
      <c r="AI53" s="106">
        <v>18980</v>
      </c>
      <c r="AJ53" s="106">
        <v>19283</v>
      </c>
      <c r="AK53" s="106">
        <v>19280</v>
      </c>
      <c r="AL53" s="106">
        <v>19605</v>
      </c>
      <c r="AM53" s="106">
        <v>19601</v>
      </c>
      <c r="AN53" s="106">
        <v>19624</v>
      </c>
      <c r="AO53" s="106">
        <v>19617</v>
      </c>
      <c r="AP53" s="106">
        <v>19651</v>
      </c>
      <c r="AQ53" s="106">
        <v>19645</v>
      </c>
      <c r="AR53" s="106">
        <v>19936</v>
      </c>
      <c r="AS53" s="106">
        <v>19932</v>
      </c>
      <c r="AT53" s="106">
        <v>20707</v>
      </c>
    </row>
    <row r="54" spans="2:46">
      <c r="B54" s="260" t="s">
        <v>300</v>
      </c>
      <c r="C54" s="295" t="s">
        <v>0</v>
      </c>
      <c r="D54" s="106" t="s">
        <v>0</v>
      </c>
      <c r="E54" s="106" t="s">
        <v>0</v>
      </c>
      <c r="F54" s="106" t="s">
        <v>0</v>
      </c>
      <c r="G54" s="106" t="s">
        <v>0</v>
      </c>
      <c r="H54" s="106" t="s">
        <v>0</v>
      </c>
      <c r="I54" s="106" t="s">
        <v>0</v>
      </c>
      <c r="J54" s="106">
        <v>0</v>
      </c>
      <c r="K54" s="106">
        <v>6</v>
      </c>
      <c r="L54" s="106">
        <v>15650</v>
      </c>
      <c r="M54" s="106">
        <v>15650</v>
      </c>
      <c r="N54" s="106">
        <v>15451</v>
      </c>
      <c r="O54" s="106">
        <v>15451</v>
      </c>
      <c r="P54" s="106">
        <v>15281</v>
      </c>
      <c r="Q54" s="106">
        <v>15281</v>
      </c>
      <c r="R54" s="106">
        <v>15457</v>
      </c>
      <c r="S54" s="106">
        <v>15457</v>
      </c>
      <c r="T54" s="106">
        <v>15608</v>
      </c>
      <c r="U54" s="106">
        <v>15608</v>
      </c>
      <c r="V54" s="106">
        <v>15168</v>
      </c>
      <c r="W54" s="106">
        <v>15168</v>
      </c>
      <c r="X54" s="106">
        <v>14026</v>
      </c>
      <c r="Y54" s="106">
        <v>14026</v>
      </c>
      <c r="Z54" s="106">
        <v>13993</v>
      </c>
      <c r="AA54" s="106">
        <v>13992</v>
      </c>
      <c r="AB54" s="106">
        <v>13921</v>
      </c>
      <c r="AC54" s="34">
        <v>13921</v>
      </c>
      <c r="AD54" s="106">
        <v>13957</v>
      </c>
      <c r="AE54" s="106">
        <v>13957</v>
      </c>
      <c r="AF54" s="106">
        <v>13910</v>
      </c>
      <c r="AG54" s="106">
        <v>13909</v>
      </c>
      <c r="AH54" s="106">
        <v>13863</v>
      </c>
      <c r="AI54" s="106">
        <v>13862</v>
      </c>
      <c r="AJ54" s="106">
        <v>14377</v>
      </c>
      <c r="AK54" s="106">
        <v>14377</v>
      </c>
      <c r="AL54" s="106">
        <v>14445</v>
      </c>
      <c r="AM54" s="106">
        <v>14445</v>
      </c>
      <c r="AN54" s="106">
        <v>14411</v>
      </c>
      <c r="AO54" s="106">
        <v>14411</v>
      </c>
      <c r="AP54" s="106">
        <v>14341</v>
      </c>
      <c r="AQ54" s="106">
        <v>14341</v>
      </c>
      <c r="AR54" s="106">
        <v>15101</v>
      </c>
      <c r="AS54" s="106">
        <v>15101</v>
      </c>
      <c r="AT54" s="106">
        <v>15618</v>
      </c>
    </row>
    <row r="55" spans="2:46">
      <c r="B55" s="260" t="s">
        <v>301</v>
      </c>
      <c r="C55" s="295" t="s">
        <v>0</v>
      </c>
      <c r="D55" s="106" t="s">
        <v>0</v>
      </c>
      <c r="E55" s="106" t="s">
        <v>0</v>
      </c>
      <c r="F55" s="106" t="s">
        <v>0</v>
      </c>
      <c r="G55" s="106" t="s">
        <v>0</v>
      </c>
      <c r="H55" s="106" t="s">
        <v>0</v>
      </c>
      <c r="I55" s="106" t="s">
        <v>0</v>
      </c>
      <c r="J55" s="106" t="s">
        <v>324</v>
      </c>
      <c r="K55" s="106" t="s">
        <v>324</v>
      </c>
      <c r="L55" s="106" t="s">
        <v>324</v>
      </c>
      <c r="M55" s="106" t="s">
        <v>324</v>
      </c>
      <c r="N55" s="106" t="s">
        <v>324</v>
      </c>
      <c r="O55" s="106" t="s">
        <v>324</v>
      </c>
      <c r="P55" s="106" t="s">
        <v>324</v>
      </c>
      <c r="Q55" s="106" t="s">
        <v>324</v>
      </c>
      <c r="R55" s="106" t="s">
        <v>324</v>
      </c>
      <c r="S55" s="106" t="s">
        <v>324</v>
      </c>
      <c r="T55" s="106" t="s">
        <v>324</v>
      </c>
      <c r="U55" s="106" t="s">
        <v>324</v>
      </c>
      <c r="V55" s="106" t="s">
        <v>324</v>
      </c>
      <c r="W55" s="106" t="s">
        <v>324</v>
      </c>
      <c r="X55" s="106" t="s">
        <v>324</v>
      </c>
      <c r="Y55" s="106" t="s">
        <v>324</v>
      </c>
      <c r="Z55" s="106" t="s">
        <v>324</v>
      </c>
      <c r="AA55" s="106" t="s">
        <v>324</v>
      </c>
      <c r="AB55" s="106" t="s">
        <v>324</v>
      </c>
      <c r="AC55" s="106" t="s">
        <v>324</v>
      </c>
      <c r="AD55" s="106" t="s">
        <v>324</v>
      </c>
      <c r="AE55" s="106" t="s">
        <v>324</v>
      </c>
      <c r="AF55" s="106" t="s">
        <v>324</v>
      </c>
      <c r="AG55" s="106" t="s">
        <v>324</v>
      </c>
      <c r="AH55" s="106" t="s">
        <v>324</v>
      </c>
      <c r="AI55" s="106" t="s">
        <v>324</v>
      </c>
      <c r="AJ55" s="106" t="s">
        <v>324</v>
      </c>
      <c r="AK55" s="106" t="s">
        <v>324</v>
      </c>
      <c r="AL55" s="106" t="s">
        <v>324</v>
      </c>
      <c r="AM55" s="106" t="s">
        <v>324</v>
      </c>
      <c r="AN55" s="106" t="s">
        <v>324</v>
      </c>
      <c r="AO55" s="106" t="s">
        <v>324</v>
      </c>
      <c r="AP55" s="106" t="s">
        <v>324</v>
      </c>
      <c r="AQ55" s="106" t="s">
        <v>324</v>
      </c>
      <c r="AR55" s="106" t="s">
        <v>324</v>
      </c>
      <c r="AS55" s="106" t="s">
        <v>324</v>
      </c>
      <c r="AT55" s="106" t="s">
        <v>324</v>
      </c>
    </row>
    <row r="56" spans="2:46">
      <c r="B56" s="260" t="s">
        <v>302</v>
      </c>
      <c r="C56" s="295" t="s">
        <v>0</v>
      </c>
      <c r="D56" s="106" t="s">
        <v>0</v>
      </c>
      <c r="E56" s="106" t="s">
        <v>0</v>
      </c>
      <c r="F56" s="106" t="s">
        <v>0</v>
      </c>
      <c r="G56" s="106" t="s">
        <v>0</v>
      </c>
      <c r="H56" s="106" t="s">
        <v>0</v>
      </c>
      <c r="I56" s="106" t="s">
        <v>0</v>
      </c>
      <c r="J56" s="106" t="s">
        <v>0</v>
      </c>
      <c r="K56" s="106">
        <v>12</v>
      </c>
      <c r="L56" s="106">
        <v>4</v>
      </c>
      <c r="M56" s="106">
        <v>0</v>
      </c>
      <c r="N56" s="106">
        <v>16241</v>
      </c>
      <c r="O56" s="106">
        <v>16238</v>
      </c>
      <c r="P56" s="106">
        <v>16265</v>
      </c>
      <c r="Q56" s="106">
        <v>16262</v>
      </c>
      <c r="R56" s="106">
        <v>16106</v>
      </c>
      <c r="S56" s="106">
        <v>16107</v>
      </c>
      <c r="T56" s="106">
        <v>16197</v>
      </c>
      <c r="U56" s="106">
        <v>16187</v>
      </c>
      <c r="V56" s="106">
        <v>21324</v>
      </c>
      <c r="W56" s="106">
        <v>21318</v>
      </c>
      <c r="X56" s="106">
        <v>19697</v>
      </c>
      <c r="Y56" s="106">
        <v>19692</v>
      </c>
      <c r="Z56" s="106">
        <v>19738</v>
      </c>
      <c r="AA56" s="106">
        <v>19736</v>
      </c>
      <c r="AB56" s="106">
        <v>19666</v>
      </c>
      <c r="AC56" s="34">
        <v>19662</v>
      </c>
      <c r="AD56" s="106">
        <v>19376</v>
      </c>
      <c r="AE56" s="106">
        <v>19377</v>
      </c>
      <c r="AF56" s="106">
        <v>19347</v>
      </c>
      <c r="AG56" s="106">
        <v>19347</v>
      </c>
      <c r="AH56" s="106">
        <v>19297</v>
      </c>
      <c r="AI56" s="106">
        <v>19295</v>
      </c>
      <c r="AJ56" s="106">
        <v>20389</v>
      </c>
      <c r="AK56" s="106">
        <v>16909</v>
      </c>
      <c r="AL56" s="106">
        <v>16834</v>
      </c>
      <c r="AM56" s="106">
        <v>16828</v>
      </c>
      <c r="AN56" s="106">
        <v>16813</v>
      </c>
      <c r="AO56" s="106">
        <v>16797</v>
      </c>
      <c r="AP56" s="106">
        <v>16730</v>
      </c>
      <c r="AQ56" s="106">
        <v>16712</v>
      </c>
      <c r="AR56" s="106">
        <v>16818</v>
      </c>
      <c r="AS56" s="106">
        <v>16816</v>
      </c>
      <c r="AT56" s="106">
        <v>17021</v>
      </c>
    </row>
    <row r="57" spans="2:46">
      <c r="B57" s="260" t="s">
        <v>303</v>
      </c>
      <c r="C57" s="295" t="s">
        <v>0</v>
      </c>
      <c r="D57" s="106" t="s">
        <v>0</v>
      </c>
      <c r="E57" s="106" t="s">
        <v>0</v>
      </c>
      <c r="F57" s="106" t="s">
        <v>0</v>
      </c>
      <c r="G57" s="106" t="s">
        <v>0</v>
      </c>
      <c r="H57" s="106" t="s">
        <v>0</v>
      </c>
      <c r="I57" s="106" t="s">
        <v>0</v>
      </c>
      <c r="J57" s="106" t="s">
        <v>0</v>
      </c>
      <c r="K57" s="106">
        <v>5</v>
      </c>
      <c r="L57" s="106">
        <v>92</v>
      </c>
      <c r="M57" s="106">
        <v>1462</v>
      </c>
      <c r="N57" s="106">
        <v>89416</v>
      </c>
      <c r="O57" s="106">
        <v>89408</v>
      </c>
      <c r="P57" s="106">
        <v>87683</v>
      </c>
      <c r="Q57" s="106">
        <v>87683</v>
      </c>
      <c r="R57" s="106">
        <v>85385</v>
      </c>
      <c r="S57" s="106">
        <v>85380</v>
      </c>
      <c r="T57" s="106">
        <v>98517</v>
      </c>
      <c r="U57" s="106">
        <v>98511</v>
      </c>
      <c r="V57" s="106">
        <v>96614</v>
      </c>
      <c r="W57" s="106">
        <v>96611</v>
      </c>
      <c r="X57" s="106">
        <v>95425</v>
      </c>
      <c r="Y57" s="106">
        <v>95374</v>
      </c>
      <c r="Z57" s="106">
        <v>94592</v>
      </c>
      <c r="AA57" s="106">
        <v>94588</v>
      </c>
      <c r="AB57" s="106">
        <v>94265</v>
      </c>
      <c r="AC57" s="34">
        <v>94261</v>
      </c>
      <c r="AD57" s="106">
        <v>94766</v>
      </c>
      <c r="AE57" s="106">
        <v>94735</v>
      </c>
      <c r="AF57" s="106">
        <v>94436</v>
      </c>
      <c r="AG57" s="106">
        <v>94433</v>
      </c>
      <c r="AH57" s="106">
        <v>93983</v>
      </c>
      <c r="AI57" s="106">
        <v>94016</v>
      </c>
      <c r="AJ57" s="106">
        <v>96461</v>
      </c>
      <c r="AK57" s="106">
        <v>96455</v>
      </c>
      <c r="AL57" s="106">
        <v>97112</v>
      </c>
      <c r="AM57" s="106">
        <v>97104</v>
      </c>
      <c r="AN57" s="106">
        <v>97446</v>
      </c>
      <c r="AO57" s="106">
        <v>97443</v>
      </c>
      <c r="AP57" s="106">
        <v>96863</v>
      </c>
      <c r="AQ57" s="106">
        <v>96860</v>
      </c>
      <c r="AR57" s="106">
        <v>98821</v>
      </c>
      <c r="AS57" s="106">
        <v>98817</v>
      </c>
      <c r="AT57" s="106">
        <v>102592</v>
      </c>
    </row>
    <row r="58" spans="2:46">
      <c r="B58" s="260" t="s">
        <v>304</v>
      </c>
      <c r="C58" s="295" t="s">
        <v>0</v>
      </c>
      <c r="D58" s="106" t="s">
        <v>0</v>
      </c>
      <c r="E58" s="106" t="s">
        <v>0</v>
      </c>
      <c r="F58" s="106" t="s">
        <v>0</v>
      </c>
      <c r="G58" s="106" t="s">
        <v>0</v>
      </c>
      <c r="H58" s="106" t="s">
        <v>0</v>
      </c>
      <c r="I58" s="106" t="s">
        <v>0</v>
      </c>
      <c r="J58" s="106" t="s">
        <v>0</v>
      </c>
      <c r="K58" s="106" t="s">
        <v>0</v>
      </c>
      <c r="L58" s="106">
        <v>0</v>
      </c>
      <c r="M58" s="106">
        <v>28</v>
      </c>
      <c r="N58" s="106">
        <v>11340</v>
      </c>
      <c r="O58" s="106">
        <v>11339</v>
      </c>
      <c r="P58" s="106">
        <v>11303</v>
      </c>
      <c r="Q58" s="106">
        <v>11303</v>
      </c>
      <c r="R58" s="106">
        <v>12025</v>
      </c>
      <c r="S58" s="106">
        <v>12024</v>
      </c>
      <c r="T58" s="106">
        <v>12605</v>
      </c>
      <c r="U58" s="106">
        <v>12604</v>
      </c>
      <c r="V58" s="106">
        <v>12596</v>
      </c>
      <c r="W58" s="106">
        <v>12595</v>
      </c>
      <c r="X58" s="106">
        <v>11502</v>
      </c>
      <c r="Y58" s="106">
        <v>11502</v>
      </c>
      <c r="Z58" s="106">
        <v>11344</v>
      </c>
      <c r="AA58" s="106">
        <v>11335</v>
      </c>
      <c r="AB58" s="106">
        <v>11304</v>
      </c>
      <c r="AC58" s="34">
        <v>11313</v>
      </c>
      <c r="AD58" s="106">
        <v>11251</v>
      </c>
      <c r="AE58" s="106">
        <v>28292</v>
      </c>
      <c r="AF58" s="106">
        <v>5499</v>
      </c>
      <c r="AG58" s="106" t="s">
        <v>0</v>
      </c>
      <c r="AH58" s="106" t="s">
        <v>0</v>
      </c>
      <c r="AI58" s="106" t="s">
        <v>0</v>
      </c>
      <c r="AJ58" s="106" t="s">
        <v>0</v>
      </c>
      <c r="AK58" s="106" t="s">
        <v>0</v>
      </c>
      <c r="AL58" s="106" t="s">
        <v>0</v>
      </c>
      <c r="AM58" s="106" t="s">
        <v>0</v>
      </c>
      <c r="AN58" s="106" t="s">
        <v>0</v>
      </c>
      <c r="AO58" s="106" t="s">
        <v>0</v>
      </c>
      <c r="AP58" s="106" t="s">
        <v>0</v>
      </c>
      <c r="AQ58" s="106" t="s">
        <v>0</v>
      </c>
      <c r="AR58" s="106"/>
      <c r="AS58" s="106"/>
      <c r="AT58" s="106" t="s">
        <v>0</v>
      </c>
    </row>
    <row r="59" spans="2:46">
      <c r="B59" s="260" t="s">
        <v>305</v>
      </c>
      <c r="C59" s="285" t="s">
        <v>0</v>
      </c>
      <c r="D59" s="106" t="s">
        <v>0</v>
      </c>
      <c r="E59" s="106" t="s">
        <v>0</v>
      </c>
      <c r="F59" s="106" t="s">
        <v>0</v>
      </c>
      <c r="G59" s="106" t="s">
        <v>0</v>
      </c>
      <c r="H59" s="106" t="s">
        <v>0</v>
      </c>
      <c r="I59" s="106" t="s">
        <v>0</v>
      </c>
      <c r="J59" s="106" t="s">
        <v>0</v>
      </c>
      <c r="K59" s="106" t="s">
        <v>0</v>
      </c>
      <c r="L59" s="106" t="s">
        <v>0</v>
      </c>
      <c r="M59" s="106">
        <v>32</v>
      </c>
      <c r="N59" s="106">
        <v>21612</v>
      </c>
      <c r="O59" s="106">
        <v>21551</v>
      </c>
      <c r="P59" s="106">
        <v>21451</v>
      </c>
      <c r="Q59" s="106">
        <v>21402</v>
      </c>
      <c r="R59" s="106">
        <v>21473</v>
      </c>
      <c r="S59" s="106">
        <v>21373</v>
      </c>
      <c r="T59" s="106">
        <v>21828</v>
      </c>
      <c r="U59" s="106">
        <v>21729</v>
      </c>
      <c r="V59" s="106">
        <v>21806</v>
      </c>
      <c r="W59" s="106">
        <v>21686</v>
      </c>
      <c r="X59" s="106">
        <v>20164</v>
      </c>
      <c r="Y59" s="106">
        <v>20071</v>
      </c>
      <c r="Z59" s="106">
        <v>19765</v>
      </c>
      <c r="AA59" s="106">
        <v>19674</v>
      </c>
      <c r="AB59" s="106">
        <v>19782</v>
      </c>
      <c r="AC59" s="34">
        <v>19690</v>
      </c>
      <c r="AD59" s="106">
        <v>23587</v>
      </c>
      <c r="AE59" s="106">
        <v>23439</v>
      </c>
      <c r="AF59" s="106">
        <v>23605</v>
      </c>
      <c r="AG59" s="106">
        <v>23460</v>
      </c>
      <c r="AH59" s="106">
        <v>24701</v>
      </c>
      <c r="AI59" s="106">
        <v>24560</v>
      </c>
      <c r="AJ59" s="106">
        <v>25032</v>
      </c>
      <c r="AK59" s="106">
        <v>24847</v>
      </c>
      <c r="AL59" s="106">
        <v>25362</v>
      </c>
      <c r="AM59" s="106">
        <v>25459</v>
      </c>
      <c r="AN59" s="106">
        <v>25431</v>
      </c>
      <c r="AO59" s="106">
        <v>25245</v>
      </c>
      <c r="AP59" s="106">
        <v>25037</v>
      </c>
      <c r="AQ59" s="106">
        <v>24970</v>
      </c>
      <c r="AR59" s="106">
        <v>25509</v>
      </c>
      <c r="AS59" s="106">
        <v>25440</v>
      </c>
      <c r="AT59" s="106">
        <v>26346</v>
      </c>
    </row>
    <row r="60" spans="2:46" ht="24">
      <c r="B60" s="262" t="s">
        <v>306</v>
      </c>
      <c r="C60" s="286" t="s">
        <v>0</v>
      </c>
      <c r="D60" s="160" t="s">
        <v>0</v>
      </c>
      <c r="E60" s="160" t="s">
        <v>0</v>
      </c>
      <c r="F60" s="160" t="s">
        <v>0</v>
      </c>
      <c r="G60" s="160" t="s">
        <v>0</v>
      </c>
      <c r="H60" s="160" t="s">
        <v>0</v>
      </c>
      <c r="I60" s="160" t="s">
        <v>0</v>
      </c>
      <c r="J60" s="160" t="s">
        <v>0</v>
      </c>
      <c r="K60" s="160" t="s">
        <v>0</v>
      </c>
      <c r="L60" s="160" t="s">
        <v>0</v>
      </c>
      <c r="M60" s="106">
        <v>16</v>
      </c>
      <c r="N60" s="106">
        <v>0</v>
      </c>
      <c r="O60" s="106">
        <v>4</v>
      </c>
      <c r="P60" s="106">
        <v>99784</v>
      </c>
      <c r="Q60" s="106">
        <v>99788</v>
      </c>
      <c r="R60" s="106">
        <v>110393</v>
      </c>
      <c r="S60" s="106">
        <v>110393</v>
      </c>
      <c r="T60" s="106">
        <v>117980</v>
      </c>
      <c r="U60" s="106">
        <v>117980</v>
      </c>
      <c r="V60" s="106">
        <v>126488</v>
      </c>
      <c r="W60" s="106">
        <v>126488</v>
      </c>
      <c r="X60" s="106">
        <v>131197</v>
      </c>
      <c r="Y60" s="106">
        <v>131204</v>
      </c>
      <c r="Z60" s="106">
        <v>131476</v>
      </c>
      <c r="AA60" s="106">
        <v>131480</v>
      </c>
      <c r="AB60" s="106">
        <v>131443</v>
      </c>
      <c r="AC60" s="34">
        <v>131447</v>
      </c>
      <c r="AD60" s="106">
        <v>136053</v>
      </c>
      <c r="AE60" s="106">
        <v>136060</v>
      </c>
      <c r="AF60" s="106">
        <v>135942</v>
      </c>
      <c r="AG60" s="106">
        <v>135948</v>
      </c>
      <c r="AH60" s="106">
        <v>136229</v>
      </c>
      <c r="AI60" s="106">
        <v>136235</v>
      </c>
      <c r="AJ60" s="106">
        <v>146624</v>
      </c>
      <c r="AK60" s="106">
        <v>146622</v>
      </c>
      <c r="AL60" s="106">
        <v>158011</v>
      </c>
      <c r="AM60" s="106">
        <v>158008</v>
      </c>
      <c r="AN60" s="106">
        <v>160552</v>
      </c>
      <c r="AO60" s="106">
        <v>160560</v>
      </c>
      <c r="AP60" s="106">
        <v>160927</v>
      </c>
      <c r="AQ60" s="106">
        <v>160920</v>
      </c>
      <c r="AR60" s="106">
        <v>166995</v>
      </c>
      <c r="AS60" s="106">
        <v>166999</v>
      </c>
      <c r="AT60" s="106">
        <v>168756</v>
      </c>
    </row>
    <row r="61" spans="2:46">
      <c r="B61" s="260" t="s">
        <v>307</v>
      </c>
      <c r="C61" s="285" t="s">
        <v>0</v>
      </c>
      <c r="D61" s="106" t="s">
        <v>0</v>
      </c>
      <c r="E61" s="106" t="s">
        <v>0</v>
      </c>
      <c r="F61" s="106" t="s">
        <v>0</v>
      </c>
      <c r="G61" s="106" t="s">
        <v>0</v>
      </c>
      <c r="H61" s="106" t="s">
        <v>0</v>
      </c>
      <c r="I61" s="106" t="s">
        <v>0</v>
      </c>
      <c r="J61" s="106" t="s">
        <v>0</v>
      </c>
      <c r="K61" s="106" t="s">
        <v>0</v>
      </c>
      <c r="L61" s="106" t="s">
        <v>0</v>
      </c>
      <c r="M61" s="160" t="s">
        <v>0</v>
      </c>
      <c r="N61" s="106">
        <v>14</v>
      </c>
      <c r="O61" s="106">
        <v>2</v>
      </c>
      <c r="P61" s="106">
        <v>23306</v>
      </c>
      <c r="Q61" s="106">
        <v>23302</v>
      </c>
      <c r="R61" s="106">
        <v>23402</v>
      </c>
      <c r="S61" s="106">
        <v>23400</v>
      </c>
      <c r="T61" s="106">
        <v>23510</v>
      </c>
      <c r="U61" s="106">
        <v>23508</v>
      </c>
      <c r="V61" s="106">
        <v>23338</v>
      </c>
      <c r="W61" s="106">
        <v>23336</v>
      </c>
      <c r="X61" s="106">
        <v>22029</v>
      </c>
      <c r="Y61" s="106">
        <v>22024</v>
      </c>
      <c r="Z61" s="106">
        <v>21929</v>
      </c>
      <c r="AA61" s="106">
        <v>21926</v>
      </c>
      <c r="AB61" s="106">
        <v>21880</v>
      </c>
      <c r="AC61" s="34">
        <v>21878</v>
      </c>
      <c r="AD61" s="106">
        <v>22308</v>
      </c>
      <c r="AE61" s="106">
        <v>22308</v>
      </c>
      <c r="AF61" s="106">
        <v>22294</v>
      </c>
      <c r="AG61" s="106">
        <v>22296</v>
      </c>
      <c r="AH61" s="106">
        <v>22266</v>
      </c>
      <c r="AI61" s="106">
        <v>22268</v>
      </c>
      <c r="AJ61" s="106">
        <v>22638</v>
      </c>
      <c r="AK61" s="106">
        <v>22636</v>
      </c>
      <c r="AL61" s="106">
        <v>23014</v>
      </c>
      <c r="AM61" s="106">
        <v>23006</v>
      </c>
      <c r="AN61" s="106">
        <v>23417</v>
      </c>
      <c r="AO61" s="106">
        <v>23410</v>
      </c>
      <c r="AP61" s="106">
        <v>23395</v>
      </c>
      <c r="AQ61" s="106">
        <v>23392</v>
      </c>
      <c r="AR61" s="106">
        <v>23758</v>
      </c>
      <c r="AS61" s="106">
        <v>23754</v>
      </c>
      <c r="AT61" s="106">
        <v>24608</v>
      </c>
    </row>
    <row r="62" spans="2:46">
      <c r="B62" s="281" t="s">
        <v>106</v>
      </c>
      <c r="C62" s="294" t="s">
        <v>0</v>
      </c>
      <c r="D62" s="158" t="s">
        <v>0</v>
      </c>
      <c r="E62" s="158" t="s">
        <v>0</v>
      </c>
      <c r="F62" s="158" t="s">
        <v>0</v>
      </c>
      <c r="G62" s="158" t="s">
        <v>0</v>
      </c>
      <c r="H62" s="158" t="s">
        <v>0</v>
      </c>
      <c r="I62" s="158" t="s">
        <v>0</v>
      </c>
      <c r="J62" s="158" t="s">
        <v>0</v>
      </c>
      <c r="K62" s="158" t="s">
        <v>0</v>
      </c>
      <c r="L62" s="158" t="s">
        <v>0</v>
      </c>
      <c r="M62" s="106" t="s">
        <v>0</v>
      </c>
      <c r="N62" s="106" t="s">
        <v>0</v>
      </c>
      <c r="O62" s="106">
        <v>30</v>
      </c>
      <c r="P62" s="106">
        <v>48835</v>
      </c>
      <c r="Q62" s="106">
        <v>48829</v>
      </c>
      <c r="R62" s="106">
        <v>49884</v>
      </c>
      <c r="S62" s="106">
        <v>49880</v>
      </c>
      <c r="T62" s="106">
        <v>51269</v>
      </c>
      <c r="U62" s="106">
        <v>51267</v>
      </c>
      <c r="V62" s="106">
        <v>51403</v>
      </c>
      <c r="W62" s="106">
        <v>51426</v>
      </c>
      <c r="X62" s="106">
        <v>48256</v>
      </c>
      <c r="Y62" s="106">
        <v>48251</v>
      </c>
      <c r="Z62" s="106">
        <v>48221</v>
      </c>
      <c r="AA62" s="106">
        <v>48217</v>
      </c>
      <c r="AB62" s="106">
        <v>48016</v>
      </c>
      <c r="AC62" s="34">
        <v>48015</v>
      </c>
      <c r="AD62" s="106">
        <v>47280</v>
      </c>
      <c r="AE62" s="106">
        <v>47279</v>
      </c>
      <c r="AF62" s="106">
        <v>47121</v>
      </c>
      <c r="AG62" s="106">
        <v>47144</v>
      </c>
      <c r="AH62" s="106">
        <v>46954</v>
      </c>
      <c r="AI62" s="106">
        <v>46967</v>
      </c>
      <c r="AJ62" s="106">
        <v>48721</v>
      </c>
      <c r="AK62" s="106">
        <v>48718</v>
      </c>
      <c r="AL62" s="106">
        <v>49928</v>
      </c>
      <c r="AM62" s="106">
        <v>49925</v>
      </c>
      <c r="AN62" s="106">
        <v>49870</v>
      </c>
      <c r="AO62" s="106">
        <v>49869</v>
      </c>
      <c r="AP62" s="106">
        <v>49706</v>
      </c>
      <c r="AQ62" s="106">
        <v>49703</v>
      </c>
      <c r="AR62" s="106">
        <v>16739</v>
      </c>
      <c r="AS62" s="106"/>
      <c r="AT62" s="106" t="s">
        <v>0</v>
      </c>
    </row>
    <row r="63" spans="2:46">
      <c r="B63" s="276" t="s">
        <v>308</v>
      </c>
      <c r="C63" s="295" t="s">
        <v>0</v>
      </c>
      <c r="D63" s="106" t="s">
        <v>0</v>
      </c>
      <c r="E63" s="106" t="s">
        <v>0</v>
      </c>
      <c r="F63" s="106" t="s">
        <v>0</v>
      </c>
      <c r="G63" s="106" t="s">
        <v>0</v>
      </c>
      <c r="H63" s="106" t="s">
        <v>0</v>
      </c>
      <c r="I63" s="106" t="s">
        <v>0</v>
      </c>
      <c r="J63" s="106" t="s">
        <v>0</v>
      </c>
      <c r="K63" s="106" t="s">
        <v>0</v>
      </c>
      <c r="L63" s="106" t="s">
        <v>0</v>
      </c>
      <c r="M63" s="106" t="s">
        <v>0</v>
      </c>
      <c r="N63" s="106" t="s">
        <v>0</v>
      </c>
      <c r="O63" s="106">
        <v>0</v>
      </c>
      <c r="P63" s="106">
        <v>92</v>
      </c>
      <c r="Q63" s="106">
        <v>60</v>
      </c>
      <c r="R63" s="106">
        <v>61598</v>
      </c>
      <c r="S63" s="106">
        <v>61590</v>
      </c>
      <c r="T63" s="106">
        <v>61038</v>
      </c>
      <c r="U63" s="106">
        <v>60988</v>
      </c>
      <c r="V63" s="106">
        <v>60529</v>
      </c>
      <c r="W63" s="106">
        <v>60424</v>
      </c>
      <c r="X63" s="106">
        <v>55543</v>
      </c>
      <c r="Y63" s="106">
        <v>55538</v>
      </c>
      <c r="Z63" s="106">
        <v>54932</v>
      </c>
      <c r="AA63" s="106">
        <v>54930</v>
      </c>
      <c r="AB63" s="106">
        <v>79797</v>
      </c>
      <c r="AC63" s="34">
        <v>79798</v>
      </c>
      <c r="AD63" s="106">
        <v>78928</v>
      </c>
      <c r="AE63" s="106">
        <v>78926</v>
      </c>
      <c r="AF63" s="106">
        <v>78496</v>
      </c>
      <c r="AG63" s="106">
        <v>78494</v>
      </c>
      <c r="AH63" s="106">
        <v>78240</v>
      </c>
      <c r="AI63" s="106">
        <v>78240</v>
      </c>
      <c r="AJ63" s="106">
        <v>79503</v>
      </c>
      <c r="AK63" s="106">
        <v>79490</v>
      </c>
      <c r="AL63" s="106">
        <v>80487</v>
      </c>
      <c r="AM63" s="106">
        <v>80480</v>
      </c>
      <c r="AN63" s="106">
        <v>80322</v>
      </c>
      <c r="AO63" s="106">
        <v>80316</v>
      </c>
      <c r="AP63" s="106">
        <v>80243</v>
      </c>
      <c r="AQ63" s="106">
        <v>80236</v>
      </c>
      <c r="AR63" s="106">
        <v>81561</v>
      </c>
      <c r="AS63" s="106">
        <v>81558</v>
      </c>
      <c r="AT63" s="106">
        <v>84417</v>
      </c>
    </row>
    <row r="64" spans="2:46">
      <c r="B64" s="276" t="s">
        <v>107</v>
      </c>
      <c r="C64" s="295" t="s">
        <v>0</v>
      </c>
      <c r="D64" s="106" t="s">
        <v>0</v>
      </c>
      <c r="E64" s="106" t="s">
        <v>0</v>
      </c>
      <c r="F64" s="106" t="s">
        <v>0</v>
      </c>
      <c r="G64" s="106" t="s">
        <v>0</v>
      </c>
      <c r="H64" s="106" t="s">
        <v>0</v>
      </c>
      <c r="I64" s="106" t="s">
        <v>0</v>
      </c>
      <c r="J64" s="106" t="s">
        <v>0</v>
      </c>
      <c r="K64" s="106" t="s">
        <v>0</v>
      </c>
      <c r="L64" s="106" t="s">
        <v>0</v>
      </c>
      <c r="M64" s="106" t="s">
        <v>0</v>
      </c>
      <c r="N64" s="106" t="s">
        <v>0</v>
      </c>
      <c r="O64" s="106">
        <v>0</v>
      </c>
      <c r="P64" s="106">
        <v>20</v>
      </c>
      <c r="Q64" s="106">
        <v>0</v>
      </c>
      <c r="R64" s="106">
        <v>10592</v>
      </c>
      <c r="S64" s="106">
        <v>10588</v>
      </c>
      <c r="T64" s="106">
        <v>10896</v>
      </c>
      <c r="U64" s="106">
        <v>10895</v>
      </c>
      <c r="V64" s="106">
        <v>10880</v>
      </c>
      <c r="W64" s="106">
        <v>10878</v>
      </c>
      <c r="X64" s="106">
        <v>10278</v>
      </c>
      <c r="Y64" s="106">
        <v>10278</v>
      </c>
      <c r="Z64" s="106">
        <v>10259</v>
      </c>
      <c r="AA64" s="106">
        <v>10257</v>
      </c>
      <c r="AB64" s="106">
        <v>10232</v>
      </c>
      <c r="AC64" s="34">
        <v>10229</v>
      </c>
      <c r="AD64" s="106">
        <v>10632</v>
      </c>
      <c r="AE64" s="106">
        <v>10630</v>
      </c>
      <c r="AF64" s="106">
        <v>11056</v>
      </c>
      <c r="AG64" s="106">
        <v>11054</v>
      </c>
      <c r="AH64" s="106">
        <v>11479</v>
      </c>
      <c r="AI64" s="106">
        <v>11478</v>
      </c>
      <c r="AJ64" s="106">
        <v>12003</v>
      </c>
      <c r="AK64" s="106">
        <v>12001</v>
      </c>
      <c r="AL64" s="106">
        <v>12560</v>
      </c>
      <c r="AM64" s="106">
        <v>12558</v>
      </c>
      <c r="AN64" s="106">
        <v>12563</v>
      </c>
      <c r="AO64" s="106">
        <v>12562</v>
      </c>
      <c r="AP64" s="106">
        <v>12558</v>
      </c>
      <c r="AQ64" s="106">
        <v>12556</v>
      </c>
      <c r="AR64" s="106">
        <v>12929</v>
      </c>
      <c r="AS64" s="106">
        <v>12928</v>
      </c>
      <c r="AT64" s="106">
        <v>13630</v>
      </c>
    </row>
    <row r="65" spans="2:46">
      <c r="B65" s="277" t="s">
        <v>309</v>
      </c>
      <c r="C65" s="286" t="s">
        <v>0</v>
      </c>
      <c r="D65" s="160" t="s">
        <v>0</v>
      </c>
      <c r="E65" s="160" t="s">
        <v>0</v>
      </c>
      <c r="F65" s="160" t="s">
        <v>0</v>
      </c>
      <c r="G65" s="160" t="s">
        <v>0</v>
      </c>
      <c r="H65" s="160" t="s">
        <v>0</v>
      </c>
      <c r="I65" s="160" t="s">
        <v>0</v>
      </c>
      <c r="J65" s="160" t="s">
        <v>0</v>
      </c>
      <c r="K65" s="160" t="s">
        <v>0</v>
      </c>
      <c r="L65" s="160" t="s">
        <v>0</v>
      </c>
      <c r="M65" s="160" t="s">
        <v>0</v>
      </c>
      <c r="N65" s="160" t="s">
        <v>0</v>
      </c>
      <c r="O65" s="106" t="s">
        <v>0</v>
      </c>
      <c r="P65" s="106">
        <v>12</v>
      </c>
      <c r="Q65" s="106">
        <v>2</v>
      </c>
      <c r="R65" s="106">
        <v>85521</v>
      </c>
      <c r="S65" s="106">
        <v>85681</v>
      </c>
      <c r="T65" s="106">
        <v>85788</v>
      </c>
      <c r="U65" s="106">
        <v>85788</v>
      </c>
      <c r="V65" s="106">
        <v>85515</v>
      </c>
      <c r="W65" s="106">
        <v>85514</v>
      </c>
      <c r="X65" s="106">
        <v>77627</v>
      </c>
      <c r="Y65" s="106">
        <v>77624</v>
      </c>
      <c r="Z65" s="106">
        <v>77434</v>
      </c>
      <c r="AA65" s="106">
        <v>77433</v>
      </c>
      <c r="AB65" s="106">
        <v>77972</v>
      </c>
      <c r="AC65" s="34">
        <v>77960</v>
      </c>
      <c r="AD65" s="106">
        <v>75891</v>
      </c>
      <c r="AE65" s="106">
        <v>75892</v>
      </c>
      <c r="AF65" s="106">
        <v>75763</v>
      </c>
      <c r="AG65" s="106">
        <v>75768</v>
      </c>
      <c r="AH65" s="106">
        <v>75641</v>
      </c>
      <c r="AI65" s="106">
        <v>75646</v>
      </c>
      <c r="AJ65" s="106">
        <v>75612</v>
      </c>
      <c r="AK65" s="106">
        <v>75671</v>
      </c>
      <c r="AL65" s="106">
        <v>77108</v>
      </c>
      <c r="AM65" s="106">
        <v>77100</v>
      </c>
      <c r="AN65" s="106">
        <v>78015</v>
      </c>
      <c r="AO65" s="106">
        <v>78013</v>
      </c>
      <c r="AP65" s="106">
        <v>76326</v>
      </c>
      <c r="AQ65" s="106">
        <v>76323</v>
      </c>
      <c r="AR65" s="106">
        <v>77479</v>
      </c>
      <c r="AS65" s="106">
        <v>77477</v>
      </c>
      <c r="AT65" s="106">
        <v>79921</v>
      </c>
    </row>
    <row r="66" spans="2:46">
      <c r="B66" s="278" t="s">
        <v>310</v>
      </c>
      <c r="C66" s="287" t="s">
        <v>0</v>
      </c>
      <c r="D66" s="161" t="s">
        <v>0</v>
      </c>
      <c r="E66" s="161" t="s">
        <v>0</v>
      </c>
      <c r="F66" s="161" t="s">
        <v>0</v>
      </c>
      <c r="G66" s="161" t="s">
        <v>0</v>
      </c>
      <c r="H66" s="161" t="s">
        <v>0</v>
      </c>
      <c r="I66" s="161" t="s">
        <v>0</v>
      </c>
      <c r="J66" s="161" t="s">
        <v>0</v>
      </c>
      <c r="K66" s="161" t="s">
        <v>0</v>
      </c>
      <c r="L66" s="161" t="s">
        <v>0</v>
      </c>
      <c r="M66" s="161" t="s">
        <v>0</v>
      </c>
      <c r="N66" s="161" t="s">
        <v>0</v>
      </c>
      <c r="O66" s="106" t="s">
        <v>0</v>
      </c>
      <c r="P66" s="106" t="s">
        <v>0</v>
      </c>
      <c r="Q66" s="106">
        <v>0</v>
      </c>
      <c r="R66" s="106">
        <v>27667</v>
      </c>
      <c r="S66" s="106">
        <v>27732</v>
      </c>
      <c r="T66" s="106">
        <v>28481</v>
      </c>
      <c r="U66" s="106">
        <v>28653</v>
      </c>
      <c r="V66" s="106">
        <v>117183</v>
      </c>
      <c r="W66" s="106">
        <v>117177</v>
      </c>
      <c r="X66" s="106">
        <v>115883</v>
      </c>
      <c r="Y66" s="106">
        <v>115885</v>
      </c>
      <c r="Z66" s="106">
        <v>120181</v>
      </c>
      <c r="AA66" s="106">
        <v>120166</v>
      </c>
      <c r="AB66" s="106">
        <v>124910</v>
      </c>
      <c r="AC66" s="34">
        <v>124909</v>
      </c>
      <c r="AD66" s="106">
        <v>126905</v>
      </c>
      <c r="AE66" s="106">
        <v>127041</v>
      </c>
      <c r="AF66" s="106">
        <v>142619</v>
      </c>
      <c r="AG66" s="106">
        <v>142631</v>
      </c>
      <c r="AH66" s="106">
        <v>142319</v>
      </c>
      <c r="AI66" s="106">
        <v>142454</v>
      </c>
      <c r="AJ66" s="106">
        <v>181626</v>
      </c>
      <c r="AK66" s="106">
        <v>181689</v>
      </c>
      <c r="AL66" s="106">
        <v>190585</v>
      </c>
      <c r="AM66" s="106">
        <v>190586</v>
      </c>
      <c r="AN66" s="106">
        <v>195727</v>
      </c>
      <c r="AO66" s="106">
        <v>195711</v>
      </c>
      <c r="AP66" s="106">
        <v>195582</v>
      </c>
      <c r="AQ66" s="106">
        <v>195595</v>
      </c>
      <c r="AR66" s="106">
        <v>201074</v>
      </c>
      <c r="AS66" s="106">
        <v>201063</v>
      </c>
      <c r="AT66" s="106">
        <v>212022</v>
      </c>
    </row>
    <row r="67" spans="2:46">
      <c r="B67" s="276" t="s">
        <v>143</v>
      </c>
      <c r="C67" s="285" t="s">
        <v>0</v>
      </c>
      <c r="D67" s="106" t="s">
        <v>0</v>
      </c>
      <c r="E67" s="106" t="s">
        <v>0</v>
      </c>
      <c r="F67" s="106" t="s">
        <v>0</v>
      </c>
      <c r="G67" s="106" t="s">
        <v>0</v>
      </c>
      <c r="H67" s="106" t="s">
        <v>0</v>
      </c>
      <c r="I67" s="106" t="s">
        <v>0</v>
      </c>
      <c r="J67" s="106" t="s">
        <v>0</v>
      </c>
      <c r="K67" s="106" t="s">
        <v>0</v>
      </c>
      <c r="L67" s="106" t="s">
        <v>0</v>
      </c>
      <c r="M67" s="106" t="s">
        <v>0</v>
      </c>
      <c r="N67" s="106" t="s">
        <v>0</v>
      </c>
      <c r="O67" s="158" t="s">
        <v>0</v>
      </c>
      <c r="P67" s="158" t="s">
        <v>0</v>
      </c>
      <c r="Q67" s="106" t="s">
        <v>0</v>
      </c>
      <c r="R67" s="106" t="s">
        <v>0</v>
      </c>
      <c r="S67" s="106" t="s">
        <v>0</v>
      </c>
      <c r="T67" s="106" t="s">
        <v>0</v>
      </c>
      <c r="U67" s="106">
        <v>34132</v>
      </c>
      <c r="V67" s="106">
        <v>28</v>
      </c>
      <c r="W67" s="106">
        <v>10</v>
      </c>
      <c r="X67" s="106">
        <v>29333</v>
      </c>
      <c r="Y67" s="106">
        <v>29309</v>
      </c>
      <c r="Z67" s="106">
        <v>28785</v>
      </c>
      <c r="AA67" s="106">
        <v>28762</v>
      </c>
      <c r="AB67" s="106">
        <v>28436</v>
      </c>
      <c r="AC67" s="34">
        <v>28411</v>
      </c>
      <c r="AD67" s="106">
        <v>27670</v>
      </c>
      <c r="AE67" s="106">
        <v>27648</v>
      </c>
      <c r="AF67" s="106">
        <v>27351</v>
      </c>
      <c r="AG67" s="106">
        <v>27350</v>
      </c>
      <c r="AH67" s="106">
        <v>27046</v>
      </c>
      <c r="AI67" s="106">
        <v>27059</v>
      </c>
      <c r="AJ67" s="106">
        <v>26627</v>
      </c>
      <c r="AK67" s="106">
        <v>26622</v>
      </c>
      <c r="AL67" s="106">
        <v>26433</v>
      </c>
      <c r="AM67" s="106">
        <v>26427</v>
      </c>
      <c r="AN67" s="106">
        <v>26269</v>
      </c>
      <c r="AO67" s="106">
        <v>26266</v>
      </c>
      <c r="AP67" s="106">
        <v>26033</v>
      </c>
      <c r="AQ67" s="106">
        <v>26029</v>
      </c>
      <c r="AR67" s="106">
        <v>25946</v>
      </c>
      <c r="AS67" s="106">
        <v>25941</v>
      </c>
      <c r="AT67" s="106">
        <v>25851</v>
      </c>
    </row>
    <row r="68" spans="2:46">
      <c r="B68" s="276" t="s">
        <v>144</v>
      </c>
      <c r="C68" s="285" t="s">
        <v>0</v>
      </c>
      <c r="D68" s="106" t="s">
        <v>0</v>
      </c>
      <c r="E68" s="106" t="s">
        <v>0</v>
      </c>
      <c r="F68" s="106" t="s">
        <v>0</v>
      </c>
      <c r="G68" s="106" t="s">
        <v>0</v>
      </c>
      <c r="H68" s="106" t="s">
        <v>0</v>
      </c>
      <c r="I68" s="106" t="s">
        <v>0</v>
      </c>
      <c r="J68" s="106" t="s">
        <v>0</v>
      </c>
      <c r="K68" s="106" t="s">
        <v>0</v>
      </c>
      <c r="L68" s="106" t="s">
        <v>0</v>
      </c>
      <c r="M68" s="106" t="s">
        <v>0</v>
      </c>
      <c r="N68" s="106" t="s">
        <v>0</v>
      </c>
      <c r="O68" s="106" t="s">
        <v>0</v>
      </c>
      <c r="P68" s="106" t="s">
        <v>0</v>
      </c>
      <c r="Q68" s="106" t="s">
        <v>0</v>
      </c>
      <c r="R68" s="106" t="s">
        <v>0</v>
      </c>
      <c r="S68" s="106" t="s">
        <v>0</v>
      </c>
      <c r="T68" s="106" t="s">
        <v>0</v>
      </c>
      <c r="U68" s="106">
        <v>9</v>
      </c>
      <c r="V68" s="106">
        <v>1</v>
      </c>
      <c r="W68" s="106">
        <v>2</v>
      </c>
      <c r="X68" s="106">
        <v>11854</v>
      </c>
      <c r="Y68" s="106">
        <v>11856</v>
      </c>
      <c r="Z68" s="106">
        <v>11760</v>
      </c>
      <c r="AA68" s="106">
        <v>11758</v>
      </c>
      <c r="AB68" s="106">
        <v>11744</v>
      </c>
      <c r="AC68" s="34">
        <v>11751</v>
      </c>
      <c r="AD68" s="106">
        <v>11872</v>
      </c>
      <c r="AE68" s="106">
        <v>11874</v>
      </c>
      <c r="AF68" s="106">
        <v>11854</v>
      </c>
      <c r="AG68" s="106">
        <v>11856</v>
      </c>
      <c r="AH68" s="106">
        <v>11859</v>
      </c>
      <c r="AI68" s="106">
        <v>11862</v>
      </c>
      <c r="AJ68" s="106">
        <v>12440</v>
      </c>
      <c r="AK68" s="106">
        <v>12440</v>
      </c>
      <c r="AL68" s="106">
        <v>12577</v>
      </c>
      <c r="AM68" s="106">
        <v>12575</v>
      </c>
      <c r="AN68" s="106">
        <v>12588</v>
      </c>
      <c r="AO68" s="106">
        <v>12586</v>
      </c>
      <c r="AP68" s="106">
        <v>12571</v>
      </c>
      <c r="AQ68" s="106">
        <v>12579</v>
      </c>
      <c r="AR68" s="106">
        <v>12886</v>
      </c>
      <c r="AS68" s="106">
        <v>12894</v>
      </c>
      <c r="AT68" s="106">
        <v>13552</v>
      </c>
    </row>
    <row r="69" spans="2:46">
      <c r="B69" s="276" t="s">
        <v>226</v>
      </c>
      <c r="C69" s="285" t="s">
        <v>0</v>
      </c>
      <c r="D69" s="106" t="s">
        <v>0</v>
      </c>
      <c r="E69" s="106" t="s">
        <v>0</v>
      </c>
      <c r="F69" s="106" t="s">
        <v>0</v>
      </c>
      <c r="G69" s="106" t="s">
        <v>0</v>
      </c>
      <c r="H69" s="106" t="s">
        <v>0</v>
      </c>
      <c r="I69" s="106" t="s">
        <v>0</v>
      </c>
      <c r="J69" s="106" t="s">
        <v>0</v>
      </c>
      <c r="K69" s="106" t="s">
        <v>0</v>
      </c>
      <c r="L69" s="106" t="s">
        <v>0</v>
      </c>
      <c r="M69" s="106" t="s">
        <v>0</v>
      </c>
      <c r="N69" s="106" t="s">
        <v>0</v>
      </c>
      <c r="O69" s="106" t="s">
        <v>0</v>
      </c>
      <c r="P69" s="106" t="s">
        <v>0</v>
      </c>
      <c r="Q69" s="106" t="s">
        <v>0</v>
      </c>
      <c r="R69" s="106" t="s">
        <v>0</v>
      </c>
      <c r="S69" s="106" t="s">
        <v>0</v>
      </c>
      <c r="T69" s="106" t="s">
        <v>0</v>
      </c>
      <c r="U69" s="106" t="s">
        <v>0</v>
      </c>
      <c r="V69" s="106" t="s">
        <v>0</v>
      </c>
      <c r="W69" s="106">
        <v>72</v>
      </c>
      <c r="X69" s="106">
        <v>280575</v>
      </c>
      <c r="Y69" s="106">
        <v>279429</v>
      </c>
      <c r="Z69" s="106">
        <v>281165</v>
      </c>
      <c r="AA69" s="106">
        <v>278022</v>
      </c>
      <c r="AB69" s="106">
        <v>279141</v>
      </c>
      <c r="AC69" s="34">
        <v>279126</v>
      </c>
      <c r="AD69" s="106">
        <v>273700</v>
      </c>
      <c r="AE69" s="106">
        <v>273690</v>
      </c>
      <c r="AF69" s="106">
        <v>273522</v>
      </c>
      <c r="AG69" s="106">
        <v>273499</v>
      </c>
      <c r="AH69" s="106">
        <v>272720</v>
      </c>
      <c r="AI69" s="106">
        <v>272725</v>
      </c>
      <c r="AJ69" s="106">
        <v>275486</v>
      </c>
      <c r="AK69" s="106">
        <v>275470</v>
      </c>
      <c r="AL69" s="106">
        <v>278017</v>
      </c>
      <c r="AM69" s="106">
        <v>278006</v>
      </c>
      <c r="AN69" s="106">
        <v>277432</v>
      </c>
      <c r="AO69" s="106">
        <v>277436</v>
      </c>
      <c r="AP69" s="106">
        <v>272166</v>
      </c>
      <c r="AQ69" s="106">
        <v>272143</v>
      </c>
      <c r="AR69" s="106">
        <v>276999</v>
      </c>
      <c r="AS69" s="106">
        <v>276988</v>
      </c>
      <c r="AT69" s="106">
        <v>286859</v>
      </c>
    </row>
    <row r="70" spans="2:46">
      <c r="B70" s="277" t="s">
        <v>311</v>
      </c>
      <c r="C70" s="286" t="s">
        <v>0</v>
      </c>
      <c r="D70" s="160" t="s">
        <v>0</v>
      </c>
      <c r="E70" s="160" t="s">
        <v>0</v>
      </c>
      <c r="F70" s="160" t="s">
        <v>0</v>
      </c>
      <c r="G70" s="160" t="s">
        <v>0</v>
      </c>
      <c r="H70" s="160" t="s">
        <v>0</v>
      </c>
      <c r="I70" s="160" t="s">
        <v>0</v>
      </c>
      <c r="J70" s="160" t="s">
        <v>0</v>
      </c>
      <c r="K70" s="160" t="s">
        <v>0</v>
      </c>
      <c r="L70" s="160" t="s">
        <v>0</v>
      </c>
      <c r="M70" s="160" t="s">
        <v>0</v>
      </c>
      <c r="N70" s="160" t="s">
        <v>0</v>
      </c>
      <c r="O70" s="160" t="s">
        <v>0</v>
      </c>
      <c r="P70" s="160" t="s">
        <v>0</v>
      </c>
      <c r="Q70" s="160" t="s">
        <v>0</v>
      </c>
      <c r="R70" s="160" t="s">
        <v>0</v>
      </c>
      <c r="S70" s="160" t="s">
        <v>0</v>
      </c>
      <c r="T70" s="160" t="s">
        <v>0</v>
      </c>
      <c r="U70" s="160" t="s">
        <v>0</v>
      </c>
      <c r="V70" s="160" t="s">
        <v>0</v>
      </c>
      <c r="W70" s="160" t="s">
        <v>0</v>
      </c>
      <c r="X70" s="160">
        <v>10</v>
      </c>
      <c r="Y70" s="160">
        <v>388</v>
      </c>
      <c r="Z70" s="160">
        <v>40476</v>
      </c>
      <c r="AA70" s="160">
        <v>40461</v>
      </c>
      <c r="AB70" s="160">
        <v>39649</v>
      </c>
      <c r="AC70" s="34">
        <v>39646</v>
      </c>
      <c r="AD70" s="106">
        <v>38979</v>
      </c>
      <c r="AE70" s="106">
        <v>38977</v>
      </c>
      <c r="AF70" s="106">
        <v>38493</v>
      </c>
      <c r="AG70" s="106">
        <v>38497</v>
      </c>
      <c r="AH70" s="106">
        <v>38180</v>
      </c>
      <c r="AI70" s="106">
        <v>38167</v>
      </c>
      <c r="AJ70" s="106">
        <v>38213</v>
      </c>
      <c r="AK70" s="106">
        <v>38206</v>
      </c>
      <c r="AL70" s="106">
        <v>37971</v>
      </c>
      <c r="AM70" s="106">
        <v>37964</v>
      </c>
      <c r="AN70" s="106">
        <v>37780</v>
      </c>
      <c r="AO70" s="106">
        <v>37772</v>
      </c>
      <c r="AP70" s="106">
        <v>37637</v>
      </c>
      <c r="AQ70" s="106">
        <v>37630</v>
      </c>
      <c r="AR70" s="106">
        <v>38173</v>
      </c>
      <c r="AS70" s="106">
        <v>38176</v>
      </c>
      <c r="AT70" s="106">
        <v>39207</v>
      </c>
    </row>
    <row r="71" spans="2:46">
      <c r="B71" s="276" t="s">
        <v>312</v>
      </c>
      <c r="C71" s="285" t="s">
        <v>0</v>
      </c>
      <c r="D71" s="106" t="s">
        <v>0</v>
      </c>
      <c r="E71" s="106" t="s">
        <v>0</v>
      </c>
      <c r="F71" s="106" t="s">
        <v>0</v>
      </c>
      <c r="G71" s="106" t="s">
        <v>0</v>
      </c>
      <c r="H71" s="106" t="s">
        <v>0</v>
      </c>
      <c r="I71" s="106" t="s">
        <v>0</v>
      </c>
      <c r="J71" s="106" t="s">
        <v>0</v>
      </c>
      <c r="K71" s="106" t="s">
        <v>0</v>
      </c>
      <c r="L71" s="106" t="s">
        <v>0</v>
      </c>
      <c r="M71" s="106" t="s">
        <v>0</v>
      </c>
      <c r="N71" s="106" t="s">
        <v>0</v>
      </c>
      <c r="O71" s="106" t="s">
        <v>0</v>
      </c>
      <c r="P71" s="106" t="s">
        <v>0</v>
      </c>
      <c r="Q71" s="106" t="s">
        <v>0</v>
      </c>
      <c r="R71" s="106" t="s">
        <v>0</v>
      </c>
      <c r="S71" s="106" t="s">
        <v>0</v>
      </c>
      <c r="T71" s="106" t="s">
        <v>0</v>
      </c>
      <c r="U71" s="106" t="s">
        <v>0</v>
      </c>
      <c r="V71" s="106" t="s">
        <v>0</v>
      </c>
      <c r="W71" s="106" t="s">
        <v>0</v>
      </c>
      <c r="X71" s="106" t="s">
        <v>0</v>
      </c>
      <c r="Y71" s="106">
        <v>34</v>
      </c>
      <c r="Z71" s="106">
        <v>30</v>
      </c>
      <c r="AA71" s="106">
        <v>50</v>
      </c>
      <c r="AB71" s="106">
        <v>73869</v>
      </c>
      <c r="AC71" s="34">
        <v>73849</v>
      </c>
      <c r="AD71" s="106">
        <v>74326</v>
      </c>
      <c r="AE71" s="106">
        <v>74303</v>
      </c>
      <c r="AF71" s="106">
        <v>75160</v>
      </c>
      <c r="AG71" s="106">
        <v>75157</v>
      </c>
      <c r="AH71" s="106">
        <v>76266</v>
      </c>
      <c r="AI71" s="106">
        <v>76272</v>
      </c>
      <c r="AJ71" s="106">
        <v>77780</v>
      </c>
      <c r="AK71" s="106">
        <v>77776</v>
      </c>
      <c r="AL71" s="106">
        <v>79644</v>
      </c>
      <c r="AM71" s="106">
        <v>79638</v>
      </c>
      <c r="AN71" s="106">
        <v>81981</v>
      </c>
      <c r="AO71" s="106">
        <v>81976</v>
      </c>
      <c r="AP71" s="106">
        <v>81557</v>
      </c>
      <c r="AQ71" s="106">
        <v>81553</v>
      </c>
      <c r="AR71" s="106">
        <v>82814</v>
      </c>
      <c r="AS71" s="106">
        <v>69082</v>
      </c>
      <c r="AT71" s="106">
        <v>38884</v>
      </c>
    </row>
    <row r="72" spans="2:46">
      <c r="B72" s="277" t="s">
        <v>313</v>
      </c>
      <c r="C72" s="286" t="s">
        <v>0</v>
      </c>
      <c r="D72" s="160" t="s">
        <v>0</v>
      </c>
      <c r="E72" s="160" t="s">
        <v>0</v>
      </c>
      <c r="F72" s="160" t="s">
        <v>0</v>
      </c>
      <c r="G72" s="160" t="s">
        <v>0</v>
      </c>
      <c r="H72" s="160" t="s">
        <v>0</v>
      </c>
      <c r="I72" s="160" t="s">
        <v>0</v>
      </c>
      <c r="J72" s="160" t="s">
        <v>0</v>
      </c>
      <c r="K72" s="160" t="s">
        <v>0</v>
      </c>
      <c r="L72" s="160" t="s">
        <v>0</v>
      </c>
      <c r="M72" s="160" t="s">
        <v>0</v>
      </c>
      <c r="N72" s="160" t="s">
        <v>0</v>
      </c>
      <c r="O72" s="160" t="s">
        <v>0</v>
      </c>
      <c r="P72" s="160" t="s">
        <v>0</v>
      </c>
      <c r="Q72" s="160" t="s">
        <v>0</v>
      </c>
      <c r="R72" s="160" t="s">
        <v>0</v>
      </c>
      <c r="S72" s="160" t="s">
        <v>0</v>
      </c>
      <c r="T72" s="160" t="s">
        <v>0</v>
      </c>
      <c r="U72" s="160" t="s">
        <v>0</v>
      </c>
      <c r="V72" s="160" t="s">
        <v>0</v>
      </c>
      <c r="W72" s="160" t="s">
        <v>0</v>
      </c>
      <c r="X72" s="160" t="s">
        <v>0</v>
      </c>
      <c r="Y72" s="160">
        <v>110</v>
      </c>
      <c r="Z72" s="160">
        <v>0</v>
      </c>
      <c r="AA72" s="160">
        <v>50</v>
      </c>
      <c r="AB72" s="160">
        <v>40763</v>
      </c>
      <c r="AC72" s="34">
        <v>40810</v>
      </c>
      <c r="AD72" s="106">
        <v>40099</v>
      </c>
      <c r="AE72" s="106">
        <v>40145</v>
      </c>
      <c r="AF72" s="106">
        <v>39809</v>
      </c>
      <c r="AG72" s="106">
        <v>39856</v>
      </c>
      <c r="AH72" s="106">
        <v>39613</v>
      </c>
      <c r="AI72" s="106">
        <v>39620</v>
      </c>
      <c r="AJ72" s="106">
        <v>40780</v>
      </c>
      <c r="AK72" s="106">
        <v>40775</v>
      </c>
      <c r="AL72" s="106">
        <v>41723</v>
      </c>
      <c r="AM72" s="106">
        <v>41713</v>
      </c>
      <c r="AN72" s="106">
        <v>41644</v>
      </c>
      <c r="AO72" s="106">
        <v>41637</v>
      </c>
      <c r="AP72" s="106">
        <v>41723</v>
      </c>
      <c r="AQ72" s="106">
        <v>41719</v>
      </c>
      <c r="AR72" s="106">
        <v>42751</v>
      </c>
      <c r="AS72" s="106">
        <v>42745</v>
      </c>
      <c r="AT72" s="106">
        <v>44907</v>
      </c>
    </row>
    <row r="73" spans="2:46">
      <c r="B73" s="276" t="s">
        <v>314</v>
      </c>
      <c r="C73" s="285" t="s">
        <v>0</v>
      </c>
      <c r="D73" s="106" t="s">
        <v>0</v>
      </c>
      <c r="E73" s="106" t="s">
        <v>0</v>
      </c>
      <c r="F73" s="106" t="s">
        <v>0</v>
      </c>
      <c r="G73" s="106" t="s">
        <v>0</v>
      </c>
      <c r="H73" s="106" t="s">
        <v>0</v>
      </c>
      <c r="I73" s="106" t="s">
        <v>0</v>
      </c>
      <c r="J73" s="106" t="s">
        <v>0</v>
      </c>
      <c r="K73" s="106" t="s">
        <v>0</v>
      </c>
      <c r="L73" s="106" t="s">
        <v>0</v>
      </c>
      <c r="M73" s="106" t="s">
        <v>0</v>
      </c>
      <c r="N73" s="106" t="s">
        <v>0</v>
      </c>
      <c r="O73" s="106" t="s">
        <v>0</v>
      </c>
      <c r="P73" s="106" t="s">
        <v>0</v>
      </c>
      <c r="Q73" s="106" t="s">
        <v>0</v>
      </c>
      <c r="R73" s="106" t="s">
        <v>0</v>
      </c>
      <c r="S73" s="106" t="s">
        <v>0</v>
      </c>
      <c r="T73" s="106" t="s">
        <v>0</v>
      </c>
      <c r="U73" s="106" t="s">
        <v>0</v>
      </c>
      <c r="V73" s="106" t="s">
        <v>0</v>
      </c>
      <c r="W73" s="106" t="s">
        <v>0</v>
      </c>
      <c r="X73" s="106" t="s">
        <v>0</v>
      </c>
      <c r="Y73" s="106" t="s">
        <v>0</v>
      </c>
      <c r="Z73" s="106">
        <v>19</v>
      </c>
      <c r="AA73" s="106">
        <v>10</v>
      </c>
      <c r="AB73" s="106">
        <v>33985</v>
      </c>
      <c r="AC73" s="34">
        <v>33977</v>
      </c>
      <c r="AD73" s="106">
        <v>33450</v>
      </c>
      <c r="AE73" s="106">
        <v>33452</v>
      </c>
      <c r="AF73" s="106">
        <v>33286</v>
      </c>
      <c r="AG73" s="106">
        <v>33296</v>
      </c>
      <c r="AH73" s="106">
        <v>33204</v>
      </c>
      <c r="AI73" s="106">
        <v>33184</v>
      </c>
      <c r="AJ73" s="106">
        <v>34497</v>
      </c>
      <c r="AK73" s="106">
        <v>34494</v>
      </c>
      <c r="AL73" s="106">
        <v>35707</v>
      </c>
      <c r="AM73" s="106">
        <v>35705</v>
      </c>
      <c r="AN73" s="106">
        <v>35862</v>
      </c>
      <c r="AO73" s="106">
        <v>35860</v>
      </c>
      <c r="AP73" s="106">
        <v>35719</v>
      </c>
      <c r="AQ73" s="106">
        <v>35716</v>
      </c>
      <c r="AR73" s="106">
        <v>36718</v>
      </c>
      <c r="AS73" s="106">
        <v>36716</v>
      </c>
      <c r="AT73" s="106">
        <v>38844</v>
      </c>
    </row>
    <row r="74" spans="2:46">
      <c r="B74" s="277" t="s">
        <v>315</v>
      </c>
      <c r="C74" s="286" t="s">
        <v>0</v>
      </c>
      <c r="D74" s="160" t="s">
        <v>0</v>
      </c>
      <c r="E74" s="160" t="s">
        <v>0</v>
      </c>
      <c r="F74" s="160" t="s">
        <v>0</v>
      </c>
      <c r="G74" s="160" t="s">
        <v>0</v>
      </c>
      <c r="H74" s="160" t="s">
        <v>0</v>
      </c>
      <c r="I74" s="160" t="s">
        <v>0</v>
      </c>
      <c r="J74" s="160" t="s">
        <v>0</v>
      </c>
      <c r="K74" s="160" t="s">
        <v>0</v>
      </c>
      <c r="L74" s="160" t="s">
        <v>0</v>
      </c>
      <c r="M74" s="160" t="s">
        <v>0</v>
      </c>
      <c r="N74" s="160" t="s">
        <v>0</v>
      </c>
      <c r="O74" s="160" t="s">
        <v>0</v>
      </c>
      <c r="P74" s="160" t="s">
        <v>0</v>
      </c>
      <c r="Q74" s="160" t="s">
        <v>0</v>
      </c>
      <c r="R74" s="160" t="s">
        <v>0</v>
      </c>
      <c r="S74" s="160" t="s">
        <v>0</v>
      </c>
      <c r="T74" s="160" t="s">
        <v>0</v>
      </c>
      <c r="U74" s="160" t="s">
        <v>0</v>
      </c>
      <c r="V74" s="160" t="s">
        <v>0</v>
      </c>
      <c r="W74" s="160" t="s">
        <v>0</v>
      </c>
      <c r="X74" s="160" t="s">
        <v>0</v>
      </c>
      <c r="Y74" s="160" t="s">
        <v>0</v>
      </c>
      <c r="Z74" s="160">
        <v>0</v>
      </c>
      <c r="AA74" s="160">
        <v>12</v>
      </c>
      <c r="AB74" s="160">
        <v>11914</v>
      </c>
      <c r="AC74" s="34">
        <v>11912</v>
      </c>
      <c r="AD74" s="106">
        <v>11685</v>
      </c>
      <c r="AE74" s="106">
        <v>11682</v>
      </c>
      <c r="AF74" s="106">
        <v>11426</v>
      </c>
      <c r="AG74" s="106">
        <v>11426</v>
      </c>
      <c r="AH74" s="106">
        <v>11244</v>
      </c>
      <c r="AI74" s="106">
        <v>11240</v>
      </c>
      <c r="AJ74" s="106">
        <v>11340</v>
      </c>
      <c r="AK74" s="106">
        <v>11334</v>
      </c>
      <c r="AL74" s="106">
        <v>11471</v>
      </c>
      <c r="AM74" s="106">
        <v>11466</v>
      </c>
      <c r="AN74" s="106">
        <v>11588</v>
      </c>
      <c r="AO74" s="106">
        <v>11580</v>
      </c>
      <c r="AP74" s="106">
        <v>11540</v>
      </c>
      <c r="AQ74" s="106">
        <v>11536</v>
      </c>
      <c r="AR74" s="106">
        <v>11703</v>
      </c>
      <c r="AS74" s="106">
        <v>11700</v>
      </c>
      <c r="AT74" s="106">
        <v>12023</v>
      </c>
    </row>
    <row r="75" spans="2:46">
      <c r="B75" s="276" t="s">
        <v>316</v>
      </c>
      <c r="C75" s="285" t="s">
        <v>0</v>
      </c>
      <c r="D75" s="106" t="s">
        <v>0</v>
      </c>
      <c r="E75" s="106" t="s">
        <v>0</v>
      </c>
      <c r="F75" s="106" t="s">
        <v>0</v>
      </c>
      <c r="G75" s="106" t="s">
        <v>0</v>
      </c>
      <c r="H75" s="106" t="s">
        <v>0</v>
      </c>
      <c r="I75" s="106" t="s">
        <v>0</v>
      </c>
      <c r="J75" s="106" t="s">
        <v>0</v>
      </c>
      <c r="K75" s="106" t="s">
        <v>0</v>
      </c>
      <c r="L75" s="106" t="s">
        <v>0</v>
      </c>
      <c r="M75" s="106" t="s">
        <v>0</v>
      </c>
      <c r="N75" s="106" t="s">
        <v>0</v>
      </c>
      <c r="O75" s="106" t="s">
        <v>0</v>
      </c>
      <c r="P75" s="106" t="s">
        <v>0</v>
      </c>
      <c r="Q75" s="106" t="s">
        <v>0</v>
      </c>
      <c r="R75" s="106" t="s">
        <v>0</v>
      </c>
      <c r="S75" s="106" t="s">
        <v>0</v>
      </c>
      <c r="T75" s="106" t="s">
        <v>0</v>
      </c>
      <c r="U75" s="106" t="s">
        <v>0</v>
      </c>
      <c r="V75" s="106" t="s">
        <v>0</v>
      </c>
      <c r="W75" s="106" t="s">
        <v>0</v>
      </c>
      <c r="X75" s="106" t="s">
        <v>0</v>
      </c>
      <c r="Y75" s="106" t="s">
        <v>0</v>
      </c>
      <c r="Z75" s="106" t="s">
        <v>0</v>
      </c>
      <c r="AA75" s="106">
        <v>13</v>
      </c>
      <c r="AB75" s="106">
        <v>0</v>
      </c>
      <c r="AC75" s="34">
        <v>0</v>
      </c>
      <c r="AD75" s="106">
        <v>111359</v>
      </c>
      <c r="AE75" s="106">
        <v>111347</v>
      </c>
      <c r="AF75" s="106">
        <v>111291</v>
      </c>
      <c r="AG75" s="106">
        <v>111282</v>
      </c>
      <c r="AH75" s="106">
        <v>111104</v>
      </c>
      <c r="AI75" s="106">
        <v>111096</v>
      </c>
      <c r="AJ75" s="106">
        <v>112501</v>
      </c>
      <c r="AK75" s="106">
        <v>112492</v>
      </c>
      <c r="AL75" s="106">
        <v>115106</v>
      </c>
      <c r="AM75" s="106">
        <v>115096</v>
      </c>
      <c r="AN75" s="106">
        <v>116554</v>
      </c>
      <c r="AO75" s="106">
        <v>116545</v>
      </c>
      <c r="AP75" s="106">
        <v>114646</v>
      </c>
      <c r="AQ75" s="106">
        <v>114636</v>
      </c>
      <c r="AR75" s="106">
        <v>116417</v>
      </c>
      <c r="AS75" s="106">
        <v>116408</v>
      </c>
      <c r="AT75" s="106">
        <v>119971</v>
      </c>
    </row>
    <row r="76" spans="2:46">
      <c r="B76" s="277" t="s">
        <v>317</v>
      </c>
      <c r="C76" s="286" t="s">
        <v>0</v>
      </c>
      <c r="D76" s="160" t="s">
        <v>0</v>
      </c>
      <c r="E76" s="160" t="s">
        <v>0</v>
      </c>
      <c r="F76" s="160" t="s">
        <v>0</v>
      </c>
      <c r="G76" s="160" t="s">
        <v>0</v>
      </c>
      <c r="H76" s="160" t="s">
        <v>0</v>
      </c>
      <c r="I76" s="160" t="s">
        <v>0</v>
      </c>
      <c r="J76" s="160" t="s">
        <v>0</v>
      </c>
      <c r="K76" s="160" t="s">
        <v>0</v>
      </c>
      <c r="L76" s="160" t="s">
        <v>0</v>
      </c>
      <c r="M76" s="160" t="s">
        <v>0</v>
      </c>
      <c r="N76" s="160" t="s">
        <v>0</v>
      </c>
      <c r="O76" s="160" t="s">
        <v>0</v>
      </c>
      <c r="P76" s="160" t="s">
        <v>0</v>
      </c>
      <c r="Q76" s="160" t="s">
        <v>0</v>
      </c>
      <c r="R76" s="160" t="s">
        <v>0</v>
      </c>
      <c r="S76" s="160" t="s">
        <v>0</v>
      </c>
      <c r="T76" s="160" t="s">
        <v>0</v>
      </c>
      <c r="U76" s="160" t="s">
        <v>0</v>
      </c>
      <c r="V76" s="160" t="s">
        <v>0</v>
      </c>
      <c r="W76" s="160" t="s">
        <v>0</v>
      </c>
      <c r="X76" s="160" t="s">
        <v>0</v>
      </c>
      <c r="Y76" s="160" t="s">
        <v>0</v>
      </c>
      <c r="Z76" s="160" t="s">
        <v>0</v>
      </c>
      <c r="AA76" s="160">
        <v>0</v>
      </c>
      <c r="AB76" s="160">
        <v>0</v>
      </c>
      <c r="AC76" s="37">
        <v>0</v>
      </c>
      <c r="AD76" s="106">
        <v>45637</v>
      </c>
      <c r="AE76" s="106">
        <v>45616</v>
      </c>
      <c r="AF76" s="106">
        <v>45151</v>
      </c>
      <c r="AG76" s="106">
        <v>45149</v>
      </c>
      <c r="AH76" s="106">
        <v>44770</v>
      </c>
      <c r="AI76" s="106">
        <v>44769</v>
      </c>
      <c r="AJ76" s="106">
        <v>47650</v>
      </c>
      <c r="AK76" s="106">
        <v>47649</v>
      </c>
      <c r="AL76" s="106">
        <v>50734</v>
      </c>
      <c r="AM76" s="106">
        <v>50732</v>
      </c>
      <c r="AN76" s="106">
        <v>51268</v>
      </c>
      <c r="AO76" s="106">
        <v>51267</v>
      </c>
      <c r="AP76" s="106">
        <v>51091</v>
      </c>
      <c r="AQ76" s="106">
        <v>51098</v>
      </c>
      <c r="AR76" s="106">
        <v>69787</v>
      </c>
      <c r="AS76" s="106">
        <v>69785</v>
      </c>
      <c r="AT76" s="106">
        <v>69604</v>
      </c>
    </row>
    <row r="77" spans="2:46">
      <c r="B77" s="276" t="s">
        <v>318</v>
      </c>
      <c r="C77" s="285" t="s">
        <v>0</v>
      </c>
      <c r="D77" s="106" t="s">
        <v>0</v>
      </c>
      <c r="E77" s="106" t="s">
        <v>0</v>
      </c>
      <c r="F77" s="106" t="s">
        <v>0</v>
      </c>
      <c r="G77" s="106" t="s">
        <v>0</v>
      </c>
      <c r="H77" s="106" t="s">
        <v>0</v>
      </c>
      <c r="I77" s="106" t="s">
        <v>0</v>
      </c>
      <c r="J77" s="106" t="s">
        <v>0</v>
      </c>
      <c r="K77" s="106" t="s">
        <v>0</v>
      </c>
      <c r="L77" s="106" t="s">
        <v>0</v>
      </c>
      <c r="M77" s="106" t="s">
        <v>0</v>
      </c>
      <c r="N77" s="106" t="s">
        <v>0</v>
      </c>
      <c r="O77" s="106" t="s">
        <v>0</v>
      </c>
      <c r="P77" s="106" t="s">
        <v>0</v>
      </c>
      <c r="Q77" s="106" t="s">
        <v>0</v>
      </c>
      <c r="R77" s="106" t="s">
        <v>0</v>
      </c>
      <c r="S77" s="106" t="s">
        <v>0</v>
      </c>
      <c r="T77" s="106" t="s">
        <v>0</v>
      </c>
      <c r="U77" s="106" t="s">
        <v>0</v>
      </c>
      <c r="V77" s="106" t="s">
        <v>0</v>
      </c>
      <c r="W77" s="106" t="s">
        <v>0</v>
      </c>
      <c r="X77" s="106" t="s">
        <v>0</v>
      </c>
      <c r="Y77" s="106" t="s">
        <v>0</v>
      </c>
      <c r="Z77" s="106" t="s">
        <v>0</v>
      </c>
      <c r="AA77" s="106" t="s">
        <v>0</v>
      </c>
      <c r="AB77" s="106" t="s">
        <v>0</v>
      </c>
      <c r="AC77" s="34">
        <v>24</v>
      </c>
      <c r="AD77" s="106">
        <v>49195</v>
      </c>
      <c r="AE77" s="106">
        <v>49191</v>
      </c>
      <c r="AF77" s="106">
        <v>49251</v>
      </c>
      <c r="AG77" s="106">
        <v>49250</v>
      </c>
      <c r="AH77" s="106">
        <v>48421</v>
      </c>
      <c r="AI77" s="106">
        <v>47413</v>
      </c>
      <c r="AJ77" s="106">
        <v>62212</v>
      </c>
      <c r="AK77" s="106">
        <v>62220</v>
      </c>
      <c r="AL77" s="106">
        <v>108915</v>
      </c>
      <c r="AM77" s="106">
        <v>108913</v>
      </c>
      <c r="AN77" s="106">
        <v>108363</v>
      </c>
      <c r="AO77" s="106">
        <v>108363</v>
      </c>
      <c r="AP77" s="106">
        <v>121815</v>
      </c>
      <c r="AQ77" s="106">
        <v>121844</v>
      </c>
      <c r="AR77" s="106">
        <v>123629</v>
      </c>
      <c r="AS77" s="106">
        <v>123658</v>
      </c>
      <c r="AT77" s="106">
        <v>127854</v>
      </c>
    </row>
    <row r="78" spans="2:46">
      <c r="B78" s="276" t="s">
        <v>319</v>
      </c>
      <c r="C78" s="285" t="s">
        <v>0</v>
      </c>
      <c r="D78" s="106" t="s">
        <v>0</v>
      </c>
      <c r="E78" s="106" t="s">
        <v>0</v>
      </c>
      <c r="F78" s="106" t="s">
        <v>0</v>
      </c>
      <c r="G78" s="106" t="s">
        <v>0</v>
      </c>
      <c r="H78" s="106" t="s">
        <v>0</v>
      </c>
      <c r="I78" s="106" t="s">
        <v>0</v>
      </c>
      <c r="J78" s="106" t="s">
        <v>0</v>
      </c>
      <c r="K78" s="106" t="s">
        <v>0</v>
      </c>
      <c r="L78" s="106" t="s">
        <v>0</v>
      </c>
      <c r="M78" s="106" t="s">
        <v>0</v>
      </c>
      <c r="N78" s="106" t="s">
        <v>0</v>
      </c>
      <c r="O78" s="106" t="s">
        <v>0</v>
      </c>
      <c r="P78" s="106" t="s">
        <v>0</v>
      </c>
      <c r="Q78" s="106" t="s">
        <v>0</v>
      </c>
      <c r="R78" s="106" t="s">
        <v>0</v>
      </c>
      <c r="S78" s="106" t="s">
        <v>0</v>
      </c>
      <c r="T78" s="106" t="s">
        <v>0</v>
      </c>
      <c r="U78" s="106" t="s">
        <v>0</v>
      </c>
      <c r="V78" s="106" t="s">
        <v>0</v>
      </c>
      <c r="W78" s="106" t="s">
        <v>0</v>
      </c>
      <c r="X78" s="106" t="s">
        <v>0</v>
      </c>
      <c r="Y78" s="106" t="s">
        <v>0</v>
      </c>
      <c r="Z78" s="106" t="s">
        <v>0</v>
      </c>
      <c r="AA78" s="106" t="s">
        <v>0</v>
      </c>
      <c r="AB78" s="106" t="s">
        <v>0</v>
      </c>
      <c r="AC78" s="34">
        <v>20</v>
      </c>
      <c r="AD78" s="106">
        <v>54</v>
      </c>
      <c r="AE78" s="106">
        <v>25</v>
      </c>
      <c r="AF78" s="106">
        <v>6847</v>
      </c>
      <c r="AG78" s="106">
        <v>6851</v>
      </c>
      <c r="AH78" s="106">
        <v>6807</v>
      </c>
      <c r="AI78" s="106">
        <v>6813</v>
      </c>
      <c r="AJ78" s="106">
        <v>6950</v>
      </c>
      <c r="AK78" s="106">
        <v>6950</v>
      </c>
      <c r="AL78" s="106">
        <v>6951</v>
      </c>
      <c r="AM78" s="106">
        <v>6945</v>
      </c>
      <c r="AN78" s="106">
        <v>6929</v>
      </c>
      <c r="AO78" s="106">
        <v>6927</v>
      </c>
      <c r="AP78" s="106">
        <v>6929</v>
      </c>
      <c r="AQ78" s="106">
        <v>6925</v>
      </c>
      <c r="AR78" s="106">
        <v>7088</v>
      </c>
      <c r="AS78" s="106">
        <v>7086</v>
      </c>
      <c r="AT78" s="106">
        <v>7417</v>
      </c>
    </row>
    <row r="79" spans="2:46">
      <c r="B79" s="276" t="s">
        <v>320</v>
      </c>
      <c r="C79" s="285" t="s">
        <v>0</v>
      </c>
      <c r="D79" s="106" t="s">
        <v>0</v>
      </c>
      <c r="E79" s="106" t="s">
        <v>0</v>
      </c>
      <c r="F79" s="106" t="s">
        <v>0</v>
      </c>
      <c r="G79" s="106" t="s">
        <v>0</v>
      </c>
      <c r="H79" s="106" t="s">
        <v>0</v>
      </c>
      <c r="I79" s="106" t="s">
        <v>0</v>
      </c>
      <c r="J79" s="106" t="s">
        <v>0</v>
      </c>
      <c r="K79" s="106" t="s">
        <v>0</v>
      </c>
      <c r="L79" s="106" t="s">
        <v>0</v>
      </c>
      <c r="M79" s="106" t="s">
        <v>0</v>
      </c>
      <c r="N79" s="106" t="s">
        <v>0</v>
      </c>
      <c r="O79" s="106" t="s">
        <v>0</v>
      </c>
      <c r="P79" s="106" t="s">
        <v>0</v>
      </c>
      <c r="Q79" s="106" t="s">
        <v>0</v>
      </c>
      <c r="R79" s="106" t="s">
        <v>0</v>
      </c>
      <c r="S79" s="106" t="s">
        <v>0</v>
      </c>
      <c r="T79" s="106" t="s">
        <v>0</v>
      </c>
      <c r="U79" s="106" t="s">
        <v>0</v>
      </c>
      <c r="V79" s="106" t="s">
        <v>0</v>
      </c>
      <c r="W79" s="106" t="s">
        <v>0</v>
      </c>
      <c r="X79" s="106" t="s">
        <v>0</v>
      </c>
      <c r="Y79" s="106" t="s">
        <v>0</v>
      </c>
      <c r="Z79" s="106" t="s">
        <v>0</v>
      </c>
      <c r="AA79" s="106" t="s">
        <v>0</v>
      </c>
      <c r="AB79" s="106" t="s">
        <v>0</v>
      </c>
      <c r="AC79" s="34">
        <v>18</v>
      </c>
      <c r="AD79" s="106">
        <v>18</v>
      </c>
      <c r="AE79" s="106">
        <v>2</v>
      </c>
      <c r="AF79" s="106">
        <v>11093</v>
      </c>
      <c r="AG79" s="106">
        <v>11096</v>
      </c>
      <c r="AH79" s="106">
        <v>10797</v>
      </c>
      <c r="AI79" s="106">
        <v>10803</v>
      </c>
      <c r="AJ79" s="106">
        <v>11002</v>
      </c>
      <c r="AK79" s="106">
        <v>11002</v>
      </c>
      <c r="AL79" s="106">
        <v>11148</v>
      </c>
      <c r="AM79" s="106">
        <v>11146</v>
      </c>
      <c r="AN79" s="106">
        <v>11080</v>
      </c>
      <c r="AO79" s="106">
        <v>11078</v>
      </c>
      <c r="AP79" s="106">
        <v>11049</v>
      </c>
      <c r="AQ79" s="106">
        <v>11067</v>
      </c>
      <c r="AR79" s="106">
        <v>11292</v>
      </c>
      <c r="AS79" s="106">
        <v>11290</v>
      </c>
      <c r="AT79" s="106">
        <v>11924</v>
      </c>
    </row>
    <row r="80" spans="2:46">
      <c r="B80" s="278" t="s">
        <v>321</v>
      </c>
      <c r="C80" s="287" t="s">
        <v>0</v>
      </c>
      <c r="D80" s="161" t="s">
        <v>0</v>
      </c>
      <c r="E80" s="161" t="s">
        <v>0</v>
      </c>
      <c r="F80" s="161" t="s">
        <v>0</v>
      </c>
      <c r="G80" s="161" t="s">
        <v>0</v>
      </c>
      <c r="H80" s="161" t="s">
        <v>0</v>
      </c>
      <c r="I80" s="161" t="s">
        <v>0</v>
      </c>
      <c r="J80" s="161" t="s">
        <v>0</v>
      </c>
      <c r="K80" s="161" t="s">
        <v>0</v>
      </c>
      <c r="L80" s="161" t="s">
        <v>0</v>
      </c>
      <c r="M80" s="161" t="s">
        <v>0</v>
      </c>
      <c r="N80" s="161" t="s">
        <v>0</v>
      </c>
      <c r="O80" s="161" t="s">
        <v>0</v>
      </c>
      <c r="P80" s="161" t="s">
        <v>0</v>
      </c>
      <c r="Q80" s="161" t="s">
        <v>0</v>
      </c>
      <c r="R80" s="161" t="s">
        <v>0</v>
      </c>
      <c r="S80" s="161" t="s">
        <v>0</v>
      </c>
      <c r="T80" s="161" t="s">
        <v>0</v>
      </c>
      <c r="U80" s="161" t="s">
        <v>0</v>
      </c>
      <c r="V80" s="161" t="s">
        <v>0</v>
      </c>
      <c r="W80" s="161" t="s">
        <v>0</v>
      </c>
      <c r="X80" s="161" t="s">
        <v>0</v>
      </c>
      <c r="Y80" s="161" t="s">
        <v>0</v>
      </c>
      <c r="Z80" s="161" t="s">
        <v>0</v>
      </c>
      <c r="AA80" s="161" t="s">
        <v>0</v>
      </c>
      <c r="AB80" s="161" t="s">
        <v>0</v>
      </c>
      <c r="AC80" s="37">
        <v>0</v>
      </c>
      <c r="AD80" s="106">
        <v>12</v>
      </c>
      <c r="AE80" s="106">
        <v>1133</v>
      </c>
      <c r="AF80" s="106">
        <v>25936</v>
      </c>
      <c r="AG80" s="106">
        <v>25940</v>
      </c>
      <c r="AH80" s="106">
        <v>26181</v>
      </c>
      <c r="AI80" s="106">
        <v>26186</v>
      </c>
      <c r="AJ80" s="106">
        <v>26847</v>
      </c>
      <c r="AK80" s="106">
        <v>26847</v>
      </c>
      <c r="AL80" s="106">
        <v>26870</v>
      </c>
      <c r="AM80" s="106">
        <v>26868</v>
      </c>
      <c r="AN80" s="106">
        <v>26875</v>
      </c>
      <c r="AO80" s="106">
        <v>26872</v>
      </c>
      <c r="AP80" s="106">
        <v>26811</v>
      </c>
      <c r="AQ80" s="106">
        <v>26808</v>
      </c>
      <c r="AR80" s="106">
        <v>26948</v>
      </c>
      <c r="AS80" s="106">
        <v>26946</v>
      </c>
      <c r="AT80" s="106">
        <v>26983</v>
      </c>
    </row>
    <row r="81" spans="2:46">
      <c r="B81" s="276" t="s">
        <v>322</v>
      </c>
      <c r="C81" s="285" t="s">
        <v>0</v>
      </c>
      <c r="D81" s="106" t="s">
        <v>0</v>
      </c>
      <c r="E81" s="106" t="s">
        <v>0</v>
      </c>
      <c r="F81" s="106" t="s">
        <v>0</v>
      </c>
      <c r="G81" s="106" t="s">
        <v>0</v>
      </c>
      <c r="H81" s="106" t="s">
        <v>0</v>
      </c>
      <c r="I81" s="106" t="s">
        <v>0</v>
      </c>
      <c r="J81" s="106" t="s">
        <v>0</v>
      </c>
      <c r="K81" s="106" t="s">
        <v>0</v>
      </c>
      <c r="L81" s="106" t="s">
        <v>0</v>
      </c>
      <c r="M81" s="106" t="s">
        <v>0</v>
      </c>
      <c r="N81" s="106" t="s">
        <v>0</v>
      </c>
      <c r="O81" s="106" t="s">
        <v>0</v>
      </c>
      <c r="P81" s="106" t="s">
        <v>0</v>
      </c>
      <c r="Q81" s="106" t="s">
        <v>0</v>
      </c>
      <c r="R81" s="106" t="s">
        <v>0</v>
      </c>
      <c r="S81" s="106" t="s">
        <v>0</v>
      </c>
      <c r="T81" s="106" t="s">
        <v>0</v>
      </c>
      <c r="U81" s="106" t="s">
        <v>0</v>
      </c>
      <c r="V81" s="106" t="s">
        <v>0</v>
      </c>
      <c r="W81" s="106" t="s">
        <v>0</v>
      </c>
      <c r="X81" s="106" t="s">
        <v>0</v>
      </c>
      <c r="Y81" s="106" t="s">
        <v>0</v>
      </c>
      <c r="Z81" s="106" t="s">
        <v>0</v>
      </c>
      <c r="AA81" s="106" t="s">
        <v>0</v>
      </c>
      <c r="AB81" s="106" t="s">
        <v>0</v>
      </c>
      <c r="AC81" s="34" t="s">
        <v>0</v>
      </c>
      <c r="AD81" s="106">
        <v>22</v>
      </c>
      <c r="AE81" s="106">
        <v>2</v>
      </c>
      <c r="AF81" s="106">
        <v>47136</v>
      </c>
      <c r="AG81" s="106">
        <v>46979</v>
      </c>
      <c r="AH81" s="106">
        <v>46898</v>
      </c>
      <c r="AI81" s="106">
        <v>46904</v>
      </c>
      <c r="AJ81" s="106">
        <v>48877</v>
      </c>
      <c r="AK81" s="106">
        <v>48875</v>
      </c>
      <c r="AL81" s="106">
        <v>51275</v>
      </c>
      <c r="AM81" s="106">
        <v>51266</v>
      </c>
      <c r="AN81" s="106">
        <v>52119</v>
      </c>
      <c r="AO81" s="106">
        <v>52117</v>
      </c>
      <c r="AP81" s="106">
        <v>51513</v>
      </c>
      <c r="AQ81" s="106">
        <v>51511</v>
      </c>
      <c r="AR81" s="106">
        <v>53383</v>
      </c>
      <c r="AS81" s="106">
        <v>53374</v>
      </c>
      <c r="AT81" s="106">
        <v>56795</v>
      </c>
    </row>
    <row r="82" spans="2:46">
      <c r="B82" s="278" t="s">
        <v>323</v>
      </c>
      <c r="C82" s="287" t="s">
        <v>0</v>
      </c>
      <c r="D82" s="161" t="s">
        <v>0</v>
      </c>
      <c r="E82" s="161" t="s">
        <v>0</v>
      </c>
      <c r="F82" s="161" t="s">
        <v>0</v>
      </c>
      <c r="G82" s="161" t="s">
        <v>0</v>
      </c>
      <c r="H82" s="161" t="s">
        <v>0</v>
      </c>
      <c r="I82" s="161" t="s">
        <v>0</v>
      </c>
      <c r="J82" s="161" t="s">
        <v>0</v>
      </c>
      <c r="K82" s="161" t="s">
        <v>0</v>
      </c>
      <c r="L82" s="161" t="s">
        <v>0</v>
      </c>
      <c r="M82" s="161" t="s">
        <v>0</v>
      </c>
      <c r="N82" s="161" t="s">
        <v>0</v>
      </c>
      <c r="O82" s="161" t="s">
        <v>0</v>
      </c>
      <c r="P82" s="161" t="s">
        <v>0</v>
      </c>
      <c r="Q82" s="161" t="s">
        <v>0</v>
      </c>
      <c r="R82" s="161" t="s">
        <v>0</v>
      </c>
      <c r="S82" s="161" t="s">
        <v>0</v>
      </c>
      <c r="T82" s="161" t="s">
        <v>0</v>
      </c>
      <c r="U82" s="161" t="s">
        <v>0</v>
      </c>
      <c r="V82" s="161" t="s">
        <v>0</v>
      </c>
      <c r="W82" s="161" t="s">
        <v>0</v>
      </c>
      <c r="X82" s="161" t="s">
        <v>0</v>
      </c>
      <c r="Y82" s="161" t="s">
        <v>0</v>
      </c>
      <c r="Z82" s="161" t="s">
        <v>0</v>
      </c>
      <c r="AA82" s="161" t="s">
        <v>0</v>
      </c>
      <c r="AB82" s="161" t="s">
        <v>0</v>
      </c>
      <c r="AC82" s="37" t="s">
        <v>0</v>
      </c>
      <c r="AD82" s="106">
        <v>4</v>
      </c>
      <c r="AE82" s="106">
        <v>0</v>
      </c>
      <c r="AF82" s="106">
        <v>62286</v>
      </c>
      <c r="AG82" s="106">
        <v>62275</v>
      </c>
      <c r="AH82" s="106">
        <v>62313</v>
      </c>
      <c r="AI82" s="106">
        <v>62298</v>
      </c>
      <c r="AJ82" s="106">
        <v>63580</v>
      </c>
      <c r="AK82" s="106">
        <v>63573</v>
      </c>
      <c r="AL82" s="106">
        <v>65668</v>
      </c>
      <c r="AM82" s="106">
        <v>65656</v>
      </c>
      <c r="AN82" s="106">
        <v>65622</v>
      </c>
      <c r="AO82" s="106">
        <v>65613</v>
      </c>
      <c r="AP82" s="106">
        <v>64840</v>
      </c>
      <c r="AQ82" s="106">
        <v>64833</v>
      </c>
      <c r="AR82" s="106">
        <v>66419</v>
      </c>
      <c r="AS82" s="106">
        <v>66408</v>
      </c>
      <c r="AT82" s="106">
        <v>69604</v>
      </c>
    </row>
    <row r="83" spans="2:46">
      <c r="B83" s="276" t="s">
        <v>329</v>
      </c>
      <c r="C83" s="285" t="s">
        <v>0</v>
      </c>
      <c r="D83" s="106" t="s">
        <v>0</v>
      </c>
      <c r="E83" s="106" t="s">
        <v>0</v>
      </c>
      <c r="F83" s="106" t="s">
        <v>0</v>
      </c>
      <c r="G83" s="106" t="s">
        <v>0</v>
      </c>
      <c r="H83" s="106" t="s">
        <v>0</v>
      </c>
      <c r="I83" s="106" t="s">
        <v>0</v>
      </c>
      <c r="J83" s="106" t="s">
        <v>0</v>
      </c>
      <c r="K83" s="106" t="s">
        <v>0</v>
      </c>
      <c r="L83" s="106" t="s">
        <v>0</v>
      </c>
      <c r="M83" s="106" t="s">
        <v>0</v>
      </c>
      <c r="N83" s="106" t="s">
        <v>0</v>
      </c>
      <c r="O83" s="106" t="s">
        <v>0</v>
      </c>
      <c r="P83" s="106" t="s">
        <v>0</v>
      </c>
      <c r="Q83" s="106" t="s">
        <v>0</v>
      </c>
      <c r="R83" s="106" t="s">
        <v>0</v>
      </c>
      <c r="S83" s="106" t="s">
        <v>0</v>
      </c>
      <c r="T83" s="106" t="s">
        <v>0</v>
      </c>
      <c r="U83" s="106" t="s">
        <v>0</v>
      </c>
      <c r="V83" s="106" t="s">
        <v>0</v>
      </c>
      <c r="W83" s="106" t="s">
        <v>0</v>
      </c>
      <c r="X83" s="106" t="s">
        <v>0</v>
      </c>
      <c r="Y83" s="106" t="s">
        <v>0</v>
      </c>
      <c r="Z83" s="106" t="s">
        <v>0</v>
      </c>
      <c r="AA83" s="106" t="s">
        <v>0</v>
      </c>
      <c r="AB83" s="106" t="s">
        <v>0</v>
      </c>
      <c r="AC83" s="34" t="s">
        <v>0</v>
      </c>
      <c r="AD83" s="106" t="s">
        <v>0</v>
      </c>
      <c r="AE83" s="106" t="s">
        <v>0</v>
      </c>
      <c r="AF83" s="106" t="s">
        <v>0</v>
      </c>
      <c r="AG83" s="106">
        <v>35</v>
      </c>
      <c r="AH83" s="106">
        <v>10158</v>
      </c>
      <c r="AI83" s="106">
        <v>10161</v>
      </c>
      <c r="AJ83" s="106">
        <v>10133</v>
      </c>
      <c r="AK83" s="106">
        <v>10111</v>
      </c>
      <c r="AL83" s="106">
        <v>10022</v>
      </c>
      <c r="AM83" s="106">
        <v>10012</v>
      </c>
      <c r="AN83" s="106">
        <v>9960</v>
      </c>
      <c r="AO83" s="106">
        <v>9955</v>
      </c>
      <c r="AP83" s="106">
        <v>9910</v>
      </c>
      <c r="AQ83" s="106">
        <v>9909</v>
      </c>
      <c r="AR83" s="106">
        <v>9980</v>
      </c>
      <c r="AS83" s="106">
        <v>9977</v>
      </c>
      <c r="AT83" s="106">
        <v>10245</v>
      </c>
    </row>
    <row r="84" spans="2:46">
      <c r="B84" s="278" t="s">
        <v>330</v>
      </c>
      <c r="C84" s="287" t="s">
        <v>0</v>
      </c>
      <c r="D84" s="161" t="s">
        <v>0</v>
      </c>
      <c r="E84" s="161" t="s">
        <v>0</v>
      </c>
      <c r="F84" s="161" t="s">
        <v>0</v>
      </c>
      <c r="G84" s="161" t="s">
        <v>0</v>
      </c>
      <c r="H84" s="161" t="s">
        <v>0</v>
      </c>
      <c r="I84" s="161" t="s">
        <v>0</v>
      </c>
      <c r="J84" s="161" t="s">
        <v>0</v>
      </c>
      <c r="K84" s="161" t="s">
        <v>0</v>
      </c>
      <c r="L84" s="161" t="s">
        <v>0</v>
      </c>
      <c r="M84" s="161" t="s">
        <v>0</v>
      </c>
      <c r="N84" s="161" t="s">
        <v>0</v>
      </c>
      <c r="O84" s="161" t="s">
        <v>0</v>
      </c>
      <c r="P84" s="161" t="s">
        <v>0</v>
      </c>
      <c r="Q84" s="161" t="s">
        <v>0</v>
      </c>
      <c r="R84" s="161" t="s">
        <v>0</v>
      </c>
      <c r="S84" s="161" t="s">
        <v>0</v>
      </c>
      <c r="T84" s="161" t="s">
        <v>0</v>
      </c>
      <c r="U84" s="161" t="s">
        <v>0</v>
      </c>
      <c r="V84" s="161" t="s">
        <v>0</v>
      </c>
      <c r="W84" s="161" t="s">
        <v>0</v>
      </c>
      <c r="X84" s="161" t="s">
        <v>0</v>
      </c>
      <c r="Y84" s="161" t="s">
        <v>0</v>
      </c>
      <c r="Z84" s="161" t="s">
        <v>0</v>
      </c>
      <c r="AA84" s="161" t="s">
        <v>0</v>
      </c>
      <c r="AB84" s="161" t="s">
        <v>0</v>
      </c>
      <c r="AC84" s="37" t="s">
        <v>0</v>
      </c>
      <c r="AD84" s="106" t="s">
        <v>0</v>
      </c>
      <c r="AE84" s="106" t="s">
        <v>0</v>
      </c>
      <c r="AF84" s="106" t="s">
        <v>0</v>
      </c>
      <c r="AG84" s="106">
        <v>31</v>
      </c>
      <c r="AH84" s="106">
        <v>0</v>
      </c>
      <c r="AI84" s="106">
        <v>5</v>
      </c>
      <c r="AJ84" s="106">
        <v>14297</v>
      </c>
      <c r="AK84" s="106">
        <v>14295</v>
      </c>
      <c r="AL84" s="106">
        <v>14173</v>
      </c>
      <c r="AM84" s="106">
        <v>14171</v>
      </c>
      <c r="AN84" s="106">
        <v>14078</v>
      </c>
      <c r="AO84" s="106">
        <v>14076</v>
      </c>
      <c r="AP84" s="106">
        <v>14017</v>
      </c>
      <c r="AQ84" s="106">
        <v>14015</v>
      </c>
      <c r="AR84" s="106">
        <v>14281</v>
      </c>
      <c r="AS84" s="106">
        <v>14279</v>
      </c>
      <c r="AT84" s="106">
        <v>14811</v>
      </c>
    </row>
    <row r="85" spans="2:46">
      <c r="B85" s="278" t="s">
        <v>353</v>
      </c>
      <c r="C85" s="287"/>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37"/>
      <c r="AD85" s="106"/>
      <c r="AE85" s="106"/>
      <c r="AF85" s="106"/>
      <c r="AG85" s="106"/>
      <c r="AH85" s="106"/>
      <c r="AI85" s="106">
        <v>14</v>
      </c>
      <c r="AJ85" s="106">
        <v>6</v>
      </c>
      <c r="AK85" s="106">
        <v>0</v>
      </c>
      <c r="AL85" s="106">
        <v>40883</v>
      </c>
      <c r="AM85" s="106">
        <v>40880</v>
      </c>
      <c r="AN85" s="106">
        <v>40717</v>
      </c>
      <c r="AO85" s="106">
        <v>40715</v>
      </c>
      <c r="AP85" s="106">
        <v>40600</v>
      </c>
      <c r="AQ85" s="106">
        <v>40597</v>
      </c>
      <c r="AR85" s="106">
        <v>41811</v>
      </c>
      <c r="AS85" s="106">
        <v>41808</v>
      </c>
      <c r="AT85" s="106">
        <v>44352</v>
      </c>
    </row>
    <row r="86" spans="2:46">
      <c r="B86" s="278" t="s">
        <v>436</v>
      </c>
      <c r="C86" s="287"/>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37"/>
      <c r="AD86" s="106"/>
      <c r="AE86" s="106"/>
      <c r="AF86" s="106"/>
      <c r="AG86" s="106"/>
      <c r="AH86" s="106"/>
      <c r="AI86" s="106" t="s">
        <v>0</v>
      </c>
      <c r="AJ86" s="106">
        <v>35</v>
      </c>
      <c r="AK86" s="106">
        <v>0</v>
      </c>
      <c r="AL86" s="106">
        <v>58762</v>
      </c>
      <c r="AM86" s="106">
        <v>58762</v>
      </c>
      <c r="AN86" s="106">
        <v>61232</v>
      </c>
      <c r="AO86" s="106">
        <v>61232</v>
      </c>
      <c r="AP86" s="106">
        <v>83287</v>
      </c>
      <c r="AQ86" s="106">
        <v>83286</v>
      </c>
      <c r="AR86" s="106">
        <v>86830</v>
      </c>
      <c r="AS86" s="106">
        <v>86829</v>
      </c>
      <c r="AT86" s="106">
        <v>91026</v>
      </c>
    </row>
    <row r="87" spans="2:46">
      <c r="B87" s="278" t="str">
        <f>+'Basic data'!B87</f>
        <v>Front Place Minami-Shinjuku</v>
      </c>
      <c r="C87" s="287"/>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37"/>
      <c r="AD87" s="106"/>
      <c r="AE87" s="106"/>
      <c r="AF87" s="106"/>
      <c r="AG87" s="106"/>
      <c r="AH87" s="106"/>
      <c r="AI87" s="106"/>
      <c r="AJ87" s="106"/>
      <c r="AK87" s="106">
        <v>2</v>
      </c>
      <c r="AL87" s="106">
        <v>6</v>
      </c>
      <c r="AM87" s="106">
        <v>0</v>
      </c>
      <c r="AN87" s="106">
        <v>25596</v>
      </c>
      <c r="AO87" s="106">
        <v>25593</v>
      </c>
      <c r="AP87" s="106">
        <v>25479</v>
      </c>
      <c r="AQ87" s="106">
        <v>25467</v>
      </c>
      <c r="AR87" s="106">
        <v>26372</v>
      </c>
      <c r="AS87" s="106">
        <v>26370</v>
      </c>
      <c r="AT87" s="106">
        <v>28196</v>
      </c>
    </row>
    <row r="88" spans="2:46">
      <c r="B88" s="278" t="str">
        <f>+'Basic data'!B88</f>
        <v>Daido Seimei Niigata Building</v>
      </c>
      <c r="C88" s="287"/>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37"/>
      <c r="AD88" s="106"/>
      <c r="AE88" s="106"/>
      <c r="AF88" s="106"/>
      <c r="AG88" s="106"/>
      <c r="AH88" s="106"/>
      <c r="AI88" s="106"/>
      <c r="AJ88" s="106"/>
      <c r="AK88" s="106">
        <v>0</v>
      </c>
      <c r="AL88" s="106">
        <v>11</v>
      </c>
      <c r="AM88" s="106">
        <v>0</v>
      </c>
      <c r="AN88" s="106">
        <v>6224</v>
      </c>
      <c r="AO88" s="106">
        <v>6226</v>
      </c>
      <c r="AP88" s="106">
        <v>6016</v>
      </c>
      <c r="AQ88" s="106">
        <v>6014</v>
      </c>
      <c r="AR88" s="106">
        <v>6004</v>
      </c>
      <c r="AS88" s="106">
        <v>5996</v>
      </c>
      <c r="AT88" s="106">
        <v>6008</v>
      </c>
    </row>
    <row r="89" spans="2:46">
      <c r="B89" s="278" t="str">
        <f>+'Basic data'!B89</f>
        <v>Seavans S Building</v>
      </c>
      <c r="C89" s="287"/>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37"/>
      <c r="AD89" s="106"/>
      <c r="AE89" s="106"/>
      <c r="AF89" s="106"/>
      <c r="AG89" s="106"/>
      <c r="AH89" s="106"/>
      <c r="AI89" s="106"/>
      <c r="AJ89" s="106"/>
      <c r="AK89" s="106"/>
      <c r="AL89" s="106"/>
      <c r="AM89" s="106">
        <v>30</v>
      </c>
      <c r="AN89" s="106">
        <v>167</v>
      </c>
      <c r="AO89" s="106">
        <v>477</v>
      </c>
      <c r="AP89" s="106">
        <v>19991</v>
      </c>
      <c r="AQ89" s="106">
        <v>19981</v>
      </c>
      <c r="AR89" s="106">
        <v>20495</v>
      </c>
      <c r="AS89" s="106">
        <v>20486</v>
      </c>
      <c r="AT89" s="106">
        <v>21359</v>
      </c>
    </row>
    <row r="90" spans="2:46">
      <c r="B90" s="278" t="str">
        <f>+'Basic data'!B90</f>
        <v>Otemachi Park Building</v>
      </c>
      <c r="C90" s="287"/>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37"/>
      <c r="AD90" s="106"/>
      <c r="AE90" s="106"/>
      <c r="AF90" s="106"/>
      <c r="AG90" s="106"/>
      <c r="AH90" s="106"/>
      <c r="AI90" s="106"/>
      <c r="AJ90" s="106"/>
      <c r="AK90" s="106"/>
      <c r="AL90" s="106"/>
      <c r="AM90" s="106">
        <v>0</v>
      </c>
      <c r="AN90" s="106">
        <v>0</v>
      </c>
      <c r="AO90" s="106">
        <v>0</v>
      </c>
      <c r="AP90" s="106">
        <v>33580</v>
      </c>
      <c r="AQ90" s="106">
        <v>33576</v>
      </c>
      <c r="AR90" s="106">
        <v>34421</v>
      </c>
      <c r="AS90" s="106">
        <v>34417</v>
      </c>
      <c r="AT90" s="106">
        <v>34418</v>
      </c>
    </row>
    <row r="91" spans="2:46">
      <c r="B91" s="278" t="str">
        <f>+'Basic data'!B91</f>
        <v>GRAND FRONT OSAKA (North Building)</v>
      </c>
      <c r="C91" s="287"/>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37"/>
      <c r="AD91" s="106"/>
      <c r="AE91" s="106"/>
      <c r="AF91" s="106"/>
      <c r="AG91" s="106"/>
      <c r="AH91" s="37"/>
      <c r="AI91" s="37"/>
      <c r="AJ91" s="37"/>
      <c r="AK91" s="37"/>
      <c r="AL91" s="37"/>
      <c r="AM91" s="37"/>
      <c r="AN91" s="37"/>
      <c r="AO91" s="37"/>
      <c r="AP91" s="37"/>
      <c r="AQ91" s="161" t="s">
        <v>324</v>
      </c>
      <c r="AR91" s="161" t="s">
        <v>324</v>
      </c>
      <c r="AS91" s="161" t="s">
        <v>324</v>
      </c>
      <c r="AT91" s="161" t="s">
        <v>324</v>
      </c>
    </row>
    <row r="92" spans="2:46">
      <c r="B92" s="278" t="str">
        <f>+'Basic data'!B92</f>
        <v>GRAND FRONT OSAKA (Umekita Plaza and South Building)</v>
      </c>
      <c r="C92" s="287"/>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37"/>
      <c r="AD92" s="106"/>
      <c r="AE92" s="106"/>
      <c r="AF92" s="106"/>
      <c r="AG92" s="106"/>
      <c r="AH92" s="37"/>
      <c r="AI92" s="37"/>
      <c r="AJ92" s="37"/>
      <c r="AK92" s="37"/>
      <c r="AL92" s="37"/>
      <c r="AM92" s="37"/>
      <c r="AN92" s="37"/>
      <c r="AO92" s="37"/>
      <c r="AP92" s="37"/>
      <c r="AQ92" s="161" t="s">
        <v>324</v>
      </c>
      <c r="AR92" s="161" t="s">
        <v>324</v>
      </c>
      <c r="AS92" s="161" t="s">
        <v>324</v>
      </c>
      <c r="AT92" s="161" t="s">
        <v>324</v>
      </c>
    </row>
    <row r="93" spans="2:46">
      <c r="B93" s="278" t="str">
        <f>+'Basic data'!B93</f>
        <v>Toyosu Front</v>
      </c>
      <c r="C93" s="287"/>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37"/>
      <c r="AD93" s="106"/>
      <c r="AE93" s="106"/>
      <c r="AF93" s="106"/>
      <c r="AG93" s="106"/>
      <c r="AH93" s="37"/>
      <c r="AI93" s="37"/>
      <c r="AJ93" s="37"/>
      <c r="AK93" s="37"/>
      <c r="AL93" s="37"/>
      <c r="AM93" s="37"/>
      <c r="AN93" s="37"/>
      <c r="AO93" s="37"/>
      <c r="AP93" s="37"/>
      <c r="AQ93" s="37">
        <v>20</v>
      </c>
      <c r="AR93" s="37">
        <v>0</v>
      </c>
      <c r="AS93" s="37">
        <v>0</v>
      </c>
      <c r="AT93" s="37">
        <v>44476</v>
      </c>
    </row>
    <row r="94" spans="2:46">
      <c r="B94" s="278" t="str">
        <f>+'Basic data'!B94</f>
        <v>the ARGYLE aoyama</v>
      </c>
      <c r="C94" s="287"/>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37"/>
      <c r="AD94" s="106"/>
      <c r="AE94" s="106"/>
      <c r="AF94" s="106"/>
      <c r="AG94" s="106"/>
      <c r="AH94" s="37"/>
      <c r="AI94" s="37"/>
      <c r="AJ94" s="37"/>
      <c r="AK94" s="37"/>
      <c r="AL94" s="37"/>
      <c r="AM94" s="37"/>
      <c r="AN94" s="37"/>
      <c r="AO94" s="37"/>
      <c r="AP94" s="37"/>
      <c r="AQ94" s="37"/>
      <c r="AR94" s="37"/>
      <c r="AS94" s="37">
        <v>0</v>
      </c>
      <c r="AT94" s="37">
        <v>-916</v>
      </c>
    </row>
    <row r="95" spans="2:46">
      <c r="B95" s="278" t="str">
        <f>+'Basic data'!B95</f>
        <v>Toyosu Foresia</v>
      </c>
      <c r="C95" s="287"/>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37"/>
      <c r="AD95" s="106"/>
      <c r="AE95" s="106"/>
      <c r="AF95" s="106"/>
      <c r="AG95" s="106"/>
      <c r="AH95" s="37"/>
      <c r="AI95" s="37"/>
      <c r="AJ95" s="37"/>
      <c r="AK95" s="37"/>
      <c r="AL95" s="37"/>
      <c r="AM95" s="37"/>
      <c r="AN95" s="37"/>
      <c r="AO95" s="37"/>
      <c r="AP95" s="37"/>
      <c r="AQ95" s="37"/>
      <c r="AR95" s="37"/>
      <c r="AS95" s="37">
        <v>0</v>
      </c>
      <c r="AT95" s="37">
        <v>-167</v>
      </c>
    </row>
    <row r="96" spans="2:46">
      <c r="B96" s="278" t="str">
        <f>+'Basic data'!B96</f>
        <v>CIRCLES Hirakawacho</v>
      </c>
      <c r="C96" s="287"/>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37"/>
      <c r="AD96" s="106"/>
      <c r="AE96" s="106"/>
      <c r="AF96" s="106"/>
      <c r="AG96" s="106"/>
      <c r="AH96" s="37"/>
      <c r="AI96" s="37"/>
      <c r="AJ96" s="37"/>
      <c r="AK96" s="37"/>
      <c r="AL96" s="37"/>
      <c r="AM96" s="37"/>
      <c r="AN96" s="37"/>
      <c r="AO96" s="37"/>
      <c r="AP96" s="37"/>
      <c r="AQ96" s="37"/>
      <c r="AR96" s="37"/>
      <c r="AS96" s="37">
        <v>0</v>
      </c>
      <c r="AT96" s="37">
        <v>8</v>
      </c>
    </row>
    <row r="97" spans="2:46" ht="12.5" thickBot="1">
      <c r="B97" s="278" t="str">
        <f>+'Basic data'!B97</f>
        <v>Forecast Sakaisujihonmachi</v>
      </c>
      <c r="C97" s="287"/>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37"/>
      <c r="AD97" s="106"/>
      <c r="AE97" s="106"/>
      <c r="AF97" s="106"/>
      <c r="AG97" s="106"/>
      <c r="AH97" s="37"/>
      <c r="AI97" s="37"/>
      <c r="AJ97" s="37"/>
      <c r="AK97" s="37"/>
      <c r="AL97" s="37"/>
      <c r="AM97" s="37"/>
      <c r="AN97" s="37"/>
      <c r="AO97" s="37"/>
      <c r="AP97" s="37"/>
      <c r="AQ97" s="37"/>
      <c r="AR97" s="37"/>
      <c r="AS97" s="37"/>
      <c r="AT97" s="37">
        <v>4</v>
      </c>
    </row>
    <row r="98" spans="2:46" ht="12.5" thickTop="1">
      <c r="B98" s="264" t="s">
        <v>1</v>
      </c>
      <c r="C98" s="288">
        <v>1012</v>
      </c>
      <c r="D98" s="279">
        <v>628567</v>
      </c>
      <c r="E98" s="279">
        <v>626492</v>
      </c>
      <c r="F98" s="279">
        <v>797786</v>
      </c>
      <c r="G98" s="279">
        <v>791908</v>
      </c>
      <c r="H98" s="279">
        <v>936734</v>
      </c>
      <c r="I98" s="279">
        <v>937695</v>
      </c>
      <c r="J98" s="279">
        <v>1035966</v>
      </c>
      <c r="K98" s="279">
        <v>1035497</v>
      </c>
      <c r="L98" s="279">
        <v>1271584</v>
      </c>
      <c r="M98" s="279">
        <v>1241021</v>
      </c>
      <c r="N98" s="279">
        <v>1346026</v>
      </c>
      <c r="O98" s="279">
        <v>1338556</v>
      </c>
      <c r="P98" s="279">
        <v>1509505</v>
      </c>
      <c r="Q98" s="279">
        <v>1509694</v>
      </c>
      <c r="R98" s="279">
        <v>1769547</v>
      </c>
      <c r="S98" s="279">
        <v>1769560</v>
      </c>
      <c r="T98" s="279">
        <v>1844277</v>
      </c>
      <c r="U98" s="279">
        <v>1878397</v>
      </c>
      <c r="V98" s="279">
        <v>2081803</v>
      </c>
      <c r="W98" s="279">
        <v>2074623</v>
      </c>
      <c r="X98" s="279">
        <v>2302082</v>
      </c>
      <c r="Y98" s="279">
        <v>2301019</v>
      </c>
      <c r="Z98" s="279">
        <v>2356725</v>
      </c>
      <c r="AA98" s="279">
        <v>2335593</v>
      </c>
      <c r="AB98" s="279">
        <v>2530715</v>
      </c>
      <c r="AC98" s="280">
        <v>2531042</v>
      </c>
      <c r="AD98" s="279">
        <v>2766012</v>
      </c>
      <c r="AE98" s="279">
        <v>2789628</v>
      </c>
      <c r="AF98" s="279">
        <v>2936241</v>
      </c>
      <c r="AG98" s="279">
        <v>2925627</v>
      </c>
      <c r="AH98" s="279">
        <v>2917363</v>
      </c>
      <c r="AI98" s="279">
        <v>2916777</v>
      </c>
      <c r="AJ98" s="279">
        <v>3026949</v>
      </c>
      <c r="AK98" s="279">
        <v>3021982</v>
      </c>
      <c r="AL98" s="279">
        <v>3256368</v>
      </c>
      <c r="AM98" s="279">
        <v>3241944</v>
      </c>
      <c r="AN98" s="279">
        <v>3295586</v>
      </c>
      <c r="AO98" s="279">
        <v>3295526</v>
      </c>
      <c r="AP98" s="279">
        <v>3384587</v>
      </c>
      <c r="AQ98" s="279">
        <v>3371900</v>
      </c>
      <c r="AR98" s="279">
        <v>3521321</v>
      </c>
      <c r="AS98" s="279">
        <v>3479452</v>
      </c>
      <c r="AT98" s="279">
        <v>3640240</v>
      </c>
    </row>
  </sheetData>
  <mergeCells count="1">
    <mergeCell ref="B4:B5"/>
  </mergeCells>
  <phoneticPr fontId="2"/>
  <pageMargins left="0.74803149606299213" right="0.74803149606299213" top="0.98425196850393704" bottom="0.98425196850393704" header="0.51181102362204722" footer="0.51181102362204722"/>
  <pageSetup paperSize="8" scale="59" fitToWidth="0" orientation="landscape" horizontalDpi="300" verticalDpi="300" r:id="rId1"/>
  <headerFooter alignWithMargins="0">
    <oddHeader>&amp;L&amp;A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B3:AT98"/>
  <sheetViews>
    <sheetView showGridLines="0" view="pageBreakPreview" zoomScale="80" zoomScaleNormal="85" zoomScaleSheetLayoutView="80" workbookViewId="0">
      <pane xSplit="2" ySplit="5" topLeftCell="C6" activePane="bottomRight" state="frozen"/>
      <selection activeCell="A155" sqref="A98:XFD155"/>
      <selection pane="topRight" activeCell="A155" sqref="A98:XFD155"/>
      <selection pane="bottomLeft" activeCell="A155" sqref="A98:XFD155"/>
      <selection pane="bottomRight"/>
    </sheetView>
  </sheetViews>
  <sheetFormatPr defaultColWidth="9" defaultRowHeight="12"/>
  <cols>
    <col min="1" max="1" width="9" style="2"/>
    <col min="2" max="2" width="35.6328125" style="2" bestFit="1" customWidth="1"/>
    <col min="3" max="5" width="12.26953125" style="2" customWidth="1"/>
    <col min="6" max="7" width="12.26953125" style="70" customWidth="1"/>
    <col min="8" max="12" width="12.26953125" style="2" customWidth="1"/>
    <col min="13" max="15" width="12.36328125" style="2" customWidth="1"/>
    <col min="16" max="28" width="12.26953125" style="2" customWidth="1"/>
    <col min="29" max="46" width="12.36328125" style="2" customWidth="1"/>
    <col min="47" max="16384" width="9" style="2"/>
  </cols>
  <sheetData>
    <row r="3" spans="2:46">
      <c r="B3" s="2" t="s">
        <v>439</v>
      </c>
    </row>
    <row r="4" spans="2:46" ht="13.5" customHeight="1">
      <c r="B4" s="385" t="s">
        <v>2</v>
      </c>
      <c r="C4" s="282" t="s">
        <v>362</v>
      </c>
      <c r="D4" s="210" t="s">
        <v>363</v>
      </c>
      <c r="E4" s="210" t="s">
        <v>364</v>
      </c>
      <c r="F4" s="210" t="s">
        <v>365</v>
      </c>
      <c r="G4" s="210" t="s">
        <v>366</v>
      </c>
      <c r="H4" s="210" t="s">
        <v>367</v>
      </c>
      <c r="I4" s="210" t="s">
        <v>368</v>
      </c>
      <c r="J4" s="210" t="s">
        <v>369</v>
      </c>
      <c r="K4" s="210" t="s">
        <v>370</v>
      </c>
      <c r="L4" s="210" t="s">
        <v>371</v>
      </c>
      <c r="M4" s="210" t="s">
        <v>372</v>
      </c>
      <c r="N4" s="210" t="s">
        <v>373</v>
      </c>
      <c r="O4" s="210" t="s">
        <v>374</v>
      </c>
      <c r="P4" s="210" t="s">
        <v>375</v>
      </c>
      <c r="Q4" s="210" t="s">
        <v>376</v>
      </c>
      <c r="R4" s="210" t="s">
        <v>377</v>
      </c>
      <c r="S4" s="210" t="s">
        <v>378</v>
      </c>
      <c r="T4" s="210" t="s">
        <v>379</v>
      </c>
      <c r="U4" s="210" t="s">
        <v>380</v>
      </c>
      <c r="V4" s="210" t="s">
        <v>381</v>
      </c>
      <c r="W4" s="210" t="s">
        <v>382</v>
      </c>
      <c r="X4" s="210" t="s">
        <v>383</v>
      </c>
      <c r="Y4" s="210" t="s">
        <v>384</v>
      </c>
      <c r="Z4" s="210" t="s">
        <v>385</v>
      </c>
      <c r="AA4" s="210" t="s">
        <v>386</v>
      </c>
      <c r="AB4" s="210" t="s">
        <v>387</v>
      </c>
      <c r="AC4" s="275" t="s">
        <v>388</v>
      </c>
      <c r="AD4" s="275" t="s">
        <v>389</v>
      </c>
      <c r="AE4" s="275" t="s">
        <v>390</v>
      </c>
      <c r="AF4" s="275" t="s">
        <v>391</v>
      </c>
      <c r="AG4" s="275" t="s">
        <v>392</v>
      </c>
      <c r="AH4" s="275" t="s">
        <v>393</v>
      </c>
      <c r="AI4" s="275" t="s">
        <v>394</v>
      </c>
      <c r="AJ4" s="275" t="s">
        <v>395</v>
      </c>
      <c r="AK4" s="275" t="s">
        <v>396</v>
      </c>
      <c r="AL4" s="275" t="s">
        <v>397</v>
      </c>
      <c r="AM4" s="275" t="s">
        <v>398</v>
      </c>
      <c r="AN4" s="275" t="s">
        <v>399</v>
      </c>
      <c r="AO4" s="275" t="s">
        <v>400</v>
      </c>
      <c r="AP4" s="275" t="s">
        <v>401</v>
      </c>
      <c r="AQ4" s="275" t="s">
        <v>402</v>
      </c>
      <c r="AR4" s="275" t="s">
        <v>403</v>
      </c>
      <c r="AS4" s="275" t="s">
        <v>404</v>
      </c>
      <c r="AT4" s="275" t="s">
        <v>405</v>
      </c>
    </row>
    <row r="5" spans="2:46" s="109" customFormat="1" ht="14.25" customHeight="1" thickBot="1">
      <c r="B5" s="386"/>
      <c r="C5" s="283" t="s">
        <v>3</v>
      </c>
      <c r="D5" s="157" t="s">
        <v>4</v>
      </c>
      <c r="E5" s="157" t="s">
        <v>5</v>
      </c>
      <c r="F5" s="157" t="s">
        <v>6</v>
      </c>
      <c r="G5" s="157" t="s">
        <v>7</v>
      </c>
      <c r="H5" s="157" t="s">
        <v>8</v>
      </c>
      <c r="I5" s="157" t="s">
        <v>9</v>
      </c>
      <c r="J5" s="157" t="s">
        <v>10</v>
      </c>
      <c r="K5" s="157" t="s">
        <v>11</v>
      </c>
      <c r="L5" s="157" t="s">
        <v>12</v>
      </c>
      <c r="M5" s="157" t="s">
        <v>18</v>
      </c>
      <c r="N5" s="157" t="s">
        <v>19</v>
      </c>
      <c r="O5" s="157" t="s">
        <v>115</v>
      </c>
      <c r="P5" s="157" t="s">
        <v>108</v>
      </c>
      <c r="Q5" s="157" t="s">
        <v>131</v>
      </c>
      <c r="R5" s="157" t="s">
        <v>132</v>
      </c>
      <c r="S5" s="157" t="s">
        <v>140</v>
      </c>
      <c r="T5" s="157" t="s">
        <v>141</v>
      </c>
      <c r="U5" s="157" t="s">
        <v>145</v>
      </c>
      <c r="V5" s="157" t="s">
        <v>148</v>
      </c>
      <c r="W5" s="157" t="s">
        <v>152</v>
      </c>
      <c r="X5" s="157" t="s">
        <v>155</v>
      </c>
      <c r="Y5" s="157" t="s">
        <v>156</v>
      </c>
      <c r="Z5" s="157" t="s">
        <v>177</v>
      </c>
      <c r="AA5" s="157" t="s">
        <v>170</v>
      </c>
      <c r="AB5" s="157" t="s">
        <v>186</v>
      </c>
      <c r="AC5" s="193" t="s">
        <v>188</v>
      </c>
      <c r="AD5" s="193" t="s">
        <v>190</v>
      </c>
      <c r="AE5" s="193" t="s">
        <v>196</v>
      </c>
      <c r="AF5" s="193" t="s">
        <v>326</v>
      </c>
      <c r="AG5" s="193" t="s">
        <v>244</v>
      </c>
      <c r="AH5" s="193" t="s">
        <v>245</v>
      </c>
      <c r="AI5" s="193" t="s">
        <v>246</v>
      </c>
      <c r="AJ5" s="193" t="s">
        <v>247</v>
      </c>
      <c r="AK5" s="193" t="s">
        <v>248</v>
      </c>
      <c r="AL5" s="193" t="s">
        <v>249</v>
      </c>
      <c r="AM5" s="193" t="s">
        <v>250</v>
      </c>
      <c r="AN5" s="193" t="s">
        <v>251</v>
      </c>
      <c r="AO5" s="193" t="s">
        <v>252</v>
      </c>
      <c r="AP5" s="193" t="s">
        <v>253</v>
      </c>
      <c r="AQ5" s="193" t="s">
        <v>254</v>
      </c>
      <c r="AR5" s="193" t="s">
        <v>255</v>
      </c>
      <c r="AS5" s="193" t="s">
        <v>256</v>
      </c>
      <c r="AT5" s="193" t="s">
        <v>257</v>
      </c>
    </row>
    <row r="6" spans="2:46">
      <c r="B6" s="258" t="s">
        <v>227</v>
      </c>
      <c r="C6" s="294">
        <v>1709</v>
      </c>
      <c r="D6" s="158">
        <v>1922</v>
      </c>
      <c r="E6" s="158">
        <v>1749</v>
      </c>
      <c r="F6" s="158">
        <v>1571</v>
      </c>
      <c r="G6" s="158">
        <v>1551</v>
      </c>
      <c r="H6" s="158">
        <v>1542</v>
      </c>
      <c r="I6" s="158">
        <v>1542</v>
      </c>
      <c r="J6" s="158">
        <v>1569</v>
      </c>
      <c r="K6" s="158">
        <v>1552</v>
      </c>
      <c r="L6" s="158">
        <v>1556</v>
      </c>
      <c r="M6" s="158">
        <v>1550</v>
      </c>
      <c r="N6" s="158" t="s">
        <v>0</v>
      </c>
      <c r="O6" s="158" t="s">
        <v>0</v>
      </c>
      <c r="P6" s="158" t="s">
        <v>0</v>
      </c>
      <c r="Q6" s="158" t="s">
        <v>0</v>
      </c>
      <c r="R6" s="158" t="s">
        <v>0</v>
      </c>
      <c r="S6" s="158" t="s">
        <v>0</v>
      </c>
      <c r="T6" s="158" t="s">
        <v>0</v>
      </c>
      <c r="U6" s="158" t="s">
        <v>0</v>
      </c>
      <c r="V6" s="158" t="s">
        <v>0</v>
      </c>
      <c r="W6" s="158" t="s">
        <v>0</v>
      </c>
      <c r="X6" s="158" t="s">
        <v>0</v>
      </c>
      <c r="Y6" s="158" t="s">
        <v>0</v>
      </c>
      <c r="Z6" s="158" t="s">
        <v>0</v>
      </c>
      <c r="AA6" s="158" t="s">
        <v>0</v>
      </c>
      <c r="AB6" s="158" t="s">
        <v>0</v>
      </c>
      <c r="AC6" s="31" t="s">
        <v>0</v>
      </c>
      <c r="AD6" s="158" t="s">
        <v>0</v>
      </c>
      <c r="AE6" s="158" t="s">
        <v>0</v>
      </c>
      <c r="AF6" s="158" t="s">
        <v>0</v>
      </c>
      <c r="AG6" s="158" t="s">
        <v>0</v>
      </c>
      <c r="AH6" s="158" t="s">
        <v>0</v>
      </c>
      <c r="AI6" s="158" t="s">
        <v>0</v>
      </c>
      <c r="AJ6" s="158" t="s">
        <v>0</v>
      </c>
      <c r="AK6" s="158" t="s">
        <v>0</v>
      </c>
      <c r="AL6" s="158" t="s">
        <v>0</v>
      </c>
      <c r="AM6" s="158" t="s">
        <v>0</v>
      </c>
      <c r="AN6" s="158" t="s">
        <v>0</v>
      </c>
      <c r="AO6" s="158" t="s">
        <v>0</v>
      </c>
      <c r="AP6" s="158" t="s">
        <v>0</v>
      </c>
      <c r="AQ6" s="158" t="s">
        <v>0</v>
      </c>
      <c r="AR6" s="158"/>
      <c r="AS6" s="158"/>
      <c r="AT6" s="158" t="s">
        <v>0</v>
      </c>
    </row>
    <row r="7" spans="2:46">
      <c r="B7" s="260" t="s">
        <v>258</v>
      </c>
      <c r="C7" s="295">
        <v>568</v>
      </c>
      <c r="D7" s="106">
        <v>610</v>
      </c>
      <c r="E7" s="106">
        <v>605</v>
      </c>
      <c r="F7" s="106">
        <v>565</v>
      </c>
      <c r="G7" s="106">
        <v>558</v>
      </c>
      <c r="H7" s="106">
        <v>554</v>
      </c>
      <c r="I7" s="106">
        <v>523</v>
      </c>
      <c r="J7" s="106">
        <v>518</v>
      </c>
      <c r="K7" s="106">
        <v>511</v>
      </c>
      <c r="L7" s="106">
        <v>511</v>
      </c>
      <c r="M7" s="106">
        <v>500</v>
      </c>
      <c r="N7" s="106">
        <v>499</v>
      </c>
      <c r="O7" s="106">
        <v>493</v>
      </c>
      <c r="P7" s="106">
        <v>490</v>
      </c>
      <c r="Q7" s="106">
        <v>487</v>
      </c>
      <c r="R7" s="106">
        <v>489</v>
      </c>
      <c r="S7" s="106">
        <v>486</v>
      </c>
      <c r="T7" s="106">
        <v>489</v>
      </c>
      <c r="U7" s="106">
        <v>465</v>
      </c>
      <c r="V7" s="106">
        <v>457</v>
      </c>
      <c r="W7" s="106">
        <v>455</v>
      </c>
      <c r="X7" s="106">
        <v>454</v>
      </c>
      <c r="Y7" s="106">
        <v>452</v>
      </c>
      <c r="Z7" s="106">
        <v>455</v>
      </c>
      <c r="AA7" s="106">
        <v>404</v>
      </c>
      <c r="AB7" s="106">
        <v>383</v>
      </c>
      <c r="AC7" s="34">
        <v>377</v>
      </c>
      <c r="AD7" s="106">
        <v>378</v>
      </c>
      <c r="AE7" s="106">
        <v>376</v>
      </c>
      <c r="AF7" s="106">
        <v>376</v>
      </c>
      <c r="AG7" s="106">
        <v>372</v>
      </c>
      <c r="AH7" s="106">
        <v>374</v>
      </c>
      <c r="AI7" s="106">
        <v>359</v>
      </c>
      <c r="AJ7" s="106">
        <v>355</v>
      </c>
      <c r="AK7" s="106">
        <v>329</v>
      </c>
      <c r="AL7" s="106">
        <v>327</v>
      </c>
      <c r="AM7" s="106">
        <v>293</v>
      </c>
      <c r="AN7" s="106">
        <v>295</v>
      </c>
      <c r="AO7" s="106">
        <v>294</v>
      </c>
      <c r="AP7" s="106">
        <v>264</v>
      </c>
      <c r="AQ7" s="106"/>
      <c r="AR7" s="106"/>
      <c r="AS7" s="106"/>
      <c r="AT7" s="106" t="s">
        <v>0</v>
      </c>
    </row>
    <row r="8" spans="2:46">
      <c r="B8" s="260" t="s">
        <v>259</v>
      </c>
      <c r="C8" s="295">
        <v>177</v>
      </c>
      <c r="D8" s="106">
        <v>195</v>
      </c>
      <c r="E8" s="106">
        <v>184</v>
      </c>
      <c r="F8" s="106">
        <v>163</v>
      </c>
      <c r="G8" s="106">
        <v>161</v>
      </c>
      <c r="H8" s="106">
        <v>160</v>
      </c>
      <c r="I8" s="106">
        <v>158</v>
      </c>
      <c r="J8" s="106">
        <v>160</v>
      </c>
      <c r="K8" s="106">
        <v>157</v>
      </c>
      <c r="L8" s="106">
        <v>157</v>
      </c>
      <c r="M8" s="106">
        <v>159</v>
      </c>
      <c r="N8" s="106">
        <v>162</v>
      </c>
      <c r="O8" s="106">
        <v>159</v>
      </c>
      <c r="P8" s="106">
        <v>158</v>
      </c>
      <c r="Q8" s="106">
        <v>157</v>
      </c>
      <c r="R8" s="106">
        <v>158</v>
      </c>
      <c r="S8" s="106">
        <v>157</v>
      </c>
      <c r="T8" s="106">
        <v>158</v>
      </c>
      <c r="U8" s="106">
        <v>143</v>
      </c>
      <c r="V8" s="106">
        <v>137</v>
      </c>
      <c r="W8" s="106">
        <v>136</v>
      </c>
      <c r="X8" s="106">
        <v>135</v>
      </c>
      <c r="Y8" s="106">
        <v>135</v>
      </c>
      <c r="Z8" s="106">
        <v>136</v>
      </c>
      <c r="AA8" s="106">
        <v>122</v>
      </c>
      <c r="AB8" s="106">
        <v>116</v>
      </c>
      <c r="AC8" s="34">
        <v>114</v>
      </c>
      <c r="AD8" s="106">
        <v>114</v>
      </c>
      <c r="AE8" s="106">
        <v>113</v>
      </c>
      <c r="AF8" s="106">
        <v>113</v>
      </c>
      <c r="AG8" s="106">
        <v>112</v>
      </c>
      <c r="AH8" s="106">
        <v>113</v>
      </c>
      <c r="AI8" s="106">
        <v>106</v>
      </c>
      <c r="AJ8" s="106">
        <v>104</v>
      </c>
      <c r="AK8" s="106">
        <v>94</v>
      </c>
      <c r="AL8" s="106">
        <v>93</v>
      </c>
      <c r="AM8" s="106">
        <v>83</v>
      </c>
      <c r="AN8" s="106">
        <v>83</v>
      </c>
      <c r="AO8" s="106">
        <v>83</v>
      </c>
      <c r="AP8" s="106">
        <v>83</v>
      </c>
      <c r="AQ8" s="106">
        <v>83</v>
      </c>
      <c r="AR8" s="106">
        <v>84</v>
      </c>
      <c r="AS8" s="106">
        <v>70</v>
      </c>
      <c r="AT8" s="106">
        <v>70</v>
      </c>
    </row>
    <row r="9" spans="2:46">
      <c r="B9" s="260" t="s">
        <v>260</v>
      </c>
      <c r="C9" s="295">
        <v>388</v>
      </c>
      <c r="D9" s="106">
        <v>427</v>
      </c>
      <c r="E9" s="106">
        <v>412</v>
      </c>
      <c r="F9" s="106">
        <v>379</v>
      </c>
      <c r="G9" s="106">
        <v>375</v>
      </c>
      <c r="H9" s="106">
        <v>372</v>
      </c>
      <c r="I9" s="106">
        <v>355</v>
      </c>
      <c r="J9" s="106">
        <v>353</v>
      </c>
      <c r="K9" s="106">
        <v>350</v>
      </c>
      <c r="L9" s="106">
        <v>351</v>
      </c>
      <c r="M9" s="106">
        <v>346</v>
      </c>
      <c r="N9" s="106">
        <v>346</v>
      </c>
      <c r="O9" s="106">
        <v>341</v>
      </c>
      <c r="P9" s="106">
        <v>338</v>
      </c>
      <c r="Q9" s="106">
        <v>336</v>
      </c>
      <c r="R9" s="106">
        <v>338</v>
      </c>
      <c r="S9" s="106">
        <v>336</v>
      </c>
      <c r="T9" s="106">
        <v>338</v>
      </c>
      <c r="U9" s="106">
        <v>332</v>
      </c>
      <c r="V9" s="106">
        <v>0</v>
      </c>
      <c r="W9" s="106" t="s">
        <v>0</v>
      </c>
      <c r="X9" s="106" t="s">
        <v>0</v>
      </c>
      <c r="Y9" s="106" t="s">
        <v>0</v>
      </c>
      <c r="Z9" s="106" t="s">
        <v>0</v>
      </c>
      <c r="AA9" s="106" t="s">
        <v>0</v>
      </c>
      <c r="AB9" s="106" t="s">
        <v>0</v>
      </c>
      <c r="AC9" s="34" t="s">
        <v>0</v>
      </c>
      <c r="AD9" s="106" t="s">
        <v>0</v>
      </c>
      <c r="AE9" s="106" t="s">
        <v>0</v>
      </c>
      <c r="AF9" s="106" t="s">
        <v>0</v>
      </c>
      <c r="AG9" s="106" t="s">
        <v>0</v>
      </c>
      <c r="AH9" s="106" t="s">
        <v>0</v>
      </c>
      <c r="AI9" s="106" t="s">
        <v>0</v>
      </c>
      <c r="AJ9" s="106" t="s">
        <v>0</v>
      </c>
      <c r="AK9" s="106" t="s">
        <v>0</v>
      </c>
      <c r="AL9" s="106" t="s">
        <v>0</v>
      </c>
      <c r="AM9" s="106" t="s">
        <v>0</v>
      </c>
      <c r="AN9" s="106" t="s">
        <v>0</v>
      </c>
      <c r="AO9" s="106" t="s">
        <v>0</v>
      </c>
      <c r="AP9" s="106" t="s">
        <v>0</v>
      </c>
      <c r="AQ9" s="106" t="s">
        <v>0</v>
      </c>
      <c r="AR9" s="106"/>
      <c r="AS9" s="106"/>
      <c r="AT9" s="106" t="s">
        <v>0</v>
      </c>
    </row>
    <row r="10" spans="2:46">
      <c r="B10" s="260" t="s">
        <v>261</v>
      </c>
      <c r="C10" s="295">
        <v>595</v>
      </c>
      <c r="D10" s="106">
        <v>658</v>
      </c>
      <c r="E10" s="106">
        <v>638</v>
      </c>
      <c r="F10" s="106">
        <v>588</v>
      </c>
      <c r="G10" s="106">
        <v>581</v>
      </c>
      <c r="H10" s="106">
        <v>577</v>
      </c>
      <c r="I10" s="106">
        <v>545</v>
      </c>
      <c r="J10" s="106">
        <v>538</v>
      </c>
      <c r="K10" s="106">
        <v>533</v>
      </c>
      <c r="L10" s="106">
        <v>535</v>
      </c>
      <c r="M10" s="106">
        <v>525</v>
      </c>
      <c r="N10" s="106">
        <v>524</v>
      </c>
      <c r="O10" s="106">
        <v>515</v>
      </c>
      <c r="P10" s="106">
        <v>511</v>
      </c>
      <c r="Q10" s="106">
        <v>508</v>
      </c>
      <c r="R10" s="106">
        <v>511</v>
      </c>
      <c r="S10" s="106">
        <v>508</v>
      </c>
      <c r="T10" s="106">
        <v>511</v>
      </c>
      <c r="U10" s="106">
        <v>473</v>
      </c>
      <c r="V10" s="106">
        <v>458</v>
      </c>
      <c r="W10" s="106">
        <v>456</v>
      </c>
      <c r="X10" s="106">
        <v>455</v>
      </c>
      <c r="Y10" s="106">
        <v>453</v>
      </c>
      <c r="Z10" s="106">
        <v>456</v>
      </c>
      <c r="AA10" s="106">
        <v>405</v>
      </c>
      <c r="AB10" s="106">
        <v>383</v>
      </c>
      <c r="AC10" s="34">
        <v>378</v>
      </c>
      <c r="AD10" s="106">
        <v>378</v>
      </c>
      <c r="AE10" s="106">
        <v>377</v>
      </c>
      <c r="AF10" s="106">
        <v>376</v>
      </c>
      <c r="AG10" s="106">
        <v>365</v>
      </c>
      <c r="AH10" s="106">
        <v>362</v>
      </c>
      <c r="AI10" s="106">
        <v>346</v>
      </c>
      <c r="AJ10" s="106">
        <v>341</v>
      </c>
      <c r="AK10" s="106">
        <v>316</v>
      </c>
      <c r="AL10" s="106">
        <v>315</v>
      </c>
      <c r="AM10" s="106">
        <v>76</v>
      </c>
      <c r="AN10" s="106" t="s">
        <v>0</v>
      </c>
      <c r="AO10" s="106" t="s">
        <v>0</v>
      </c>
      <c r="AP10" s="106" t="s">
        <v>0</v>
      </c>
      <c r="AQ10" s="106" t="s">
        <v>0</v>
      </c>
      <c r="AR10" s="106"/>
      <c r="AS10" s="106"/>
      <c r="AT10" s="106" t="s">
        <v>0</v>
      </c>
    </row>
    <row r="11" spans="2:46" ht="24">
      <c r="B11" s="260" t="s">
        <v>262</v>
      </c>
      <c r="C11" s="295">
        <v>317</v>
      </c>
      <c r="D11" s="106">
        <v>342</v>
      </c>
      <c r="E11" s="106">
        <v>344</v>
      </c>
      <c r="F11" s="106">
        <v>316</v>
      </c>
      <c r="G11" s="106">
        <v>312</v>
      </c>
      <c r="H11" s="106">
        <v>311</v>
      </c>
      <c r="I11" s="106">
        <v>292</v>
      </c>
      <c r="J11" s="106">
        <v>289</v>
      </c>
      <c r="K11" s="106">
        <v>287</v>
      </c>
      <c r="L11" s="106">
        <v>161</v>
      </c>
      <c r="M11" s="106" t="s">
        <v>0</v>
      </c>
      <c r="N11" s="106" t="s">
        <v>0</v>
      </c>
      <c r="O11" s="106" t="s">
        <v>0</v>
      </c>
      <c r="P11" s="106" t="s">
        <v>0</v>
      </c>
      <c r="Q11" s="106" t="s">
        <v>0</v>
      </c>
      <c r="R11" s="106" t="s">
        <v>0</v>
      </c>
      <c r="S11" s="106" t="s">
        <v>0</v>
      </c>
      <c r="T11" s="106" t="s">
        <v>0</v>
      </c>
      <c r="U11" s="106" t="s">
        <v>0</v>
      </c>
      <c r="V11" s="106" t="s">
        <v>0</v>
      </c>
      <c r="W11" s="106" t="s">
        <v>0</v>
      </c>
      <c r="X11" s="106" t="s">
        <v>0</v>
      </c>
      <c r="Y11" s="106" t="s">
        <v>0</v>
      </c>
      <c r="Z11" s="106" t="s">
        <v>0</v>
      </c>
      <c r="AA11" s="106" t="s">
        <v>0</v>
      </c>
      <c r="AB11" s="106" t="s">
        <v>0</v>
      </c>
      <c r="AC11" s="34" t="s">
        <v>0</v>
      </c>
      <c r="AD11" s="106" t="s">
        <v>0</v>
      </c>
      <c r="AE11" s="106" t="s">
        <v>0</v>
      </c>
      <c r="AF11" s="106" t="s">
        <v>0</v>
      </c>
      <c r="AG11" s="106" t="s">
        <v>0</v>
      </c>
      <c r="AH11" s="106" t="s">
        <v>0</v>
      </c>
      <c r="AI11" s="106" t="s">
        <v>0</v>
      </c>
      <c r="AJ11" s="106" t="s">
        <v>0</v>
      </c>
      <c r="AK11" s="106" t="s">
        <v>0</v>
      </c>
      <c r="AL11" s="106" t="s">
        <v>0</v>
      </c>
      <c r="AM11" s="106" t="s">
        <v>0</v>
      </c>
      <c r="AN11" s="106" t="s">
        <v>0</v>
      </c>
      <c r="AO11" s="106" t="s">
        <v>0</v>
      </c>
      <c r="AP11" s="106" t="s">
        <v>0</v>
      </c>
      <c r="AQ11" s="106" t="s">
        <v>0</v>
      </c>
      <c r="AR11" s="106"/>
      <c r="AS11" s="106"/>
      <c r="AT11" s="106" t="s">
        <v>0</v>
      </c>
    </row>
    <row r="12" spans="2:46">
      <c r="B12" s="260" t="s">
        <v>263</v>
      </c>
      <c r="C12" s="295">
        <v>275</v>
      </c>
      <c r="D12" s="106">
        <v>296</v>
      </c>
      <c r="E12" s="106">
        <v>294</v>
      </c>
      <c r="F12" s="106">
        <v>270</v>
      </c>
      <c r="G12" s="106">
        <v>266</v>
      </c>
      <c r="H12" s="106">
        <v>265</v>
      </c>
      <c r="I12" s="106">
        <v>252</v>
      </c>
      <c r="J12" s="106">
        <v>251</v>
      </c>
      <c r="K12" s="106">
        <v>248</v>
      </c>
      <c r="L12" s="106">
        <v>138</v>
      </c>
      <c r="M12" s="106" t="s">
        <v>0</v>
      </c>
      <c r="N12" s="106" t="s">
        <v>0</v>
      </c>
      <c r="O12" s="106" t="s">
        <v>0</v>
      </c>
      <c r="P12" s="106" t="s">
        <v>0</v>
      </c>
      <c r="Q12" s="106" t="s">
        <v>0</v>
      </c>
      <c r="R12" s="106" t="s">
        <v>0</v>
      </c>
      <c r="S12" s="106" t="s">
        <v>0</v>
      </c>
      <c r="T12" s="106" t="s">
        <v>0</v>
      </c>
      <c r="U12" s="106" t="s">
        <v>0</v>
      </c>
      <c r="V12" s="106" t="s">
        <v>0</v>
      </c>
      <c r="W12" s="106" t="s">
        <v>0</v>
      </c>
      <c r="X12" s="106" t="s">
        <v>0</v>
      </c>
      <c r="Y12" s="106" t="s">
        <v>0</v>
      </c>
      <c r="Z12" s="106" t="s">
        <v>0</v>
      </c>
      <c r="AA12" s="106" t="s">
        <v>0</v>
      </c>
      <c r="AB12" s="106" t="s">
        <v>0</v>
      </c>
      <c r="AC12" s="34" t="s">
        <v>0</v>
      </c>
      <c r="AD12" s="106" t="s">
        <v>0</v>
      </c>
      <c r="AE12" s="106" t="s">
        <v>0</v>
      </c>
      <c r="AF12" s="106" t="s">
        <v>0</v>
      </c>
      <c r="AG12" s="106" t="s">
        <v>0</v>
      </c>
      <c r="AH12" s="106" t="s">
        <v>0</v>
      </c>
      <c r="AI12" s="106" t="s">
        <v>0</v>
      </c>
      <c r="AJ12" s="106" t="s">
        <v>0</v>
      </c>
      <c r="AK12" s="106" t="s">
        <v>0</v>
      </c>
      <c r="AL12" s="106" t="s">
        <v>0</v>
      </c>
      <c r="AM12" s="106" t="s">
        <v>0</v>
      </c>
      <c r="AN12" s="106" t="s">
        <v>0</v>
      </c>
      <c r="AO12" s="106" t="s">
        <v>0</v>
      </c>
      <c r="AP12" s="106" t="s">
        <v>0</v>
      </c>
      <c r="AQ12" s="106" t="s">
        <v>0</v>
      </c>
      <c r="AR12" s="106"/>
      <c r="AS12" s="106"/>
      <c r="AT12" s="106" t="s">
        <v>0</v>
      </c>
    </row>
    <row r="13" spans="2:46">
      <c r="B13" s="260" t="s">
        <v>264</v>
      </c>
      <c r="C13" s="295">
        <v>266</v>
      </c>
      <c r="D13" s="106">
        <v>287</v>
      </c>
      <c r="E13" s="106">
        <v>286</v>
      </c>
      <c r="F13" s="106">
        <v>263</v>
      </c>
      <c r="G13" s="106">
        <v>260</v>
      </c>
      <c r="H13" s="106">
        <v>259</v>
      </c>
      <c r="I13" s="106">
        <v>246</v>
      </c>
      <c r="J13" s="106">
        <v>244</v>
      </c>
      <c r="K13" s="106">
        <v>242</v>
      </c>
      <c r="L13" s="106">
        <v>243</v>
      </c>
      <c r="M13" s="106">
        <v>240</v>
      </c>
      <c r="N13" s="106">
        <v>229</v>
      </c>
      <c r="O13" s="106" t="s">
        <v>0</v>
      </c>
      <c r="P13" s="106" t="s">
        <v>0</v>
      </c>
      <c r="Q13" s="106" t="s">
        <v>0</v>
      </c>
      <c r="R13" s="106" t="s">
        <v>0</v>
      </c>
      <c r="S13" s="106" t="s">
        <v>0</v>
      </c>
      <c r="T13" s="106" t="s">
        <v>0</v>
      </c>
      <c r="U13" s="106" t="s">
        <v>0</v>
      </c>
      <c r="V13" s="106" t="s">
        <v>0</v>
      </c>
      <c r="W13" s="106" t="s">
        <v>0</v>
      </c>
      <c r="X13" s="106" t="s">
        <v>0</v>
      </c>
      <c r="Y13" s="106" t="s">
        <v>0</v>
      </c>
      <c r="Z13" s="106" t="s">
        <v>0</v>
      </c>
      <c r="AA13" s="106" t="s">
        <v>0</v>
      </c>
      <c r="AB13" s="106" t="s">
        <v>0</v>
      </c>
      <c r="AC13" s="34" t="s">
        <v>0</v>
      </c>
      <c r="AD13" s="106" t="s">
        <v>0</v>
      </c>
      <c r="AE13" s="106" t="s">
        <v>0</v>
      </c>
      <c r="AF13" s="106" t="s">
        <v>0</v>
      </c>
      <c r="AG13" s="106" t="s">
        <v>0</v>
      </c>
      <c r="AH13" s="106" t="s">
        <v>0</v>
      </c>
      <c r="AI13" s="106" t="s">
        <v>0</v>
      </c>
      <c r="AJ13" s="106" t="s">
        <v>0</v>
      </c>
      <c r="AK13" s="106" t="s">
        <v>0</v>
      </c>
      <c r="AL13" s="106" t="s">
        <v>0</v>
      </c>
      <c r="AM13" s="106" t="s">
        <v>0</v>
      </c>
      <c r="AN13" s="106" t="s">
        <v>0</v>
      </c>
      <c r="AO13" s="106" t="s">
        <v>0</v>
      </c>
      <c r="AP13" s="106" t="s">
        <v>0</v>
      </c>
      <c r="AQ13" s="106" t="s">
        <v>0</v>
      </c>
      <c r="AR13" s="106"/>
      <c r="AS13" s="106"/>
      <c r="AT13" s="106" t="s">
        <v>0</v>
      </c>
    </row>
    <row r="14" spans="2:46">
      <c r="B14" s="260" t="s">
        <v>16</v>
      </c>
      <c r="C14" s="295">
        <v>364</v>
      </c>
      <c r="D14" s="106">
        <v>374</v>
      </c>
      <c r="E14" s="106">
        <v>376</v>
      </c>
      <c r="F14" s="106">
        <v>354</v>
      </c>
      <c r="G14" s="106">
        <v>350</v>
      </c>
      <c r="H14" s="106">
        <v>347</v>
      </c>
      <c r="I14" s="106">
        <v>335</v>
      </c>
      <c r="J14" s="106">
        <v>335</v>
      </c>
      <c r="K14" s="106">
        <v>333</v>
      </c>
      <c r="L14" s="106">
        <v>335</v>
      </c>
      <c r="M14" s="106">
        <v>329</v>
      </c>
      <c r="N14" s="106">
        <v>329</v>
      </c>
      <c r="O14" s="106">
        <v>323</v>
      </c>
      <c r="P14" s="106">
        <v>321</v>
      </c>
      <c r="Q14" s="106">
        <v>318</v>
      </c>
      <c r="R14" s="106">
        <v>320</v>
      </c>
      <c r="S14" s="106">
        <v>318</v>
      </c>
      <c r="T14" s="106">
        <v>320</v>
      </c>
      <c r="U14" s="106">
        <v>298</v>
      </c>
      <c r="V14" s="106">
        <v>289</v>
      </c>
      <c r="W14" s="106">
        <v>287</v>
      </c>
      <c r="X14" s="106">
        <v>287</v>
      </c>
      <c r="Y14" s="106">
        <v>286</v>
      </c>
      <c r="Z14" s="106">
        <v>287</v>
      </c>
      <c r="AA14" s="106">
        <v>257</v>
      </c>
      <c r="AB14" s="106">
        <v>244</v>
      </c>
      <c r="AC14" s="34">
        <v>240</v>
      </c>
      <c r="AD14" s="106">
        <v>240</v>
      </c>
      <c r="AE14" s="106">
        <v>239</v>
      </c>
      <c r="AF14" s="106">
        <v>239</v>
      </c>
      <c r="AG14" s="106">
        <v>238</v>
      </c>
      <c r="AH14" s="106">
        <v>239</v>
      </c>
      <c r="AI14" s="106">
        <v>223</v>
      </c>
      <c r="AJ14" s="106">
        <v>217</v>
      </c>
      <c r="AK14" s="106">
        <v>198</v>
      </c>
      <c r="AL14" s="106">
        <v>196</v>
      </c>
      <c r="AM14" s="106">
        <v>124</v>
      </c>
      <c r="AN14" s="106" t="s">
        <v>0</v>
      </c>
      <c r="AO14" s="106" t="s">
        <v>0</v>
      </c>
      <c r="AP14" s="106" t="s">
        <v>0</v>
      </c>
      <c r="AQ14" s="106" t="s">
        <v>0</v>
      </c>
      <c r="AR14" s="106"/>
      <c r="AS14" s="106"/>
      <c r="AT14" s="106" t="s">
        <v>0</v>
      </c>
    </row>
    <row r="15" spans="2:46">
      <c r="B15" s="260" t="s">
        <v>265</v>
      </c>
      <c r="C15" s="295">
        <v>495</v>
      </c>
      <c r="D15" s="106">
        <v>482</v>
      </c>
      <c r="E15" s="106">
        <v>447</v>
      </c>
      <c r="F15" s="106">
        <v>427</v>
      </c>
      <c r="G15" s="106">
        <v>421</v>
      </c>
      <c r="H15" s="106">
        <v>417</v>
      </c>
      <c r="I15" s="106">
        <v>395</v>
      </c>
      <c r="J15" s="106">
        <v>385</v>
      </c>
      <c r="K15" s="106">
        <v>383</v>
      </c>
      <c r="L15" s="106">
        <v>400</v>
      </c>
      <c r="M15" s="106">
        <v>464</v>
      </c>
      <c r="N15" s="106">
        <v>440</v>
      </c>
      <c r="O15" s="106">
        <v>426</v>
      </c>
      <c r="P15" s="106">
        <v>418</v>
      </c>
      <c r="Q15" s="106">
        <v>416</v>
      </c>
      <c r="R15" s="106">
        <v>418</v>
      </c>
      <c r="S15" s="106">
        <v>416</v>
      </c>
      <c r="T15" s="106">
        <v>418</v>
      </c>
      <c r="U15" s="106">
        <v>386</v>
      </c>
      <c r="V15" s="106">
        <v>374</v>
      </c>
      <c r="W15" s="106">
        <v>372</v>
      </c>
      <c r="X15" s="106">
        <v>371</v>
      </c>
      <c r="Y15" s="106">
        <v>370</v>
      </c>
      <c r="Z15" s="106">
        <v>372</v>
      </c>
      <c r="AA15" s="106">
        <v>332</v>
      </c>
      <c r="AB15" s="106">
        <v>315</v>
      </c>
      <c r="AC15" s="34">
        <v>310</v>
      </c>
      <c r="AD15" s="106">
        <v>311</v>
      </c>
      <c r="AE15" s="106">
        <v>309</v>
      </c>
      <c r="AF15" s="106">
        <v>309</v>
      </c>
      <c r="AG15" s="106">
        <v>305</v>
      </c>
      <c r="AH15" s="106">
        <v>306</v>
      </c>
      <c r="AI15" s="106">
        <v>292</v>
      </c>
      <c r="AJ15" s="106">
        <v>287</v>
      </c>
      <c r="AK15" s="106">
        <v>262</v>
      </c>
      <c r="AL15" s="106">
        <v>258</v>
      </c>
      <c r="AM15" s="106">
        <v>222</v>
      </c>
      <c r="AN15" s="106">
        <v>223</v>
      </c>
      <c r="AO15" s="106">
        <v>223</v>
      </c>
      <c r="AP15" s="106">
        <v>224</v>
      </c>
      <c r="AQ15" s="106">
        <v>222</v>
      </c>
      <c r="AR15" s="106">
        <v>224</v>
      </c>
      <c r="AS15" s="106">
        <v>186</v>
      </c>
      <c r="AT15" s="106">
        <v>187</v>
      </c>
    </row>
    <row r="16" spans="2:46">
      <c r="B16" s="260" t="s">
        <v>266</v>
      </c>
      <c r="C16" s="295">
        <v>1023</v>
      </c>
      <c r="D16" s="106">
        <v>1892</v>
      </c>
      <c r="E16" s="106">
        <v>1788</v>
      </c>
      <c r="F16" s="106">
        <v>1736</v>
      </c>
      <c r="G16" s="106">
        <v>1713</v>
      </c>
      <c r="H16" s="106">
        <v>1702</v>
      </c>
      <c r="I16" s="106">
        <v>1633</v>
      </c>
      <c r="J16" s="106">
        <v>1630</v>
      </c>
      <c r="K16" s="106">
        <v>1696</v>
      </c>
      <c r="L16" s="106">
        <v>1728</v>
      </c>
      <c r="M16" s="106">
        <v>1679</v>
      </c>
      <c r="N16" s="106">
        <v>1669</v>
      </c>
      <c r="O16" s="106">
        <v>1655</v>
      </c>
      <c r="P16" s="106">
        <v>1648</v>
      </c>
      <c r="Q16" s="106">
        <v>1637</v>
      </c>
      <c r="R16" s="106">
        <v>1645</v>
      </c>
      <c r="S16" s="106">
        <v>1636</v>
      </c>
      <c r="T16" s="106">
        <v>1645</v>
      </c>
      <c r="U16" s="106">
        <v>1509</v>
      </c>
      <c r="V16" s="106">
        <v>1455</v>
      </c>
      <c r="W16" s="106">
        <v>1448</v>
      </c>
      <c r="X16" s="106">
        <v>1444</v>
      </c>
      <c r="Y16" s="106">
        <v>1439</v>
      </c>
      <c r="Z16" s="106">
        <v>1448</v>
      </c>
      <c r="AA16" s="106">
        <v>1285</v>
      </c>
      <c r="AB16" s="106">
        <v>1215</v>
      </c>
      <c r="AC16" s="34">
        <v>1197</v>
      </c>
      <c r="AD16" s="106">
        <v>1198</v>
      </c>
      <c r="AE16" s="106">
        <v>1194</v>
      </c>
      <c r="AF16" s="106">
        <v>1192</v>
      </c>
      <c r="AG16" s="106">
        <v>1163</v>
      </c>
      <c r="AH16" s="106">
        <v>1159</v>
      </c>
      <c r="AI16" s="106">
        <v>1102</v>
      </c>
      <c r="AJ16" s="106">
        <v>1083</v>
      </c>
      <c r="AK16" s="106">
        <v>1016</v>
      </c>
      <c r="AL16" s="106">
        <v>1016</v>
      </c>
      <c r="AM16" s="106">
        <v>915</v>
      </c>
      <c r="AN16" s="106">
        <v>920</v>
      </c>
      <c r="AO16" s="106">
        <v>916</v>
      </c>
      <c r="AP16" s="106">
        <v>921</v>
      </c>
      <c r="AQ16" s="106">
        <v>915</v>
      </c>
      <c r="AR16" s="106">
        <v>920</v>
      </c>
      <c r="AS16" s="106">
        <v>765</v>
      </c>
      <c r="AT16" s="106">
        <v>769</v>
      </c>
    </row>
    <row r="17" spans="2:46">
      <c r="B17" s="260" t="s">
        <v>267</v>
      </c>
      <c r="C17" s="295">
        <v>511</v>
      </c>
      <c r="D17" s="106">
        <v>628</v>
      </c>
      <c r="E17" s="106">
        <v>489</v>
      </c>
      <c r="F17" s="106">
        <v>556</v>
      </c>
      <c r="G17" s="106">
        <v>863</v>
      </c>
      <c r="H17" s="106">
        <v>1235</v>
      </c>
      <c r="I17" s="106">
        <v>1080</v>
      </c>
      <c r="J17" s="106">
        <v>1022</v>
      </c>
      <c r="K17" s="106">
        <v>1014</v>
      </c>
      <c r="L17" s="106">
        <v>1019</v>
      </c>
      <c r="M17" s="106">
        <v>997</v>
      </c>
      <c r="N17" s="106">
        <v>995</v>
      </c>
      <c r="O17" s="106">
        <v>987</v>
      </c>
      <c r="P17" s="106">
        <v>983</v>
      </c>
      <c r="Q17" s="106">
        <v>977</v>
      </c>
      <c r="R17" s="106">
        <v>983</v>
      </c>
      <c r="S17" s="106">
        <v>977</v>
      </c>
      <c r="T17" s="106">
        <v>983</v>
      </c>
      <c r="U17" s="106">
        <v>917</v>
      </c>
      <c r="V17" s="106">
        <v>893</v>
      </c>
      <c r="W17" s="106">
        <v>889</v>
      </c>
      <c r="X17" s="106">
        <v>888</v>
      </c>
      <c r="Y17" s="106">
        <v>884</v>
      </c>
      <c r="Z17" s="106">
        <v>890</v>
      </c>
      <c r="AA17" s="106">
        <v>786</v>
      </c>
      <c r="AB17" s="106">
        <v>741</v>
      </c>
      <c r="AC17" s="34">
        <v>731</v>
      </c>
      <c r="AD17" s="106">
        <v>733</v>
      </c>
      <c r="AE17" s="106">
        <v>730</v>
      </c>
      <c r="AF17" s="106">
        <v>729</v>
      </c>
      <c r="AG17" s="106">
        <v>710</v>
      </c>
      <c r="AH17" s="106">
        <v>706</v>
      </c>
      <c r="AI17" s="106">
        <v>679</v>
      </c>
      <c r="AJ17" s="106">
        <v>671</v>
      </c>
      <c r="AK17" s="106">
        <v>630</v>
      </c>
      <c r="AL17" s="106">
        <v>632</v>
      </c>
      <c r="AM17" s="106">
        <v>546</v>
      </c>
      <c r="AN17" s="106">
        <v>549</v>
      </c>
      <c r="AO17" s="106">
        <v>547</v>
      </c>
      <c r="AP17" s="106">
        <v>550</v>
      </c>
      <c r="AQ17" s="106">
        <v>545</v>
      </c>
      <c r="AR17" s="106">
        <v>548</v>
      </c>
      <c r="AS17" s="106">
        <v>454</v>
      </c>
      <c r="AT17" s="106">
        <v>457</v>
      </c>
    </row>
    <row r="18" spans="2:46">
      <c r="B18" s="260" t="s">
        <v>268</v>
      </c>
      <c r="C18" s="295">
        <v>325</v>
      </c>
      <c r="D18" s="106">
        <v>357</v>
      </c>
      <c r="E18" s="106">
        <v>343</v>
      </c>
      <c r="F18" s="106">
        <v>313</v>
      </c>
      <c r="G18" s="106">
        <v>309</v>
      </c>
      <c r="H18" s="106">
        <v>307</v>
      </c>
      <c r="I18" s="106">
        <v>298</v>
      </c>
      <c r="J18" s="106">
        <v>299</v>
      </c>
      <c r="K18" s="106">
        <v>295</v>
      </c>
      <c r="L18" s="106">
        <v>295</v>
      </c>
      <c r="M18" s="106">
        <v>289</v>
      </c>
      <c r="N18" s="106">
        <v>289</v>
      </c>
      <c r="O18" s="106">
        <v>286</v>
      </c>
      <c r="P18" s="106">
        <v>284</v>
      </c>
      <c r="Q18" s="106">
        <v>282</v>
      </c>
      <c r="R18" s="106">
        <v>284</v>
      </c>
      <c r="S18" s="106">
        <v>282</v>
      </c>
      <c r="T18" s="106">
        <v>284</v>
      </c>
      <c r="U18" s="106">
        <v>263</v>
      </c>
      <c r="V18" s="106">
        <v>255</v>
      </c>
      <c r="W18" s="106">
        <v>254</v>
      </c>
      <c r="X18" s="106">
        <v>253</v>
      </c>
      <c r="Y18" s="106">
        <v>252</v>
      </c>
      <c r="Z18" s="106">
        <v>254</v>
      </c>
      <c r="AA18" s="106">
        <v>227</v>
      </c>
      <c r="AB18" s="106">
        <v>215</v>
      </c>
      <c r="AC18" s="34">
        <v>212</v>
      </c>
      <c r="AD18" s="106">
        <v>212</v>
      </c>
      <c r="AE18" s="106">
        <v>211</v>
      </c>
      <c r="AF18" s="106">
        <v>211</v>
      </c>
      <c r="AG18" s="106">
        <v>212</v>
      </c>
      <c r="AH18" s="106">
        <v>215</v>
      </c>
      <c r="AI18" s="106">
        <v>203</v>
      </c>
      <c r="AJ18" s="106">
        <v>199</v>
      </c>
      <c r="AK18" s="106">
        <v>182</v>
      </c>
      <c r="AL18" s="106">
        <v>179</v>
      </c>
      <c r="AM18" s="106">
        <v>157</v>
      </c>
      <c r="AN18" s="106">
        <v>158</v>
      </c>
      <c r="AO18" s="106">
        <v>157</v>
      </c>
      <c r="AP18" s="106">
        <v>158</v>
      </c>
      <c r="AQ18" s="106">
        <v>158</v>
      </c>
      <c r="AR18" s="106">
        <v>159</v>
      </c>
      <c r="AS18" s="106">
        <v>132</v>
      </c>
      <c r="AT18" s="106">
        <v>133</v>
      </c>
    </row>
    <row r="19" spans="2:46">
      <c r="B19" s="260" t="s">
        <v>269</v>
      </c>
      <c r="C19" s="295">
        <v>1462</v>
      </c>
      <c r="D19" s="106">
        <v>1326</v>
      </c>
      <c r="E19" s="106">
        <v>1863</v>
      </c>
      <c r="F19" s="106">
        <v>2021</v>
      </c>
      <c r="G19" s="106">
        <v>1995</v>
      </c>
      <c r="H19" s="106">
        <v>1982</v>
      </c>
      <c r="I19" s="106">
        <v>1883</v>
      </c>
      <c r="J19" s="106">
        <v>1869</v>
      </c>
      <c r="K19" s="106">
        <v>1861</v>
      </c>
      <c r="L19" s="106">
        <v>1873</v>
      </c>
      <c r="M19" s="106">
        <v>1826</v>
      </c>
      <c r="N19" s="106">
        <v>1818</v>
      </c>
      <c r="O19" s="106">
        <v>1804</v>
      </c>
      <c r="P19" s="106">
        <v>1797</v>
      </c>
      <c r="Q19" s="106">
        <v>1786</v>
      </c>
      <c r="R19" s="106">
        <v>1795</v>
      </c>
      <c r="S19" s="106">
        <v>1785</v>
      </c>
      <c r="T19" s="106">
        <v>1795</v>
      </c>
      <c r="U19" s="106">
        <v>1636</v>
      </c>
      <c r="V19" s="106">
        <v>1572</v>
      </c>
      <c r="W19" s="106">
        <v>1564</v>
      </c>
      <c r="X19" s="106">
        <v>1560</v>
      </c>
      <c r="Y19" s="106">
        <v>1555</v>
      </c>
      <c r="Z19" s="106">
        <v>1565</v>
      </c>
      <c r="AA19" s="106">
        <v>1389</v>
      </c>
      <c r="AB19" s="106">
        <v>1314</v>
      </c>
      <c r="AC19" s="34">
        <v>1294</v>
      </c>
      <c r="AD19" s="106">
        <v>1295</v>
      </c>
      <c r="AE19" s="106">
        <v>1291</v>
      </c>
      <c r="AF19" s="106">
        <v>1289</v>
      </c>
      <c r="AG19" s="106">
        <v>1266</v>
      </c>
      <c r="AH19" s="106">
        <v>1266</v>
      </c>
      <c r="AI19" s="106">
        <v>1203</v>
      </c>
      <c r="AJ19" s="106">
        <v>1182</v>
      </c>
      <c r="AK19" s="106">
        <v>1104</v>
      </c>
      <c r="AL19" s="106">
        <v>1103</v>
      </c>
      <c r="AM19" s="106">
        <v>965</v>
      </c>
      <c r="AN19" s="106">
        <v>971</v>
      </c>
      <c r="AO19" s="106">
        <v>967</v>
      </c>
      <c r="AP19" s="106">
        <v>972</v>
      </c>
      <c r="AQ19" s="106">
        <v>965</v>
      </c>
      <c r="AR19" s="106">
        <v>971</v>
      </c>
      <c r="AS19" s="106">
        <v>870</v>
      </c>
      <c r="AT19" s="106">
        <v>874</v>
      </c>
    </row>
    <row r="20" spans="2:46">
      <c r="B20" s="260" t="s">
        <v>270</v>
      </c>
      <c r="C20" s="295">
        <v>728</v>
      </c>
      <c r="D20" s="106">
        <v>659</v>
      </c>
      <c r="E20" s="106">
        <v>786</v>
      </c>
      <c r="F20" s="106">
        <v>806</v>
      </c>
      <c r="G20" s="106">
        <v>796</v>
      </c>
      <c r="H20" s="106">
        <v>791</v>
      </c>
      <c r="I20" s="106">
        <v>749</v>
      </c>
      <c r="J20" s="106">
        <v>743</v>
      </c>
      <c r="K20" s="106">
        <v>745</v>
      </c>
      <c r="L20" s="106">
        <v>752</v>
      </c>
      <c r="M20" s="106">
        <v>736</v>
      </c>
      <c r="N20" s="106">
        <v>735</v>
      </c>
      <c r="O20" s="106">
        <v>728</v>
      </c>
      <c r="P20" s="106">
        <v>725</v>
      </c>
      <c r="Q20" s="106">
        <v>720</v>
      </c>
      <c r="R20" s="106">
        <v>724</v>
      </c>
      <c r="S20" s="106">
        <v>720</v>
      </c>
      <c r="T20" s="106">
        <v>724</v>
      </c>
      <c r="U20" s="106">
        <v>670</v>
      </c>
      <c r="V20" s="106">
        <v>649</v>
      </c>
      <c r="W20" s="106">
        <v>646</v>
      </c>
      <c r="X20" s="106">
        <v>645</v>
      </c>
      <c r="Y20" s="106">
        <v>642</v>
      </c>
      <c r="Z20" s="106">
        <v>646</v>
      </c>
      <c r="AA20" s="106">
        <v>574</v>
      </c>
      <c r="AB20" s="106">
        <v>544</v>
      </c>
      <c r="AC20" s="34">
        <v>536</v>
      </c>
      <c r="AD20" s="106">
        <v>536</v>
      </c>
      <c r="AE20" s="106">
        <v>535</v>
      </c>
      <c r="AF20" s="106">
        <v>534</v>
      </c>
      <c r="AG20" s="106">
        <v>519</v>
      </c>
      <c r="AH20" s="106">
        <v>515</v>
      </c>
      <c r="AI20" s="106">
        <v>490</v>
      </c>
      <c r="AJ20" s="106">
        <v>481</v>
      </c>
      <c r="AK20" s="106">
        <v>445</v>
      </c>
      <c r="AL20" s="106">
        <v>441</v>
      </c>
      <c r="AM20" s="106">
        <v>368</v>
      </c>
      <c r="AN20" s="106">
        <v>370</v>
      </c>
      <c r="AO20" s="106">
        <v>368</v>
      </c>
      <c r="AP20" s="106">
        <v>370</v>
      </c>
      <c r="AQ20" s="106">
        <v>367</v>
      </c>
      <c r="AR20" s="106">
        <v>369</v>
      </c>
      <c r="AS20" s="106">
        <v>330</v>
      </c>
      <c r="AT20" s="106">
        <v>332</v>
      </c>
    </row>
    <row r="21" spans="2:46">
      <c r="B21" s="260" t="s">
        <v>271</v>
      </c>
      <c r="C21" s="295">
        <v>306</v>
      </c>
      <c r="D21" s="106">
        <v>278</v>
      </c>
      <c r="E21" s="106">
        <v>313</v>
      </c>
      <c r="F21" s="106">
        <v>305</v>
      </c>
      <c r="G21" s="106">
        <v>301</v>
      </c>
      <c r="H21" s="106">
        <v>300</v>
      </c>
      <c r="I21" s="106">
        <v>282</v>
      </c>
      <c r="J21" s="106">
        <v>279</v>
      </c>
      <c r="K21" s="106">
        <v>277</v>
      </c>
      <c r="L21" s="106">
        <v>154</v>
      </c>
      <c r="M21" s="106" t="s">
        <v>0</v>
      </c>
      <c r="N21" s="106" t="s">
        <v>0</v>
      </c>
      <c r="O21" s="106" t="s">
        <v>0</v>
      </c>
      <c r="P21" s="106" t="s">
        <v>0</v>
      </c>
      <c r="Q21" s="106" t="s">
        <v>0</v>
      </c>
      <c r="R21" s="106" t="s">
        <v>0</v>
      </c>
      <c r="S21" s="106" t="s">
        <v>0</v>
      </c>
      <c r="T21" s="106" t="s">
        <v>0</v>
      </c>
      <c r="U21" s="106" t="s">
        <v>0</v>
      </c>
      <c r="V21" s="106" t="s">
        <v>0</v>
      </c>
      <c r="W21" s="106" t="s">
        <v>0</v>
      </c>
      <c r="X21" s="106" t="s">
        <v>0</v>
      </c>
      <c r="Y21" s="106" t="s">
        <v>0</v>
      </c>
      <c r="Z21" s="106" t="s">
        <v>0</v>
      </c>
      <c r="AA21" s="106" t="s">
        <v>0</v>
      </c>
      <c r="AB21" s="106" t="s">
        <v>0</v>
      </c>
      <c r="AC21" s="34" t="s">
        <v>0</v>
      </c>
      <c r="AD21" s="106" t="s">
        <v>0</v>
      </c>
      <c r="AE21" s="106" t="s">
        <v>0</v>
      </c>
      <c r="AF21" s="106" t="s">
        <v>0</v>
      </c>
      <c r="AG21" s="106" t="s">
        <v>0</v>
      </c>
      <c r="AH21" s="106" t="s">
        <v>0</v>
      </c>
      <c r="AI21" s="106" t="s">
        <v>0</v>
      </c>
      <c r="AJ21" s="106" t="s">
        <v>0</v>
      </c>
      <c r="AK21" s="106" t="s">
        <v>0</v>
      </c>
      <c r="AL21" s="106" t="s">
        <v>0</v>
      </c>
      <c r="AM21" s="106" t="s">
        <v>0</v>
      </c>
      <c r="AN21" s="106" t="s">
        <v>0</v>
      </c>
      <c r="AO21" s="106" t="s">
        <v>0</v>
      </c>
      <c r="AP21" s="106" t="s">
        <v>0</v>
      </c>
      <c r="AQ21" s="106" t="s">
        <v>0</v>
      </c>
      <c r="AR21" s="106"/>
      <c r="AS21" s="106"/>
      <c r="AT21" s="106" t="s">
        <v>0</v>
      </c>
    </row>
    <row r="22" spans="2:46">
      <c r="B22" s="260" t="s">
        <v>191</v>
      </c>
      <c r="C22" s="295">
        <v>620</v>
      </c>
      <c r="D22" s="106">
        <v>563</v>
      </c>
      <c r="E22" s="106">
        <v>802</v>
      </c>
      <c r="F22" s="106">
        <v>867</v>
      </c>
      <c r="G22" s="106">
        <v>856</v>
      </c>
      <c r="H22" s="106">
        <v>850</v>
      </c>
      <c r="I22" s="106">
        <v>811</v>
      </c>
      <c r="J22" s="106">
        <v>808</v>
      </c>
      <c r="K22" s="106">
        <v>807</v>
      </c>
      <c r="L22" s="106">
        <v>814</v>
      </c>
      <c r="M22" s="106">
        <v>795</v>
      </c>
      <c r="N22" s="106">
        <v>792</v>
      </c>
      <c r="O22" s="106">
        <v>781</v>
      </c>
      <c r="P22" s="106">
        <v>776</v>
      </c>
      <c r="Q22" s="106">
        <v>771</v>
      </c>
      <c r="R22" s="106">
        <v>774</v>
      </c>
      <c r="S22" s="106">
        <v>770</v>
      </c>
      <c r="T22" s="106">
        <v>774</v>
      </c>
      <c r="U22" s="106">
        <v>730</v>
      </c>
      <c r="V22" s="106">
        <v>713</v>
      </c>
      <c r="W22" s="106">
        <v>710</v>
      </c>
      <c r="X22" s="106">
        <v>708</v>
      </c>
      <c r="Y22" s="106">
        <v>706</v>
      </c>
      <c r="Z22" s="106">
        <v>710</v>
      </c>
      <c r="AA22" s="106">
        <v>633</v>
      </c>
      <c r="AB22" s="106">
        <v>600</v>
      </c>
      <c r="AC22" s="34">
        <v>591</v>
      </c>
      <c r="AD22" s="106">
        <v>591</v>
      </c>
      <c r="AE22" s="106">
        <v>589</v>
      </c>
      <c r="AF22" s="106">
        <v>588</v>
      </c>
      <c r="AG22" s="106">
        <v>583</v>
      </c>
      <c r="AH22" s="106">
        <v>585</v>
      </c>
      <c r="AI22" s="106">
        <v>555</v>
      </c>
      <c r="AJ22" s="106">
        <v>545</v>
      </c>
      <c r="AK22" s="106">
        <v>502</v>
      </c>
      <c r="AL22" s="106">
        <v>497</v>
      </c>
      <c r="AM22" s="106">
        <v>432</v>
      </c>
      <c r="AN22" s="106">
        <v>435</v>
      </c>
      <c r="AO22" s="106">
        <v>433</v>
      </c>
      <c r="AP22" s="106">
        <v>435</v>
      </c>
      <c r="AQ22" s="106">
        <v>433</v>
      </c>
      <c r="AR22" s="106">
        <v>435</v>
      </c>
      <c r="AS22" s="106">
        <v>394</v>
      </c>
      <c r="AT22" s="106">
        <v>396</v>
      </c>
    </row>
    <row r="23" spans="2:46">
      <c r="B23" s="260" t="s">
        <v>272</v>
      </c>
      <c r="C23" s="295">
        <v>426</v>
      </c>
      <c r="D23" s="106">
        <v>387</v>
      </c>
      <c r="E23" s="106">
        <v>460</v>
      </c>
      <c r="F23" s="106">
        <v>462</v>
      </c>
      <c r="G23" s="106">
        <v>456</v>
      </c>
      <c r="H23" s="106">
        <v>454</v>
      </c>
      <c r="I23" s="106">
        <v>438</v>
      </c>
      <c r="J23" s="106">
        <v>440</v>
      </c>
      <c r="K23" s="106">
        <v>439</v>
      </c>
      <c r="L23" s="106">
        <v>442</v>
      </c>
      <c r="M23" s="106">
        <v>435</v>
      </c>
      <c r="N23" s="106">
        <v>435</v>
      </c>
      <c r="O23" s="106">
        <v>427</v>
      </c>
      <c r="P23" s="106">
        <v>422</v>
      </c>
      <c r="Q23" s="106">
        <v>420</v>
      </c>
      <c r="R23" s="106">
        <v>422</v>
      </c>
      <c r="S23" s="106">
        <v>419</v>
      </c>
      <c r="T23" s="106">
        <v>422</v>
      </c>
      <c r="U23" s="106">
        <v>400</v>
      </c>
      <c r="V23" s="106">
        <v>392</v>
      </c>
      <c r="W23" s="106">
        <v>390</v>
      </c>
      <c r="X23" s="106">
        <v>390</v>
      </c>
      <c r="Y23" s="106">
        <v>388</v>
      </c>
      <c r="Z23" s="106">
        <v>391</v>
      </c>
      <c r="AA23" s="106">
        <v>350</v>
      </c>
      <c r="AB23" s="106">
        <v>333</v>
      </c>
      <c r="AC23" s="34">
        <v>327</v>
      </c>
      <c r="AD23" s="106">
        <v>328</v>
      </c>
      <c r="AE23" s="106">
        <v>326</v>
      </c>
      <c r="AF23" s="106">
        <v>325</v>
      </c>
      <c r="AG23" s="106">
        <v>319</v>
      </c>
      <c r="AH23" s="106">
        <v>318</v>
      </c>
      <c r="AI23" s="106">
        <v>302</v>
      </c>
      <c r="AJ23" s="106">
        <v>297</v>
      </c>
      <c r="AK23" s="106">
        <v>267</v>
      </c>
      <c r="AL23" s="106">
        <v>260</v>
      </c>
      <c r="AM23" s="106">
        <v>247</v>
      </c>
      <c r="AN23" s="106">
        <v>248</v>
      </c>
      <c r="AO23" s="106">
        <v>247</v>
      </c>
      <c r="AP23" s="106">
        <v>248</v>
      </c>
      <c r="AQ23" s="106">
        <v>248</v>
      </c>
      <c r="AR23" s="106">
        <v>249</v>
      </c>
      <c r="AS23" s="106">
        <v>219</v>
      </c>
      <c r="AT23" s="106">
        <v>220</v>
      </c>
    </row>
    <row r="24" spans="2:46">
      <c r="B24" s="260" t="s">
        <v>273</v>
      </c>
      <c r="C24" s="295">
        <v>375</v>
      </c>
      <c r="D24" s="106">
        <v>366</v>
      </c>
      <c r="E24" s="106">
        <v>349</v>
      </c>
      <c r="F24" s="106">
        <v>314</v>
      </c>
      <c r="G24" s="106">
        <v>310</v>
      </c>
      <c r="H24" s="106">
        <v>308</v>
      </c>
      <c r="I24" s="106">
        <v>293</v>
      </c>
      <c r="J24" s="106">
        <v>291</v>
      </c>
      <c r="K24" s="106">
        <v>287</v>
      </c>
      <c r="L24" s="106">
        <v>288</v>
      </c>
      <c r="M24" s="106">
        <v>284</v>
      </c>
      <c r="N24" s="106">
        <v>285</v>
      </c>
      <c r="O24" s="106">
        <v>277</v>
      </c>
      <c r="P24" s="106">
        <v>273</v>
      </c>
      <c r="Q24" s="106">
        <v>271</v>
      </c>
      <c r="R24" s="106">
        <v>273</v>
      </c>
      <c r="S24" s="106">
        <v>271</v>
      </c>
      <c r="T24" s="106">
        <v>273</v>
      </c>
      <c r="U24" s="106">
        <v>250</v>
      </c>
      <c r="V24" s="106">
        <v>241</v>
      </c>
      <c r="W24" s="106">
        <v>240</v>
      </c>
      <c r="X24" s="106">
        <v>240</v>
      </c>
      <c r="Y24" s="106">
        <v>239</v>
      </c>
      <c r="Z24" s="106">
        <v>240</v>
      </c>
      <c r="AA24" s="106">
        <v>215</v>
      </c>
      <c r="AB24" s="106">
        <v>204</v>
      </c>
      <c r="AC24" s="34">
        <v>201</v>
      </c>
      <c r="AD24" s="106">
        <v>201</v>
      </c>
      <c r="AE24" s="106">
        <v>200</v>
      </c>
      <c r="AF24" s="106">
        <v>200</v>
      </c>
      <c r="AG24" s="106">
        <v>203</v>
      </c>
      <c r="AH24" s="106">
        <v>206</v>
      </c>
      <c r="AI24" s="106">
        <v>197</v>
      </c>
      <c r="AJ24" s="106">
        <v>195</v>
      </c>
      <c r="AK24" s="106">
        <v>174</v>
      </c>
      <c r="AL24" s="106">
        <v>170</v>
      </c>
      <c r="AM24" s="106">
        <v>147</v>
      </c>
      <c r="AN24" s="106">
        <v>148</v>
      </c>
      <c r="AO24" s="106">
        <v>148</v>
      </c>
      <c r="AP24" s="106">
        <v>149</v>
      </c>
      <c r="AQ24" s="106">
        <v>148</v>
      </c>
      <c r="AR24" s="106">
        <v>148</v>
      </c>
      <c r="AS24" s="106">
        <v>124</v>
      </c>
      <c r="AT24" s="106">
        <v>125</v>
      </c>
    </row>
    <row r="25" spans="2:46">
      <c r="B25" s="260" t="s">
        <v>274</v>
      </c>
      <c r="C25" s="295">
        <v>671</v>
      </c>
      <c r="D25" s="106">
        <v>687</v>
      </c>
      <c r="E25" s="106">
        <v>440</v>
      </c>
      <c r="F25" s="106">
        <v>407</v>
      </c>
      <c r="G25" s="106">
        <v>402</v>
      </c>
      <c r="H25" s="106">
        <v>400</v>
      </c>
      <c r="I25" s="106">
        <v>380</v>
      </c>
      <c r="J25" s="106">
        <v>377</v>
      </c>
      <c r="K25" s="106">
        <v>373</v>
      </c>
      <c r="L25" s="106">
        <v>375</v>
      </c>
      <c r="M25" s="106">
        <v>369</v>
      </c>
      <c r="N25" s="106">
        <v>369</v>
      </c>
      <c r="O25" s="106">
        <v>361</v>
      </c>
      <c r="P25" s="106">
        <v>358</v>
      </c>
      <c r="Q25" s="106">
        <v>355</v>
      </c>
      <c r="R25" s="106">
        <v>357</v>
      </c>
      <c r="S25" s="106">
        <v>355</v>
      </c>
      <c r="T25" s="106">
        <v>357</v>
      </c>
      <c r="U25" s="106">
        <v>334</v>
      </c>
      <c r="V25" s="106">
        <v>325</v>
      </c>
      <c r="W25" s="106">
        <v>324</v>
      </c>
      <c r="X25" s="106">
        <v>323</v>
      </c>
      <c r="Y25" s="106">
        <v>322</v>
      </c>
      <c r="Z25" s="106">
        <v>324</v>
      </c>
      <c r="AA25" s="106">
        <v>288</v>
      </c>
      <c r="AB25" s="106">
        <v>272</v>
      </c>
      <c r="AC25" s="34">
        <v>269</v>
      </c>
      <c r="AD25" s="106">
        <v>269</v>
      </c>
      <c r="AE25" s="106">
        <v>268</v>
      </c>
      <c r="AF25" s="106">
        <v>267</v>
      </c>
      <c r="AG25" s="106">
        <v>265</v>
      </c>
      <c r="AH25" s="106">
        <v>265</v>
      </c>
      <c r="AI25" s="106">
        <v>255</v>
      </c>
      <c r="AJ25" s="106">
        <v>252</v>
      </c>
      <c r="AK25" s="106">
        <v>230</v>
      </c>
      <c r="AL25" s="106">
        <v>226</v>
      </c>
      <c r="AM25" s="106">
        <v>205</v>
      </c>
      <c r="AN25" s="106">
        <v>206</v>
      </c>
      <c r="AO25" s="106">
        <v>206</v>
      </c>
      <c r="AP25" s="106">
        <v>208</v>
      </c>
      <c r="AQ25" s="106">
        <v>207</v>
      </c>
      <c r="AR25" s="106">
        <v>208</v>
      </c>
      <c r="AS25" s="106">
        <v>173</v>
      </c>
      <c r="AT25" s="106">
        <v>173</v>
      </c>
    </row>
    <row r="26" spans="2:46" ht="24">
      <c r="B26" s="260" t="s">
        <v>356</v>
      </c>
      <c r="C26" s="295">
        <v>2689</v>
      </c>
      <c r="D26" s="106">
        <v>4034</v>
      </c>
      <c r="E26" s="106">
        <v>4187</v>
      </c>
      <c r="F26" s="106">
        <v>4264</v>
      </c>
      <c r="G26" s="106">
        <v>4210</v>
      </c>
      <c r="H26" s="106">
        <v>4183</v>
      </c>
      <c r="I26" s="106">
        <v>3940</v>
      </c>
      <c r="J26" s="106">
        <v>3887</v>
      </c>
      <c r="K26" s="106">
        <v>3855</v>
      </c>
      <c r="L26" s="106">
        <v>3871</v>
      </c>
      <c r="M26" s="106">
        <v>3771</v>
      </c>
      <c r="N26" s="106">
        <v>3753</v>
      </c>
      <c r="O26" s="106">
        <v>3742</v>
      </c>
      <c r="P26" s="106">
        <v>3737</v>
      </c>
      <c r="Q26" s="106">
        <v>3714</v>
      </c>
      <c r="R26" s="106">
        <v>3734</v>
      </c>
      <c r="S26" s="106">
        <v>3713</v>
      </c>
      <c r="T26" s="106">
        <v>3734</v>
      </c>
      <c r="U26" s="106">
        <v>3444</v>
      </c>
      <c r="V26" s="106">
        <v>3330</v>
      </c>
      <c r="W26" s="106">
        <v>3314</v>
      </c>
      <c r="X26" s="106">
        <v>3306</v>
      </c>
      <c r="Y26" s="106">
        <v>3294</v>
      </c>
      <c r="Z26" s="106">
        <v>3315</v>
      </c>
      <c r="AA26" s="106">
        <v>2940</v>
      </c>
      <c r="AB26" s="106">
        <v>2780</v>
      </c>
      <c r="AC26" s="34">
        <v>2738</v>
      </c>
      <c r="AD26" s="106">
        <v>2740</v>
      </c>
      <c r="AE26" s="106">
        <v>2731</v>
      </c>
      <c r="AF26" s="106">
        <v>2727</v>
      </c>
      <c r="AG26" s="106">
        <v>2691</v>
      </c>
      <c r="AH26" s="106">
        <v>2696</v>
      </c>
      <c r="AI26" s="106">
        <v>2189</v>
      </c>
      <c r="AJ26" s="106">
        <v>0</v>
      </c>
      <c r="AK26" s="106">
        <v>0</v>
      </c>
      <c r="AL26" s="106">
        <v>0</v>
      </c>
      <c r="AM26" s="106">
        <v>0</v>
      </c>
      <c r="AN26" s="106">
        <v>0</v>
      </c>
      <c r="AO26" s="106">
        <v>0</v>
      </c>
      <c r="AP26" s="106">
        <v>0</v>
      </c>
      <c r="AQ26" s="106">
        <v>0</v>
      </c>
      <c r="AR26" s="106">
        <v>0</v>
      </c>
      <c r="AS26" s="106">
        <v>0</v>
      </c>
      <c r="AT26" s="106">
        <v>0</v>
      </c>
    </row>
    <row r="27" spans="2:46">
      <c r="B27" s="260" t="s">
        <v>275</v>
      </c>
      <c r="C27" s="295">
        <v>504</v>
      </c>
      <c r="D27" s="106">
        <v>897</v>
      </c>
      <c r="E27" s="106">
        <v>657</v>
      </c>
      <c r="F27" s="106">
        <v>537</v>
      </c>
      <c r="G27" s="106">
        <v>531</v>
      </c>
      <c r="H27" s="106">
        <v>528</v>
      </c>
      <c r="I27" s="106">
        <v>504</v>
      </c>
      <c r="J27" s="106">
        <v>502</v>
      </c>
      <c r="K27" s="106">
        <v>486</v>
      </c>
      <c r="L27" s="106">
        <v>482</v>
      </c>
      <c r="M27" s="106">
        <v>467</v>
      </c>
      <c r="N27" s="106">
        <v>464</v>
      </c>
      <c r="O27" s="106">
        <v>454</v>
      </c>
      <c r="P27" s="106">
        <v>450</v>
      </c>
      <c r="Q27" s="106">
        <v>447</v>
      </c>
      <c r="R27" s="106">
        <v>449</v>
      </c>
      <c r="S27" s="106">
        <v>447</v>
      </c>
      <c r="T27" s="106">
        <v>449</v>
      </c>
      <c r="U27" s="106">
        <v>405</v>
      </c>
      <c r="V27" s="106">
        <v>387</v>
      </c>
      <c r="W27" s="106">
        <v>385</v>
      </c>
      <c r="X27" s="106">
        <v>385</v>
      </c>
      <c r="Y27" s="106">
        <v>383</v>
      </c>
      <c r="Z27" s="106">
        <v>386</v>
      </c>
      <c r="AA27" s="106">
        <v>342</v>
      </c>
      <c r="AB27" s="106">
        <v>323</v>
      </c>
      <c r="AC27" s="34">
        <v>319</v>
      </c>
      <c r="AD27" s="106">
        <v>319</v>
      </c>
      <c r="AE27" s="106">
        <v>353</v>
      </c>
      <c r="AF27" s="106">
        <v>0</v>
      </c>
      <c r="AG27" s="106" t="s">
        <v>0</v>
      </c>
      <c r="AH27" s="106" t="s">
        <v>0</v>
      </c>
      <c r="AI27" s="106" t="s">
        <v>0</v>
      </c>
      <c r="AJ27" s="106" t="s">
        <v>0</v>
      </c>
      <c r="AK27" s="106" t="s">
        <v>0</v>
      </c>
      <c r="AL27" s="106" t="s">
        <v>0</v>
      </c>
      <c r="AM27" s="106" t="s">
        <v>0</v>
      </c>
      <c r="AN27" s="106" t="s">
        <v>0</v>
      </c>
      <c r="AO27" s="106" t="s">
        <v>0</v>
      </c>
      <c r="AP27" s="106" t="s">
        <v>0</v>
      </c>
      <c r="AQ27" s="106" t="s">
        <v>0</v>
      </c>
      <c r="AR27" s="106"/>
      <c r="AS27" s="106"/>
      <c r="AT27" s="106" t="s">
        <v>0</v>
      </c>
    </row>
    <row r="28" spans="2:46">
      <c r="B28" s="260" t="s">
        <v>276</v>
      </c>
      <c r="C28" s="295">
        <v>209</v>
      </c>
      <c r="D28" s="106">
        <v>608</v>
      </c>
      <c r="E28" s="106">
        <v>629</v>
      </c>
      <c r="F28" s="106">
        <v>640</v>
      </c>
      <c r="G28" s="106">
        <v>632</v>
      </c>
      <c r="H28" s="106">
        <v>628</v>
      </c>
      <c r="I28" s="106">
        <v>583</v>
      </c>
      <c r="J28" s="106">
        <v>571</v>
      </c>
      <c r="K28" s="106">
        <v>567</v>
      </c>
      <c r="L28" s="106">
        <v>307</v>
      </c>
      <c r="M28" s="106" t="s">
        <v>0</v>
      </c>
      <c r="N28" s="106" t="s">
        <v>0</v>
      </c>
      <c r="O28" s="106" t="s">
        <v>0</v>
      </c>
      <c r="P28" s="106" t="s">
        <v>0</v>
      </c>
      <c r="Q28" s="106" t="s">
        <v>0</v>
      </c>
      <c r="R28" s="106" t="s">
        <v>0</v>
      </c>
      <c r="S28" s="106" t="s">
        <v>0</v>
      </c>
      <c r="T28" s="106" t="s">
        <v>0</v>
      </c>
      <c r="U28" s="106" t="s">
        <v>0</v>
      </c>
      <c r="V28" s="106" t="s">
        <v>0</v>
      </c>
      <c r="W28" s="106" t="s">
        <v>0</v>
      </c>
      <c r="X28" s="106" t="s">
        <v>0</v>
      </c>
      <c r="Y28" s="106" t="s">
        <v>0</v>
      </c>
      <c r="Z28" s="106" t="s">
        <v>0</v>
      </c>
      <c r="AA28" s="106" t="s">
        <v>0</v>
      </c>
      <c r="AB28" s="106" t="s">
        <v>0</v>
      </c>
      <c r="AC28" s="34" t="s">
        <v>0</v>
      </c>
      <c r="AD28" s="106" t="s">
        <v>0</v>
      </c>
      <c r="AE28" s="106" t="s">
        <v>0</v>
      </c>
      <c r="AF28" s="106" t="s">
        <v>0</v>
      </c>
      <c r="AG28" s="106" t="s">
        <v>0</v>
      </c>
      <c r="AH28" s="106" t="s">
        <v>0</v>
      </c>
      <c r="AI28" s="106" t="s">
        <v>0</v>
      </c>
      <c r="AJ28" s="106" t="s">
        <v>0</v>
      </c>
      <c r="AK28" s="106" t="s">
        <v>0</v>
      </c>
      <c r="AL28" s="106" t="s">
        <v>0</v>
      </c>
      <c r="AM28" s="106" t="s">
        <v>0</v>
      </c>
      <c r="AN28" s="106" t="s">
        <v>0</v>
      </c>
      <c r="AO28" s="106" t="s">
        <v>0</v>
      </c>
      <c r="AP28" s="106" t="s">
        <v>0</v>
      </c>
      <c r="AQ28" s="106" t="s">
        <v>0</v>
      </c>
      <c r="AR28" s="106"/>
      <c r="AS28" s="106"/>
      <c r="AT28" s="106" t="s">
        <v>0</v>
      </c>
    </row>
    <row r="29" spans="2:46">
      <c r="B29" s="260" t="s">
        <v>277</v>
      </c>
      <c r="C29" s="295">
        <v>231</v>
      </c>
      <c r="D29" s="106">
        <v>1324</v>
      </c>
      <c r="E29" s="106">
        <v>1434</v>
      </c>
      <c r="F29" s="106">
        <v>1708</v>
      </c>
      <c r="G29" s="106">
        <v>2059</v>
      </c>
      <c r="H29" s="106">
        <v>2230</v>
      </c>
      <c r="I29" s="106">
        <v>2091</v>
      </c>
      <c r="J29" s="106">
        <v>2061</v>
      </c>
      <c r="K29" s="106">
        <v>2133</v>
      </c>
      <c r="L29" s="106">
        <v>2186</v>
      </c>
      <c r="M29" s="106">
        <v>2141</v>
      </c>
      <c r="N29" s="106">
        <v>2137</v>
      </c>
      <c r="O29" s="106">
        <v>2134</v>
      </c>
      <c r="P29" s="106">
        <v>2133</v>
      </c>
      <c r="Q29" s="106">
        <v>2121</v>
      </c>
      <c r="R29" s="106">
        <v>2135</v>
      </c>
      <c r="S29" s="106">
        <v>2120</v>
      </c>
      <c r="T29" s="106">
        <v>2132</v>
      </c>
      <c r="U29" s="106">
        <v>1925</v>
      </c>
      <c r="V29" s="106">
        <v>1841</v>
      </c>
      <c r="W29" s="106">
        <v>1831</v>
      </c>
      <c r="X29" s="106">
        <v>1831</v>
      </c>
      <c r="Y29" s="106">
        <v>1821</v>
      </c>
      <c r="Z29" s="106">
        <v>1836</v>
      </c>
      <c r="AA29" s="106">
        <v>1617</v>
      </c>
      <c r="AB29" s="106">
        <v>1527</v>
      </c>
      <c r="AC29" s="34">
        <v>1505</v>
      </c>
      <c r="AD29" s="106">
        <v>1511</v>
      </c>
      <c r="AE29" s="106">
        <v>1504</v>
      </c>
      <c r="AF29" s="106">
        <v>1505</v>
      </c>
      <c r="AG29" s="106">
        <v>1432</v>
      </c>
      <c r="AH29" s="106">
        <v>1413</v>
      </c>
      <c r="AI29" s="106">
        <v>1352</v>
      </c>
      <c r="AJ29" s="106">
        <v>1339</v>
      </c>
      <c r="AK29" s="106">
        <v>1261</v>
      </c>
      <c r="AL29" s="106">
        <v>1271</v>
      </c>
      <c r="AM29" s="106">
        <v>1084</v>
      </c>
      <c r="AN29" s="106">
        <v>1094</v>
      </c>
      <c r="AO29" s="106">
        <v>1086</v>
      </c>
      <c r="AP29" s="106">
        <v>1096</v>
      </c>
      <c r="AQ29" s="106">
        <v>1081</v>
      </c>
      <c r="AR29" s="106">
        <v>1091</v>
      </c>
      <c r="AS29" s="106">
        <v>901</v>
      </c>
      <c r="AT29" s="106">
        <v>911</v>
      </c>
    </row>
    <row r="30" spans="2:46">
      <c r="B30" s="260" t="s">
        <v>278</v>
      </c>
      <c r="C30" s="295" t="s">
        <v>0</v>
      </c>
      <c r="D30" s="106">
        <v>362</v>
      </c>
      <c r="E30" s="106">
        <v>512</v>
      </c>
      <c r="F30" s="106">
        <v>500</v>
      </c>
      <c r="G30" s="106">
        <v>494</v>
      </c>
      <c r="H30" s="106">
        <v>490</v>
      </c>
      <c r="I30" s="106">
        <v>501</v>
      </c>
      <c r="J30" s="106">
        <v>514</v>
      </c>
      <c r="K30" s="106">
        <v>508</v>
      </c>
      <c r="L30" s="106">
        <v>509</v>
      </c>
      <c r="M30" s="106">
        <v>500</v>
      </c>
      <c r="N30" s="106">
        <v>499</v>
      </c>
      <c r="O30" s="106">
        <v>493</v>
      </c>
      <c r="P30" s="106">
        <v>491</v>
      </c>
      <c r="Q30" s="106">
        <v>487</v>
      </c>
      <c r="R30" s="106">
        <v>489</v>
      </c>
      <c r="S30" s="106">
        <v>486</v>
      </c>
      <c r="T30" s="106">
        <v>489</v>
      </c>
      <c r="U30" s="106">
        <v>458</v>
      </c>
      <c r="V30" s="106">
        <v>446</v>
      </c>
      <c r="W30" s="106">
        <v>443</v>
      </c>
      <c r="X30" s="106">
        <v>442</v>
      </c>
      <c r="Y30" s="106">
        <v>440</v>
      </c>
      <c r="Z30" s="106">
        <v>443</v>
      </c>
      <c r="AA30" s="106">
        <v>398</v>
      </c>
      <c r="AB30" s="106">
        <v>379</v>
      </c>
      <c r="AC30" s="34">
        <v>372</v>
      </c>
      <c r="AD30" s="106">
        <v>372</v>
      </c>
      <c r="AE30" s="106">
        <v>370</v>
      </c>
      <c r="AF30" s="106">
        <v>369</v>
      </c>
      <c r="AG30" s="106">
        <v>368</v>
      </c>
      <c r="AH30" s="106">
        <v>370</v>
      </c>
      <c r="AI30" s="106">
        <v>343</v>
      </c>
      <c r="AJ30" s="106">
        <v>333</v>
      </c>
      <c r="AK30" s="106">
        <v>304</v>
      </c>
      <c r="AL30" s="106">
        <v>300</v>
      </c>
      <c r="AM30" s="106">
        <v>274</v>
      </c>
      <c r="AN30" s="106">
        <v>275</v>
      </c>
      <c r="AO30" s="106">
        <v>276</v>
      </c>
      <c r="AP30" s="106">
        <v>277</v>
      </c>
      <c r="AQ30" s="106">
        <v>276</v>
      </c>
      <c r="AR30" s="106">
        <v>278</v>
      </c>
      <c r="AS30" s="106">
        <v>232</v>
      </c>
      <c r="AT30" s="106">
        <v>233</v>
      </c>
    </row>
    <row r="31" spans="2:46">
      <c r="B31" s="260" t="s">
        <v>279</v>
      </c>
      <c r="C31" s="295" t="s">
        <v>0</v>
      </c>
      <c r="D31" s="106">
        <v>136</v>
      </c>
      <c r="E31" s="106">
        <v>342</v>
      </c>
      <c r="F31" s="106">
        <v>337</v>
      </c>
      <c r="G31" s="106">
        <v>333</v>
      </c>
      <c r="H31" s="106">
        <v>331</v>
      </c>
      <c r="I31" s="106">
        <v>313</v>
      </c>
      <c r="J31" s="106">
        <v>310</v>
      </c>
      <c r="K31" s="106">
        <v>306</v>
      </c>
      <c r="L31" s="106">
        <v>307</v>
      </c>
      <c r="M31" s="106">
        <v>302</v>
      </c>
      <c r="N31" s="106">
        <v>301</v>
      </c>
      <c r="O31" s="106">
        <v>297</v>
      </c>
      <c r="P31" s="106">
        <v>294</v>
      </c>
      <c r="Q31" s="106">
        <v>292</v>
      </c>
      <c r="R31" s="106">
        <v>293</v>
      </c>
      <c r="S31" s="106">
        <v>292</v>
      </c>
      <c r="T31" s="106">
        <v>293</v>
      </c>
      <c r="U31" s="106">
        <v>279</v>
      </c>
      <c r="V31" s="106">
        <v>275</v>
      </c>
      <c r="W31" s="106">
        <v>273</v>
      </c>
      <c r="X31" s="106">
        <v>272</v>
      </c>
      <c r="Y31" s="106">
        <v>271</v>
      </c>
      <c r="Z31" s="106">
        <v>273</v>
      </c>
      <c r="AA31" s="106">
        <v>244</v>
      </c>
      <c r="AB31" s="106">
        <v>232</v>
      </c>
      <c r="AC31" s="34">
        <v>228</v>
      </c>
      <c r="AD31" s="106">
        <v>228</v>
      </c>
      <c r="AE31" s="106">
        <v>228</v>
      </c>
      <c r="AF31" s="106">
        <v>227</v>
      </c>
      <c r="AG31" s="106">
        <v>226</v>
      </c>
      <c r="AH31" s="106">
        <v>227</v>
      </c>
      <c r="AI31" s="106">
        <v>217</v>
      </c>
      <c r="AJ31" s="106">
        <v>214</v>
      </c>
      <c r="AK31" s="106">
        <v>195</v>
      </c>
      <c r="AL31" s="106">
        <v>191</v>
      </c>
      <c r="AM31" s="106">
        <v>163</v>
      </c>
      <c r="AN31" s="106">
        <v>164</v>
      </c>
      <c r="AO31" s="106">
        <v>164</v>
      </c>
      <c r="AP31" s="106">
        <v>165</v>
      </c>
      <c r="AQ31" s="106">
        <v>165</v>
      </c>
      <c r="AR31" s="106">
        <v>165</v>
      </c>
      <c r="AS31" s="106">
        <v>138</v>
      </c>
      <c r="AT31" s="106">
        <v>139</v>
      </c>
    </row>
    <row r="32" spans="2:46">
      <c r="B32" s="260" t="s">
        <v>280</v>
      </c>
      <c r="C32" s="295" t="s">
        <v>0</v>
      </c>
      <c r="D32" s="106">
        <v>94</v>
      </c>
      <c r="E32" s="106">
        <v>349</v>
      </c>
      <c r="F32" s="106">
        <v>340</v>
      </c>
      <c r="G32" s="106">
        <v>336</v>
      </c>
      <c r="H32" s="106">
        <v>334</v>
      </c>
      <c r="I32" s="106">
        <v>334</v>
      </c>
      <c r="J32" s="106">
        <v>340</v>
      </c>
      <c r="K32" s="106">
        <v>327</v>
      </c>
      <c r="L32" s="106">
        <v>323</v>
      </c>
      <c r="M32" s="106">
        <v>321</v>
      </c>
      <c r="N32" s="106">
        <v>322</v>
      </c>
      <c r="O32" s="106">
        <v>317</v>
      </c>
      <c r="P32" s="106">
        <v>315</v>
      </c>
      <c r="Q32" s="106">
        <v>312</v>
      </c>
      <c r="R32" s="106">
        <v>314</v>
      </c>
      <c r="S32" s="106">
        <v>312</v>
      </c>
      <c r="T32" s="106">
        <v>314</v>
      </c>
      <c r="U32" s="106">
        <v>291</v>
      </c>
      <c r="V32" s="106">
        <v>283</v>
      </c>
      <c r="W32" s="106">
        <v>281</v>
      </c>
      <c r="X32" s="106">
        <v>280</v>
      </c>
      <c r="Y32" s="106">
        <v>279</v>
      </c>
      <c r="Z32" s="106">
        <v>281</v>
      </c>
      <c r="AA32" s="106">
        <v>252</v>
      </c>
      <c r="AB32" s="106">
        <v>240</v>
      </c>
      <c r="AC32" s="34">
        <v>236</v>
      </c>
      <c r="AD32" s="106">
        <v>236</v>
      </c>
      <c r="AE32" s="106">
        <v>235</v>
      </c>
      <c r="AF32" s="106">
        <v>228</v>
      </c>
      <c r="AG32" s="106">
        <v>230</v>
      </c>
      <c r="AH32" s="106">
        <v>229</v>
      </c>
      <c r="AI32" s="106">
        <v>214</v>
      </c>
      <c r="AJ32" s="106">
        <v>208</v>
      </c>
      <c r="AK32" s="106">
        <v>189</v>
      </c>
      <c r="AL32" s="106">
        <v>185</v>
      </c>
      <c r="AM32" s="106">
        <v>170</v>
      </c>
      <c r="AN32" s="106">
        <v>171</v>
      </c>
      <c r="AO32" s="106">
        <v>170</v>
      </c>
      <c r="AP32" s="106">
        <v>171</v>
      </c>
      <c r="AQ32" s="106">
        <v>170</v>
      </c>
      <c r="AR32" s="106">
        <v>171</v>
      </c>
      <c r="AS32" s="106">
        <v>143</v>
      </c>
      <c r="AT32" s="106">
        <v>144</v>
      </c>
    </row>
    <row r="33" spans="2:46">
      <c r="B33" s="260" t="s">
        <v>281</v>
      </c>
      <c r="C33" s="295" t="s">
        <v>0</v>
      </c>
      <c r="D33" s="106" t="s">
        <v>0</v>
      </c>
      <c r="E33" s="106">
        <v>279</v>
      </c>
      <c r="F33" s="106">
        <v>328</v>
      </c>
      <c r="G33" s="106">
        <v>325</v>
      </c>
      <c r="H33" s="106">
        <v>323</v>
      </c>
      <c r="I33" s="106">
        <v>329</v>
      </c>
      <c r="J33" s="106">
        <v>339</v>
      </c>
      <c r="K33" s="106">
        <v>321</v>
      </c>
      <c r="L33" s="106">
        <v>315</v>
      </c>
      <c r="M33" s="106">
        <v>310</v>
      </c>
      <c r="N33" s="106">
        <v>310</v>
      </c>
      <c r="O33" s="106">
        <v>302</v>
      </c>
      <c r="P33" s="106">
        <v>298</v>
      </c>
      <c r="Q33" s="106">
        <v>296</v>
      </c>
      <c r="R33" s="106">
        <v>297</v>
      </c>
      <c r="S33" s="106">
        <v>295</v>
      </c>
      <c r="T33" s="106">
        <v>297</v>
      </c>
      <c r="U33" s="106">
        <v>286</v>
      </c>
      <c r="V33" s="106">
        <v>283</v>
      </c>
      <c r="W33" s="106">
        <v>281</v>
      </c>
      <c r="X33" s="106">
        <v>280</v>
      </c>
      <c r="Y33" s="106">
        <v>279</v>
      </c>
      <c r="Z33" s="106">
        <v>281</v>
      </c>
      <c r="AA33" s="106">
        <v>254</v>
      </c>
      <c r="AB33" s="106">
        <v>244</v>
      </c>
      <c r="AC33" s="34">
        <v>239</v>
      </c>
      <c r="AD33" s="106">
        <v>238</v>
      </c>
      <c r="AE33" s="106">
        <v>237</v>
      </c>
      <c r="AF33" s="106">
        <v>237</v>
      </c>
      <c r="AG33" s="106">
        <v>170</v>
      </c>
      <c r="AH33" s="106" t="s">
        <v>0</v>
      </c>
      <c r="AI33" s="106" t="s">
        <v>0</v>
      </c>
      <c r="AJ33" s="106" t="s">
        <v>0</v>
      </c>
      <c r="AK33" s="106" t="s">
        <v>0</v>
      </c>
      <c r="AL33" s="106" t="s">
        <v>0</v>
      </c>
      <c r="AM33" s="106" t="s">
        <v>0</v>
      </c>
      <c r="AN33" s="106" t="s">
        <v>0</v>
      </c>
      <c r="AO33" s="106" t="s">
        <v>0</v>
      </c>
      <c r="AP33" s="106" t="s">
        <v>0</v>
      </c>
      <c r="AQ33" s="106" t="s">
        <v>0</v>
      </c>
      <c r="AR33" s="106"/>
      <c r="AS33" s="106"/>
      <c r="AT33" s="106" t="s">
        <v>0</v>
      </c>
    </row>
    <row r="34" spans="2:46">
      <c r="B34" s="260" t="s">
        <v>355</v>
      </c>
      <c r="C34" s="295" t="s">
        <v>0</v>
      </c>
      <c r="D34" s="106" t="s">
        <v>0</v>
      </c>
      <c r="E34" s="106">
        <v>225</v>
      </c>
      <c r="F34" s="106">
        <v>315</v>
      </c>
      <c r="G34" s="106">
        <v>311</v>
      </c>
      <c r="H34" s="106">
        <v>309</v>
      </c>
      <c r="I34" s="106">
        <v>298</v>
      </c>
      <c r="J34" s="106">
        <v>297</v>
      </c>
      <c r="K34" s="106">
        <v>294</v>
      </c>
      <c r="L34" s="106">
        <v>295</v>
      </c>
      <c r="M34" s="106">
        <v>292</v>
      </c>
      <c r="N34" s="106">
        <v>293</v>
      </c>
      <c r="O34" s="106">
        <v>287</v>
      </c>
      <c r="P34" s="106">
        <v>285</v>
      </c>
      <c r="Q34" s="106">
        <v>282</v>
      </c>
      <c r="R34" s="106">
        <v>284</v>
      </c>
      <c r="S34" s="106">
        <v>282</v>
      </c>
      <c r="T34" s="106">
        <v>284</v>
      </c>
      <c r="U34" s="106">
        <v>274</v>
      </c>
      <c r="V34" s="106">
        <v>271</v>
      </c>
      <c r="W34" s="106">
        <v>269</v>
      </c>
      <c r="X34" s="106">
        <v>268</v>
      </c>
      <c r="Y34" s="106">
        <v>267</v>
      </c>
      <c r="Z34" s="106">
        <v>269</v>
      </c>
      <c r="AA34" s="106">
        <v>242</v>
      </c>
      <c r="AB34" s="106">
        <v>231</v>
      </c>
      <c r="AC34" s="34">
        <v>227</v>
      </c>
      <c r="AD34" s="106">
        <v>227</v>
      </c>
      <c r="AE34" s="106">
        <v>226</v>
      </c>
      <c r="AF34" s="106">
        <v>225</v>
      </c>
      <c r="AG34" s="106">
        <v>222</v>
      </c>
      <c r="AH34" s="106">
        <v>223</v>
      </c>
      <c r="AI34" s="106">
        <v>209</v>
      </c>
      <c r="AJ34" s="106">
        <v>204</v>
      </c>
      <c r="AK34" s="106">
        <v>182</v>
      </c>
      <c r="AL34" s="106">
        <v>177</v>
      </c>
      <c r="AM34" s="106">
        <v>156</v>
      </c>
      <c r="AN34" s="106">
        <v>157</v>
      </c>
      <c r="AO34" s="106">
        <v>158</v>
      </c>
      <c r="AP34" s="106">
        <v>159</v>
      </c>
      <c r="AQ34" s="106">
        <v>159</v>
      </c>
      <c r="AR34" s="106">
        <v>159</v>
      </c>
      <c r="AS34" s="106">
        <v>133</v>
      </c>
      <c r="AT34" s="106">
        <v>134</v>
      </c>
    </row>
    <row r="35" spans="2:46">
      <c r="B35" s="260" t="s">
        <v>282</v>
      </c>
      <c r="C35" s="295" t="s">
        <v>0</v>
      </c>
      <c r="D35" s="106" t="s">
        <v>0</v>
      </c>
      <c r="E35" s="106">
        <v>59</v>
      </c>
      <c r="F35" s="106">
        <v>604</v>
      </c>
      <c r="G35" s="106">
        <v>529</v>
      </c>
      <c r="H35" s="106">
        <v>492</v>
      </c>
      <c r="I35" s="106">
        <v>518</v>
      </c>
      <c r="J35" s="106">
        <v>540</v>
      </c>
      <c r="K35" s="106">
        <v>532</v>
      </c>
      <c r="L35" s="106">
        <v>532</v>
      </c>
      <c r="M35" s="106">
        <v>525</v>
      </c>
      <c r="N35" s="106">
        <v>526</v>
      </c>
      <c r="O35" s="106">
        <v>520</v>
      </c>
      <c r="P35" s="106">
        <v>517</v>
      </c>
      <c r="Q35" s="106">
        <v>512</v>
      </c>
      <c r="R35" s="106">
        <v>514</v>
      </c>
      <c r="S35" s="106">
        <v>511</v>
      </c>
      <c r="T35" s="106">
        <v>514</v>
      </c>
      <c r="U35" s="106">
        <v>453</v>
      </c>
      <c r="V35" s="106">
        <v>427</v>
      </c>
      <c r="W35" s="106">
        <v>424</v>
      </c>
      <c r="X35" s="106">
        <v>423</v>
      </c>
      <c r="Y35" s="106">
        <v>422</v>
      </c>
      <c r="Z35" s="106">
        <v>424</v>
      </c>
      <c r="AA35" s="106">
        <v>380</v>
      </c>
      <c r="AB35" s="106">
        <v>362</v>
      </c>
      <c r="AC35" s="34">
        <v>356</v>
      </c>
      <c r="AD35" s="106">
        <v>356</v>
      </c>
      <c r="AE35" s="106">
        <v>355</v>
      </c>
      <c r="AF35" s="106">
        <v>354</v>
      </c>
      <c r="AG35" s="106">
        <v>349</v>
      </c>
      <c r="AH35" s="106">
        <v>349</v>
      </c>
      <c r="AI35" s="106">
        <v>328</v>
      </c>
      <c r="AJ35" s="106">
        <v>320</v>
      </c>
      <c r="AK35" s="106">
        <v>290</v>
      </c>
      <c r="AL35" s="106">
        <v>284</v>
      </c>
      <c r="AM35" s="106">
        <v>253</v>
      </c>
      <c r="AN35" s="106">
        <v>254</v>
      </c>
      <c r="AO35" s="106">
        <v>255</v>
      </c>
      <c r="AP35" s="106">
        <v>256</v>
      </c>
      <c r="AQ35" s="106">
        <v>255</v>
      </c>
      <c r="AR35" s="106">
        <v>257</v>
      </c>
      <c r="AS35" s="106">
        <v>214</v>
      </c>
      <c r="AT35" s="106">
        <v>216</v>
      </c>
    </row>
    <row r="36" spans="2:46">
      <c r="B36" s="260" t="s">
        <v>283</v>
      </c>
      <c r="C36" s="295" t="s">
        <v>0</v>
      </c>
      <c r="D36" s="106" t="s">
        <v>0</v>
      </c>
      <c r="E36" s="106" t="s">
        <v>0</v>
      </c>
      <c r="F36" s="106">
        <v>212</v>
      </c>
      <c r="G36" s="106">
        <v>556</v>
      </c>
      <c r="H36" s="106">
        <v>483</v>
      </c>
      <c r="I36" s="106">
        <v>477</v>
      </c>
      <c r="J36" s="106">
        <v>482</v>
      </c>
      <c r="K36" s="106">
        <v>476</v>
      </c>
      <c r="L36" s="106">
        <v>478</v>
      </c>
      <c r="M36" s="106">
        <v>516</v>
      </c>
      <c r="N36" s="106">
        <v>540</v>
      </c>
      <c r="O36" s="106">
        <v>541</v>
      </c>
      <c r="P36" s="106">
        <v>542</v>
      </c>
      <c r="Q36" s="106">
        <v>538</v>
      </c>
      <c r="R36" s="106">
        <v>540</v>
      </c>
      <c r="S36" s="106">
        <v>537</v>
      </c>
      <c r="T36" s="106">
        <v>540</v>
      </c>
      <c r="U36" s="106">
        <v>545</v>
      </c>
      <c r="V36" s="106">
        <v>552</v>
      </c>
      <c r="W36" s="106">
        <v>549</v>
      </c>
      <c r="X36" s="106">
        <v>547</v>
      </c>
      <c r="Y36" s="106">
        <v>545</v>
      </c>
      <c r="Z36" s="106">
        <v>549</v>
      </c>
      <c r="AA36" s="106">
        <v>501</v>
      </c>
      <c r="AB36" s="106">
        <v>481</v>
      </c>
      <c r="AC36" s="34">
        <v>473</v>
      </c>
      <c r="AD36" s="106">
        <v>473</v>
      </c>
      <c r="AE36" s="106">
        <v>471</v>
      </c>
      <c r="AF36" s="106">
        <v>470</v>
      </c>
      <c r="AG36" s="106">
        <v>457</v>
      </c>
      <c r="AH36" s="106">
        <v>454</v>
      </c>
      <c r="AI36" s="106">
        <v>440</v>
      </c>
      <c r="AJ36" s="106">
        <v>437</v>
      </c>
      <c r="AK36" s="106">
        <v>362</v>
      </c>
      <c r="AL36" s="106">
        <v>336</v>
      </c>
      <c r="AM36" s="106">
        <v>307</v>
      </c>
      <c r="AN36" s="106">
        <v>308</v>
      </c>
      <c r="AO36" s="106">
        <v>306</v>
      </c>
      <c r="AP36" s="106">
        <v>308</v>
      </c>
      <c r="AQ36" s="106">
        <v>301</v>
      </c>
      <c r="AR36" s="106">
        <v>302</v>
      </c>
      <c r="AS36" s="106">
        <v>256</v>
      </c>
      <c r="AT36" s="106">
        <v>257</v>
      </c>
    </row>
    <row r="37" spans="2:46">
      <c r="B37" s="260" t="s">
        <v>284</v>
      </c>
      <c r="C37" s="295" t="s">
        <v>0</v>
      </c>
      <c r="D37" s="106" t="s">
        <v>0</v>
      </c>
      <c r="E37" s="106" t="s">
        <v>0</v>
      </c>
      <c r="F37" s="106">
        <v>110</v>
      </c>
      <c r="G37" s="106">
        <v>340</v>
      </c>
      <c r="H37" s="106">
        <v>324</v>
      </c>
      <c r="I37" s="106">
        <v>298</v>
      </c>
      <c r="J37" s="106">
        <v>290</v>
      </c>
      <c r="K37" s="106">
        <v>287</v>
      </c>
      <c r="L37" s="106">
        <v>287</v>
      </c>
      <c r="M37" s="106">
        <v>284</v>
      </c>
      <c r="N37" s="106">
        <v>284</v>
      </c>
      <c r="O37" s="106">
        <v>276</v>
      </c>
      <c r="P37" s="106">
        <v>273</v>
      </c>
      <c r="Q37" s="106">
        <v>271</v>
      </c>
      <c r="R37" s="106">
        <v>272</v>
      </c>
      <c r="S37" s="106">
        <v>271</v>
      </c>
      <c r="T37" s="106">
        <v>272</v>
      </c>
      <c r="U37" s="106">
        <v>276</v>
      </c>
      <c r="V37" s="106">
        <v>280</v>
      </c>
      <c r="W37" s="106">
        <v>279</v>
      </c>
      <c r="X37" s="106">
        <v>279</v>
      </c>
      <c r="Y37" s="106">
        <v>278</v>
      </c>
      <c r="Z37" s="106">
        <v>280</v>
      </c>
      <c r="AA37" s="106">
        <v>248</v>
      </c>
      <c r="AB37" s="106">
        <v>234</v>
      </c>
      <c r="AC37" s="34">
        <v>232</v>
      </c>
      <c r="AD37" s="106">
        <v>232</v>
      </c>
      <c r="AE37" s="106">
        <v>231</v>
      </c>
      <c r="AF37" s="106">
        <v>230</v>
      </c>
      <c r="AG37" s="106">
        <v>227</v>
      </c>
      <c r="AH37" s="106">
        <v>228</v>
      </c>
      <c r="AI37" s="106">
        <v>218</v>
      </c>
      <c r="AJ37" s="106">
        <v>216</v>
      </c>
      <c r="AK37" s="106">
        <v>197</v>
      </c>
      <c r="AL37" s="106">
        <v>195</v>
      </c>
      <c r="AM37" s="106">
        <v>165</v>
      </c>
      <c r="AN37" s="106">
        <v>166</v>
      </c>
      <c r="AO37" s="106">
        <v>166</v>
      </c>
      <c r="AP37" s="106">
        <v>166</v>
      </c>
      <c r="AQ37" s="106">
        <v>165</v>
      </c>
      <c r="AR37" s="106"/>
      <c r="AS37" s="106"/>
      <c r="AT37" s="106" t="s">
        <v>0</v>
      </c>
    </row>
    <row r="38" spans="2:46">
      <c r="B38" s="260" t="s">
        <v>285</v>
      </c>
      <c r="C38" s="295" t="s">
        <v>0</v>
      </c>
      <c r="D38" s="106" t="s">
        <v>0</v>
      </c>
      <c r="E38" s="106" t="s">
        <v>0</v>
      </c>
      <c r="F38" s="106" t="s">
        <v>0</v>
      </c>
      <c r="G38" s="106">
        <v>664</v>
      </c>
      <c r="H38" s="106">
        <v>706</v>
      </c>
      <c r="I38" s="106">
        <v>672</v>
      </c>
      <c r="J38" s="106">
        <v>667</v>
      </c>
      <c r="K38" s="106">
        <v>660</v>
      </c>
      <c r="L38" s="106">
        <v>662</v>
      </c>
      <c r="M38" s="106">
        <v>655</v>
      </c>
      <c r="N38" s="106">
        <v>657</v>
      </c>
      <c r="O38" s="106">
        <v>652</v>
      </c>
      <c r="P38" s="106">
        <v>649</v>
      </c>
      <c r="Q38" s="106">
        <v>645</v>
      </c>
      <c r="R38" s="106">
        <v>648</v>
      </c>
      <c r="S38" s="106">
        <v>644</v>
      </c>
      <c r="T38" s="106">
        <v>648</v>
      </c>
      <c r="U38" s="106">
        <v>659</v>
      </c>
      <c r="V38" s="106">
        <v>670</v>
      </c>
      <c r="W38" s="106">
        <v>667</v>
      </c>
      <c r="X38" s="106">
        <v>665</v>
      </c>
      <c r="Y38" s="106">
        <v>662</v>
      </c>
      <c r="Z38" s="106">
        <v>667</v>
      </c>
      <c r="AA38" s="106">
        <v>595</v>
      </c>
      <c r="AB38" s="106">
        <v>565</v>
      </c>
      <c r="AC38" s="34">
        <v>556</v>
      </c>
      <c r="AD38" s="106">
        <v>556</v>
      </c>
      <c r="AE38" s="106">
        <v>554</v>
      </c>
      <c r="AF38" s="106">
        <v>553</v>
      </c>
      <c r="AG38" s="106">
        <v>556</v>
      </c>
      <c r="AH38" s="106">
        <v>562</v>
      </c>
      <c r="AI38" s="106">
        <v>531</v>
      </c>
      <c r="AJ38" s="106">
        <v>520</v>
      </c>
      <c r="AK38" s="106">
        <v>482</v>
      </c>
      <c r="AL38" s="106">
        <v>478</v>
      </c>
      <c r="AM38" s="106">
        <v>414</v>
      </c>
      <c r="AN38" s="106">
        <v>416</v>
      </c>
      <c r="AO38" s="106">
        <v>417</v>
      </c>
      <c r="AP38" s="106">
        <v>419</v>
      </c>
      <c r="AQ38" s="106">
        <v>418</v>
      </c>
      <c r="AR38" s="106">
        <v>420</v>
      </c>
      <c r="AS38" s="106">
        <v>349</v>
      </c>
      <c r="AT38" s="106">
        <v>351</v>
      </c>
    </row>
    <row r="39" spans="2:46">
      <c r="B39" s="260" t="s">
        <v>286</v>
      </c>
      <c r="C39" s="295" t="s">
        <v>0</v>
      </c>
      <c r="D39" s="106" t="s">
        <v>0</v>
      </c>
      <c r="E39" s="106" t="s">
        <v>0</v>
      </c>
      <c r="F39" s="106" t="s">
        <v>0</v>
      </c>
      <c r="G39" s="106">
        <v>320</v>
      </c>
      <c r="H39" s="106">
        <v>468</v>
      </c>
      <c r="I39" s="106">
        <v>465</v>
      </c>
      <c r="J39" s="106">
        <v>468</v>
      </c>
      <c r="K39" s="106">
        <v>465</v>
      </c>
      <c r="L39" s="106">
        <v>468</v>
      </c>
      <c r="M39" s="106">
        <v>465</v>
      </c>
      <c r="N39" s="106">
        <v>484</v>
      </c>
      <c r="O39" s="106">
        <v>482</v>
      </c>
      <c r="P39" s="106">
        <v>484</v>
      </c>
      <c r="Q39" s="106">
        <v>482</v>
      </c>
      <c r="R39" s="106">
        <v>478</v>
      </c>
      <c r="S39" s="106">
        <v>475</v>
      </c>
      <c r="T39" s="106">
        <v>525</v>
      </c>
      <c r="U39" s="106">
        <v>522</v>
      </c>
      <c r="V39" s="106">
        <v>540</v>
      </c>
      <c r="W39" s="106">
        <v>537</v>
      </c>
      <c r="X39" s="106">
        <v>563</v>
      </c>
      <c r="Y39" s="106">
        <v>563</v>
      </c>
      <c r="Z39" s="106">
        <v>566</v>
      </c>
      <c r="AA39" s="106">
        <v>905</v>
      </c>
      <c r="AB39" s="106">
        <v>2142</v>
      </c>
      <c r="AC39" s="34">
        <v>2126</v>
      </c>
      <c r="AD39" s="106">
        <v>2121</v>
      </c>
      <c r="AE39" s="106">
        <v>2120</v>
      </c>
      <c r="AF39" s="106">
        <v>1755</v>
      </c>
      <c r="AG39" s="106">
        <v>1731</v>
      </c>
      <c r="AH39" s="106">
        <v>1733</v>
      </c>
      <c r="AI39" s="106">
        <v>1711</v>
      </c>
      <c r="AJ39" s="106">
        <v>1674</v>
      </c>
      <c r="AK39" s="106">
        <v>1643</v>
      </c>
      <c r="AL39" s="106">
        <v>1643</v>
      </c>
      <c r="AM39" s="106">
        <v>1645</v>
      </c>
      <c r="AN39" s="106">
        <v>1677</v>
      </c>
      <c r="AO39" s="106">
        <v>1673</v>
      </c>
      <c r="AP39" s="106">
        <v>1682</v>
      </c>
      <c r="AQ39" s="106">
        <v>1676</v>
      </c>
      <c r="AR39" s="106">
        <v>1821</v>
      </c>
      <c r="AS39" s="106">
        <v>1806</v>
      </c>
      <c r="AT39" s="106">
        <v>2038</v>
      </c>
    </row>
    <row r="40" spans="2:46">
      <c r="B40" s="260" t="s">
        <v>464</v>
      </c>
      <c r="C40" s="295" t="s">
        <v>0</v>
      </c>
      <c r="D40" s="106" t="s">
        <v>0</v>
      </c>
      <c r="E40" s="106" t="s">
        <v>0</v>
      </c>
      <c r="F40" s="106" t="s">
        <v>0</v>
      </c>
      <c r="G40" s="106">
        <v>25</v>
      </c>
      <c r="H40" s="106">
        <v>579</v>
      </c>
      <c r="I40" s="106">
        <v>579</v>
      </c>
      <c r="J40" s="106">
        <v>590</v>
      </c>
      <c r="K40" s="106">
        <v>584</v>
      </c>
      <c r="L40" s="106">
        <v>586</v>
      </c>
      <c r="M40" s="106">
        <v>576</v>
      </c>
      <c r="N40" s="106">
        <v>575</v>
      </c>
      <c r="O40" s="106">
        <v>567</v>
      </c>
      <c r="P40" s="106">
        <v>563</v>
      </c>
      <c r="Q40" s="106">
        <v>559</v>
      </c>
      <c r="R40" s="106">
        <v>562</v>
      </c>
      <c r="S40" s="106">
        <v>559</v>
      </c>
      <c r="T40" s="106">
        <v>562</v>
      </c>
      <c r="U40" s="106">
        <v>592</v>
      </c>
      <c r="V40" s="106">
        <v>612</v>
      </c>
      <c r="W40" s="106">
        <v>609</v>
      </c>
      <c r="X40" s="106">
        <v>607</v>
      </c>
      <c r="Y40" s="106">
        <v>605</v>
      </c>
      <c r="Z40" s="106">
        <v>494</v>
      </c>
      <c r="AA40" s="106">
        <v>0</v>
      </c>
      <c r="AB40" s="106">
        <v>0</v>
      </c>
      <c r="AC40" s="34">
        <v>0</v>
      </c>
      <c r="AD40" s="106">
        <v>0</v>
      </c>
      <c r="AE40" s="106">
        <v>0</v>
      </c>
      <c r="AF40" s="106">
        <v>0</v>
      </c>
      <c r="AG40" s="106">
        <v>0</v>
      </c>
      <c r="AH40" s="106">
        <v>0</v>
      </c>
      <c r="AI40" s="106">
        <v>0</v>
      </c>
      <c r="AJ40" s="106">
        <v>0</v>
      </c>
      <c r="AK40" s="106">
        <v>0</v>
      </c>
      <c r="AL40" s="106">
        <v>0</v>
      </c>
      <c r="AM40" s="106">
        <v>0</v>
      </c>
      <c r="AN40" s="106">
        <v>569</v>
      </c>
      <c r="AO40" s="106">
        <v>641</v>
      </c>
      <c r="AP40" s="106">
        <v>644</v>
      </c>
      <c r="AQ40" s="106">
        <v>801</v>
      </c>
      <c r="AR40" s="106">
        <v>698</v>
      </c>
      <c r="AS40" s="106">
        <v>571</v>
      </c>
      <c r="AT40" s="106">
        <v>585</v>
      </c>
    </row>
    <row r="41" spans="2:46" ht="24">
      <c r="B41" s="260" t="s">
        <v>287</v>
      </c>
      <c r="C41" s="295" t="s">
        <v>0</v>
      </c>
      <c r="D41" s="106" t="s">
        <v>0</v>
      </c>
      <c r="E41" s="106" t="s">
        <v>0</v>
      </c>
      <c r="F41" s="106" t="s">
        <v>0</v>
      </c>
      <c r="G41" s="106">
        <v>22</v>
      </c>
      <c r="H41" s="106">
        <v>664</v>
      </c>
      <c r="I41" s="106">
        <v>668</v>
      </c>
      <c r="J41" s="106">
        <v>542</v>
      </c>
      <c r="K41" s="106">
        <v>538</v>
      </c>
      <c r="L41" s="106">
        <v>540</v>
      </c>
      <c r="M41" s="106">
        <v>542</v>
      </c>
      <c r="N41" s="106">
        <v>547</v>
      </c>
      <c r="O41" s="106">
        <v>595</v>
      </c>
      <c r="P41" s="106">
        <v>903</v>
      </c>
      <c r="Q41" s="106">
        <v>895</v>
      </c>
      <c r="R41" s="106">
        <v>899</v>
      </c>
      <c r="S41" s="106">
        <v>894</v>
      </c>
      <c r="T41" s="106">
        <v>899</v>
      </c>
      <c r="U41" s="106">
        <v>809</v>
      </c>
      <c r="V41" s="106">
        <v>772</v>
      </c>
      <c r="W41" s="106">
        <v>768</v>
      </c>
      <c r="X41" s="106">
        <v>767</v>
      </c>
      <c r="Y41" s="106">
        <v>764</v>
      </c>
      <c r="Z41" s="106">
        <v>769</v>
      </c>
      <c r="AA41" s="106">
        <v>685</v>
      </c>
      <c r="AB41" s="106">
        <v>650</v>
      </c>
      <c r="AC41" s="34">
        <v>641</v>
      </c>
      <c r="AD41" s="106">
        <v>642</v>
      </c>
      <c r="AE41" s="106">
        <v>638</v>
      </c>
      <c r="AF41" s="106">
        <v>637</v>
      </c>
      <c r="AG41" s="106">
        <v>686</v>
      </c>
      <c r="AH41" s="106">
        <v>717</v>
      </c>
      <c r="AI41" s="106">
        <v>698</v>
      </c>
      <c r="AJ41" s="106">
        <v>694</v>
      </c>
      <c r="AK41" s="106">
        <v>638</v>
      </c>
      <c r="AL41" s="106">
        <v>631</v>
      </c>
      <c r="AM41" s="106">
        <v>502</v>
      </c>
      <c r="AN41" s="106">
        <v>505</v>
      </c>
      <c r="AO41" s="106">
        <v>502</v>
      </c>
      <c r="AP41" s="106">
        <v>504</v>
      </c>
      <c r="AQ41" s="106">
        <v>498</v>
      </c>
      <c r="AR41" s="106">
        <v>501</v>
      </c>
      <c r="AS41" s="106">
        <v>379</v>
      </c>
      <c r="AT41" s="106">
        <v>448</v>
      </c>
    </row>
    <row r="42" spans="2:46">
      <c r="B42" s="260" t="s">
        <v>288</v>
      </c>
      <c r="C42" s="295" t="s">
        <v>0</v>
      </c>
      <c r="D42" s="106" t="s">
        <v>0</v>
      </c>
      <c r="E42" s="106" t="s">
        <v>0</v>
      </c>
      <c r="F42" s="106" t="s">
        <v>0</v>
      </c>
      <c r="G42" s="106" t="s">
        <v>0</v>
      </c>
      <c r="H42" s="106">
        <v>636</v>
      </c>
      <c r="I42" s="106">
        <v>586</v>
      </c>
      <c r="J42" s="106">
        <v>572</v>
      </c>
      <c r="K42" s="106">
        <v>565</v>
      </c>
      <c r="L42" s="106">
        <v>567</v>
      </c>
      <c r="M42" s="106">
        <v>558</v>
      </c>
      <c r="N42" s="106">
        <v>559</v>
      </c>
      <c r="O42" s="106">
        <v>551</v>
      </c>
      <c r="P42" s="106">
        <v>547</v>
      </c>
      <c r="Q42" s="106">
        <v>543</v>
      </c>
      <c r="R42" s="106">
        <v>545</v>
      </c>
      <c r="S42" s="106">
        <v>542</v>
      </c>
      <c r="T42" s="106">
        <v>545</v>
      </c>
      <c r="U42" s="106">
        <v>534</v>
      </c>
      <c r="V42" s="106">
        <v>533</v>
      </c>
      <c r="W42" s="106">
        <v>530</v>
      </c>
      <c r="X42" s="106">
        <v>529</v>
      </c>
      <c r="Y42" s="106">
        <v>527</v>
      </c>
      <c r="Z42" s="106">
        <v>530</v>
      </c>
      <c r="AA42" s="106">
        <v>475</v>
      </c>
      <c r="AB42" s="106">
        <v>452</v>
      </c>
      <c r="AC42" s="34">
        <v>444</v>
      </c>
      <c r="AD42" s="106">
        <v>444</v>
      </c>
      <c r="AE42" s="106">
        <v>443</v>
      </c>
      <c r="AF42" s="106">
        <v>442</v>
      </c>
      <c r="AG42" s="106">
        <v>477</v>
      </c>
      <c r="AH42" s="106">
        <v>499</v>
      </c>
      <c r="AI42" s="106">
        <v>472</v>
      </c>
      <c r="AJ42" s="106">
        <v>463</v>
      </c>
      <c r="AK42" s="106">
        <v>427</v>
      </c>
      <c r="AL42" s="106">
        <v>423</v>
      </c>
      <c r="AM42" s="106">
        <v>370</v>
      </c>
      <c r="AN42" s="106">
        <v>372</v>
      </c>
      <c r="AO42" s="106">
        <v>373</v>
      </c>
      <c r="AP42" s="106">
        <v>375</v>
      </c>
      <c r="AQ42" s="106">
        <v>374</v>
      </c>
      <c r="AR42" s="106">
        <v>376</v>
      </c>
      <c r="AS42" s="106">
        <v>314</v>
      </c>
      <c r="AT42" s="106">
        <v>316</v>
      </c>
    </row>
    <row r="43" spans="2:46">
      <c r="B43" s="260" t="s">
        <v>289</v>
      </c>
      <c r="C43" s="295" t="s">
        <v>0</v>
      </c>
      <c r="D43" s="106" t="s">
        <v>0</v>
      </c>
      <c r="E43" s="106" t="s">
        <v>0</v>
      </c>
      <c r="F43" s="106" t="s">
        <v>0</v>
      </c>
      <c r="G43" s="106" t="s">
        <v>0</v>
      </c>
      <c r="H43" s="106">
        <v>171</v>
      </c>
      <c r="I43" s="106">
        <v>449</v>
      </c>
      <c r="J43" s="106">
        <v>422</v>
      </c>
      <c r="K43" s="106">
        <v>417</v>
      </c>
      <c r="L43" s="106">
        <v>419</v>
      </c>
      <c r="M43" s="106">
        <v>408</v>
      </c>
      <c r="N43" s="106">
        <v>406</v>
      </c>
      <c r="O43" s="106">
        <v>399</v>
      </c>
      <c r="P43" s="106">
        <v>396</v>
      </c>
      <c r="Q43" s="106">
        <v>393</v>
      </c>
      <c r="R43" s="106">
        <v>395</v>
      </c>
      <c r="S43" s="106">
        <v>393</v>
      </c>
      <c r="T43" s="106">
        <v>395</v>
      </c>
      <c r="U43" s="106">
        <v>387</v>
      </c>
      <c r="V43" s="106">
        <v>386</v>
      </c>
      <c r="W43" s="106">
        <v>384</v>
      </c>
      <c r="X43" s="106">
        <v>383</v>
      </c>
      <c r="Y43" s="106">
        <v>382</v>
      </c>
      <c r="Z43" s="106">
        <v>384</v>
      </c>
      <c r="AA43" s="106">
        <v>343</v>
      </c>
      <c r="AB43" s="106">
        <v>325</v>
      </c>
      <c r="AC43" s="34">
        <v>320</v>
      </c>
      <c r="AD43" s="106">
        <v>320</v>
      </c>
      <c r="AE43" s="106">
        <v>319</v>
      </c>
      <c r="AF43" s="106">
        <v>318</v>
      </c>
      <c r="AG43" s="106">
        <v>316</v>
      </c>
      <c r="AH43" s="106">
        <v>318</v>
      </c>
      <c r="AI43" s="106">
        <v>301</v>
      </c>
      <c r="AJ43" s="106">
        <v>296</v>
      </c>
      <c r="AK43" s="106">
        <v>272</v>
      </c>
      <c r="AL43" s="106">
        <v>270</v>
      </c>
      <c r="AM43" s="106">
        <v>215</v>
      </c>
      <c r="AN43" s="106">
        <v>217</v>
      </c>
      <c r="AO43" s="106">
        <v>217</v>
      </c>
      <c r="AP43" s="106">
        <v>218</v>
      </c>
      <c r="AQ43" s="106">
        <v>218</v>
      </c>
      <c r="AR43" s="106">
        <v>219</v>
      </c>
      <c r="AS43" s="106">
        <v>194</v>
      </c>
      <c r="AT43" s="106">
        <v>195</v>
      </c>
    </row>
    <row r="44" spans="2:46">
      <c r="B44" s="260" t="s">
        <v>290</v>
      </c>
      <c r="C44" s="295" t="s">
        <v>0</v>
      </c>
      <c r="D44" s="106" t="s">
        <v>0</v>
      </c>
      <c r="E44" s="106" t="s">
        <v>0</v>
      </c>
      <c r="F44" s="106" t="s">
        <v>0</v>
      </c>
      <c r="G44" s="106" t="s">
        <v>0</v>
      </c>
      <c r="H44" s="106">
        <v>97</v>
      </c>
      <c r="I44" s="106">
        <v>524</v>
      </c>
      <c r="J44" s="106">
        <v>497</v>
      </c>
      <c r="K44" s="106">
        <v>492</v>
      </c>
      <c r="L44" s="106">
        <v>493</v>
      </c>
      <c r="M44" s="106">
        <v>482</v>
      </c>
      <c r="N44" s="106">
        <v>481</v>
      </c>
      <c r="O44" s="106">
        <v>474</v>
      </c>
      <c r="P44" s="106">
        <v>471</v>
      </c>
      <c r="Q44" s="106">
        <v>467</v>
      </c>
      <c r="R44" s="106">
        <v>469</v>
      </c>
      <c r="S44" s="106">
        <v>467</v>
      </c>
      <c r="T44" s="106">
        <v>469</v>
      </c>
      <c r="U44" s="106">
        <v>467</v>
      </c>
      <c r="V44" s="106">
        <v>469</v>
      </c>
      <c r="W44" s="106">
        <v>467</v>
      </c>
      <c r="X44" s="106">
        <v>465</v>
      </c>
      <c r="Y44" s="106">
        <v>464</v>
      </c>
      <c r="Z44" s="106">
        <v>467</v>
      </c>
      <c r="AA44" s="106">
        <v>416</v>
      </c>
      <c r="AB44" s="106">
        <v>395</v>
      </c>
      <c r="AC44" s="34">
        <v>388</v>
      </c>
      <c r="AD44" s="106">
        <v>388</v>
      </c>
      <c r="AE44" s="106">
        <v>387</v>
      </c>
      <c r="AF44" s="106">
        <v>386</v>
      </c>
      <c r="AG44" s="106">
        <v>406</v>
      </c>
      <c r="AH44" s="106">
        <v>419</v>
      </c>
      <c r="AI44" s="106">
        <v>397</v>
      </c>
      <c r="AJ44" s="106">
        <v>389</v>
      </c>
      <c r="AK44" s="106">
        <v>361</v>
      </c>
      <c r="AL44" s="106">
        <v>360</v>
      </c>
      <c r="AM44" s="106">
        <v>287</v>
      </c>
      <c r="AN44" s="106">
        <v>289</v>
      </c>
      <c r="AO44" s="106">
        <v>290</v>
      </c>
      <c r="AP44" s="106">
        <v>291</v>
      </c>
      <c r="AQ44" s="106">
        <v>290</v>
      </c>
      <c r="AR44" s="106">
        <v>292</v>
      </c>
      <c r="AS44" s="106">
        <v>262</v>
      </c>
      <c r="AT44" s="106">
        <v>264</v>
      </c>
    </row>
    <row r="45" spans="2:46">
      <c r="B45" s="260" t="s">
        <v>291</v>
      </c>
      <c r="C45" s="295" t="s">
        <v>0</v>
      </c>
      <c r="D45" s="106" t="s">
        <v>0</v>
      </c>
      <c r="E45" s="106" t="s">
        <v>0</v>
      </c>
      <c r="F45" s="106" t="s">
        <v>0</v>
      </c>
      <c r="G45" s="106" t="s">
        <v>0</v>
      </c>
      <c r="H45" s="106" t="s">
        <v>0</v>
      </c>
      <c r="I45" s="106">
        <v>277</v>
      </c>
      <c r="J45" s="106">
        <v>309</v>
      </c>
      <c r="K45" s="106">
        <v>305</v>
      </c>
      <c r="L45" s="106">
        <v>305</v>
      </c>
      <c r="M45" s="106">
        <v>301</v>
      </c>
      <c r="N45" s="106">
        <v>302</v>
      </c>
      <c r="O45" s="106">
        <v>296</v>
      </c>
      <c r="P45" s="106">
        <v>293</v>
      </c>
      <c r="Q45" s="106">
        <v>290</v>
      </c>
      <c r="R45" s="106">
        <v>292</v>
      </c>
      <c r="S45" s="106">
        <v>290</v>
      </c>
      <c r="T45" s="106">
        <v>292</v>
      </c>
      <c r="U45" s="106">
        <v>287</v>
      </c>
      <c r="V45" s="106">
        <v>287</v>
      </c>
      <c r="W45" s="106">
        <v>285</v>
      </c>
      <c r="X45" s="106">
        <v>284</v>
      </c>
      <c r="Y45" s="106">
        <v>283</v>
      </c>
      <c r="Z45" s="106">
        <v>285</v>
      </c>
      <c r="AA45" s="106">
        <v>258</v>
      </c>
      <c r="AB45" s="106">
        <v>247</v>
      </c>
      <c r="AC45" s="34">
        <v>242</v>
      </c>
      <c r="AD45" s="106">
        <v>241</v>
      </c>
      <c r="AE45" s="106">
        <v>240</v>
      </c>
      <c r="AF45" s="106">
        <v>240</v>
      </c>
      <c r="AG45" s="106">
        <v>237</v>
      </c>
      <c r="AH45" s="106">
        <v>237</v>
      </c>
      <c r="AI45" s="106">
        <v>220</v>
      </c>
      <c r="AJ45" s="106">
        <v>213</v>
      </c>
      <c r="AK45" s="106">
        <v>189</v>
      </c>
      <c r="AL45" s="106">
        <v>183</v>
      </c>
      <c r="AM45" s="106">
        <v>148</v>
      </c>
      <c r="AN45" s="106">
        <v>149</v>
      </c>
      <c r="AO45" s="106">
        <v>149</v>
      </c>
      <c r="AP45" s="106">
        <v>150</v>
      </c>
      <c r="AQ45" s="106">
        <v>150</v>
      </c>
      <c r="AR45" s="106">
        <v>151</v>
      </c>
      <c r="AS45" s="106">
        <v>137</v>
      </c>
      <c r="AT45" s="106">
        <v>138</v>
      </c>
    </row>
    <row r="46" spans="2:46">
      <c r="B46" s="260" t="s">
        <v>292</v>
      </c>
      <c r="C46" s="295" t="s">
        <v>0</v>
      </c>
      <c r="D46" s="106" t="s">
        <v>0</v>
      </c>
      <c r="E46" s="106" t="s">
        <v>0</v>
      </c>
      <c r="F46" s="106" t="s">
        <v>0</v>
      </c>
      <c r="G46" s="106" t="s">
        <v>0</v>
      </c>
      <c r="H46" s="106" t="s">
        <v>0</v>
      </c>
      <c r="I46" s="106">
        <v>401</v>
      </c>
      <c r="J46" s="106">
        <v>1235</v>
      </c>
      <c r="K46" s="106">
        <v>983</v>
      </c>
      <c r="L46" s="106">
        <v>1644</v>
      </c>
      <c r="M46" s="106">
        <v>1588</v>
      </c>
      <c r="N46" s="106">
        <v>1570</v>
      </c>
      <c r="O46" s="106">
        <v>1551</v>
      </c>
      <c r="P46" s="106">
        <v>1541</v>
      </c>
      <c r="Q46" s="106">
        <v>1531</v>
      </c>
      <c r="R46" s="106">
        <v>1539</v>
      </c>
      <c r="S46" s="106">
        <v>1530</v>
      </c>
      <c r="T46" s="106">
        <v>1539</v>
      </c>
      <c r="U46" s="106">
        <v>1535</v>
      </c>
      <c r="V46" s="106">
        <v>1546</v>
      </c>
      <c r="W46" s="106">
        <v>1536</v>
      </c>
      <c r="X46" s="106">
        <v>1532</v>
      </c>
      <c r="Y46" s="106">
        <v>1526</v>
      </c>
      <c r="Z46" s="106">
        <v>1536</v>
      </c>
      <c r="AA46" s="106">
        <v>1377</v>
      </c>
      <c r="AB46" s="106">
        <v>1310</v>
      </c>
      <c r="AC46" s="34">
        <v>1286</v>
      </c>
      <c r="AD46" s="106">
        <v>1284</v>
      </c>
      <c r="AE46" s="106">
        <v>1280</v>
      </c>
      <c r="AF46" s="106">
        <v>1278</v>
      </c>
      <c r="AG46" s="106">
        <v>1260</v>
      </c>
      <c r="AH46" s="106">
        <v>1261</v>
      </c>
      <c r="AI46" s="106">
        <v>1184</v>
      </c>
      <c r="AJ46" s="106">
        <v>1156</v>
      </c>
      <c r="AK46" s="106">
        <v>1071</v>
      </c>
      <c r="AL46" s="106">
        <v>1063</v>
      </c>
      <c r="AM46" s="106">
        <v>855</v>
      </c>
      <c r="AN46" s="106">
        <v>860</v>
      </c>
      <c r="AO46" s="106">
        <v>859</v>
      </c>
      <c r="AP46" s="106">
        <v>864</v>
      </c>
      <c r="AQ46" s="106">
        <v>857</v>
      </c>
      <c r="AR46" s="106">
        <v>862</v>
      </c>
      <c r="AS46" s="106">
        <v>765</v>
      </c>
      <c r="AT46" s="106">
        <v>769</v>
      </c>
    </row>
    <row r="47" spans="2:46">
      <c r="B47" s="260" t="s">
        <v>293</v>
      </c>
      <c r="C47" s="295" t="s">
        <v>0</v>
      </c>
      <c r="D47" s="106" t="s">
        <v>0</v>
      </c>
      <c r="E47" s="106" t="s">
        <v>0</v>
      </c>
      <c r="F47" s="106" t="s">
        <v>0</v>
      </c>
      <c r="G47" s="106" t="s">
        <v>0</v>
      </c>
      <c r="H47" s="106" t="s">
        <v>0</v>
      </c>
      <c r="I47" s="106">
        <v>90</v>
      </c>
      <c r="J47" s="106">
        <v>278</v>
      </c>
      <c r="K47" s="106">
        <v>249</v>
      </c>
      <c r="L47" s="106">
        <v>219</v>
      </c>
      <c r="M47" s="106">
        <v>214</v>
      </c>
      <c r="N47" s="106">
        <v>216</v>
      </c>
      <c r="O47" s="106">
        <v>208</v>
      </c>
      <c r="P47" s="106">
        <v>204</v>
      </c>
      <c r="Q47" s="106">
        <v>203</v>
      </c>
      <c r="R47" s="106">
        <v>204</v>
      </c>
      <c r="S47" s="106">
        <v>203</v>
      </c>
      <c r="T47" s="106">
        <v>204</v>
      </c>
      <c r="U47" s="106">
        <v>184</v>
      </c>
      <c r="V47" s="106">
        <v>176</v>
      </c>
      <c r="W47" s="106">
        <v>175</v>
      </c>
      <c r="X47" s="106">
        <v>174</v>
      </c>
      <c r="Y47" s="106">
        <v>174</v>
      </c>
      <c r="Z47" s="106">
        <v>175</v>
      </c>
      <c r="AA47" s="106">
        <v>156</v>
      </c>
      <c r="AB47" s="106">
        <v>149</v>
      </c>
      <c r="AC47" s="34">
        <v>146</v>
      </c>
      <c r="AD47" s="106">
        <v>147</v>
      </c>
      <c r="AE47" s="106">
        <v>145</v>
      </c>
      <c r="AF47" s="106">
        <v>142</v>
      </c>
      <c r="AG47" s="106">
        <v>147</v>
      </c>
      <c r="AH47" s="106">
        <v>150</v>
      </c>
      <c r="AI47" s="106">
        <v>144</v>
      </c>
      <c r="AJ47" s="106">
        <v>141</v>
      </c>
      <c r="AK47" s="106">
        <v>126</v>
      </c>
      <c r="AL47" s="106">
        <v>122</v>
      </c>
      <c r="AM47" s="106">
        <v>98</v>
      </c>
      <c r="AN47" s="106">
        <v>98</v>
      </c>
      <c r="AO47" s="106">
        <v>98</v>
      </c>
      <c r="AP47" s="106">
        <v>98</v>
      </c>
      <c r="AQ47" s="106">
        <v>97</v>
      </c>
      <c r="AR47" s="106">
        <v>97</v>
      </c>
      <c r="AS47" s="106">
        <v>90</v>
      </c>
      <c r="AT47" s="106">
        <v>90</v>
      </c>
    </row>
    <row r="48" spans="2:46">
      <c r="B48" s="260" t="s">
        <v>294</v>
      </c>
      <c r="C48" s="295" t="s">
        <v>0</v>
      </c>
      <c r="D48" s="106" t="s">
        <v>0</v>
      </c>
      <c r="E48" s="106" t="s">
        <v>0</v>
      </c>
      <c r="F48" s="106" t="s">
        <v>0</v>
      </c>
      <c r="G48" s="106" t="s">
        <v>0</v>
      </c>
      <c r="H48" s="106" t="s">
        <v>0</v>
      </c>
      <c r="I48" s="106">
        <v>373</v>
      </c>
      <c r="J48" s="106">
        <v>2217</v>
      </c>
      <c r="K48" s="106">
        <v>2211</v>
      </c>
      <c r="L48" s="106">
        <v>2300</v>
      </c>
      <c r="M48" s="106">
        <v>2303</v>
      </c>
      <c r="N48" s="106">
        <v>1173</v>
      </c>
      <c r="O48" s="106">
        <v>1156</v>
      </c>
      <c r="P48" s="106">
        <v>1148</v>
      </c>
      <c r="Q48" s="106">
        <v>1142</v>
      </c>
      <c r="R48" s="106">
        <v>1148</v>
      </c>
      <c r="S48" s="106">
        <v>1141</v>
      </c>
      <c r="T48" s="106">
        <v>1148</v>
      </c>
      <c r="U48" s="106">
        <v>1141</v>
      </c>
      <c r="V48" s="106">
        <v>1148</v>
      </c>
      <c r="W48" s="106">
        <v>1142</v>
      </c>
      <c r="X48" s="106">
        <v>1140</v>
      </c>
      <c r="Y48" s="106">
        <v>1189</v>
      </c>
      <c r="Z48" s="106">
        <v>1238</v>
      </c>
      <c r="AA48" s="106">
        <v>1108</v>
      </c>
      <c r="AB48" s="106">
        <v>1053</v>
      </c>
      <c r="AC48" s="34">
        <v>1043</v>
      </c>
      <c r="AD48" s="106">
        <v>1210</v>
      </c>
      <c r="AE48" s="106">
        <v>1296</v>
      </c>
      <c r="AF48" s="106">
        <v>1337</v>
      </c>
      <c r="AG48" s="106">
        <v>1233</v>
      </c>
      <c r="AH48" s="106">
        <v>1191</v>
      </c>
      <c r="AI48" s="106">
        <v>1115</v>
      </c>
      <c r="AJ48" s="106">
        <v>1087</v>
      </c>
      <c r="AK48" s="106">
        <v>996</v>
      </c>
      <c r="AL48" s="106">
        <v>984</v>
      </c>
      <c r="AM48" s="106">
        <v>779</v>
      </c>
      <c r="AN48" s="106">
        <v>783</v>
      </c>
      <c r="AO48" s="106">
        <v>783</v>
      </c>
      <c r="AP48" s="106">
        <v>787</v>
      </c>
      <c r="AQ48" s="106">
        <v>785</v>
      </c>
      <c r="AR48" s="106">
        <v>790</v>
      </c>
      <c r="AS48" s="106">
        <v>708</v>
      </c>
      <c r="AT48" s="106">
        <v>712</v>
      </c>
    </row>
    <row r="49" spans="2:46">
      <c r="B49" s="260" t="s">
        <v>295</v>
      </c>
      <c r="C49" s="295" t="s">
        <v>0</v>
      </c>
      <c r="D49" s="106" t="s">
        <v>0</v>
      </c>
      <c r="E49" s="106" t="s">
        <v>0</v>
      </c>
      <c r="F49" s="106" t="s">
        <v>0</v>
      </c>
      <c r="G49" s="106" t="s">
        <v>0</v>
      </c>
      <c r="H49" s="106" t="s">
        <v>0</v>
      </c>
      <c r="I49" s="106">
        <v>54</v>
      </c>
      <c r="J49" s="106">
        <v>460</v>
      </c>
      <c r="K49" s="106">
        <v>432</v>
      </c>
      <c r="L49" s="106">
        <v>422</v>
      </c>
      <c r="M49" s="106">
        <v>418</v>
      </c>
      <c r="N49" s="106">
        <v>419</v>
      </c>
      <c r="O49" s="106">
        <v>413</v>
      </c>
      <c r="P49" s="106">
        <v>411</v>
      </c>
      <c r="Q49" s="106">
        <v>407</v>
      </c>
      <c r="R49" s="106">
        <v>408</v>
      </c>
      <c r="S49" s="106">
        <v>406</v>
      </c>
      <c r="T49" s="106">
        <v>408</v>
      </c>
      <c r="U49" s="106">
        <v>416</v>
      </c>
      <c r="V49" s="106">
        <v>424</v>
      </c>
      <c r="W49" s="106">
        <v>420</v>
      </c>
      <c r="X49" s="106">
        <v>418</v>
      </c>
      <c r="Y49" s="106">
        <v>417</v>
      </c>
      <c r="Z49" s="106">
        <v>419</v>
      </c>
      <c r="AA49" s="106">
        <v>385</v>
      </c>
      <c r="AB49" s="106">
        <v>372</v>
      </c>
      <c r="AC49" s="34">
        <v>364</v>
      </c>
      <c r="AD49" s="106">
        <v>363</v>
      </c>
      <c r="AE49" s="106">
        <v>360</v>
      </c>
      <c r="AF49" s="106">
        <v>359</v>
      </c>
      <c r="AG49" s="106">
        <v>356</v>
      </c>
      <c r="AH49" s="106">
        <v>357</v>
      </c>
      <c r="AI49" s="106">
        <v>328</v>
      </c>
      <c r="AJ49" s="106">
        <v>316</v>
      </c>
      <c r="AK49" s="106">
        <v>268</v>
      </c>
      <c r="AL49" s="106">
        <v>252</v>
      </c>
      <c r="AM49" s="106">
        <v>208</v>
      </c>
      <c r="AN49" s="106">
        <v>209</v>
      </c>
      <c r="AO49" s="106">
        <v>211</v>
      </c>
      <c r="AP49" s="106">
        <v>213</v>
      </c>
      <c r="AQ49" s="106">
        <v>214</v>
      </c>
      <c r="AR49" s="106">
        <v>215</v>
      </c>
      <c r="AS49" s="106">
        <v>203</v>
      </c>
      <c r="AT49" s="106">
        <v>204</v>
      </c>
    </row>
    <row r="50" spans="2:46">
      <c r="B50" s="260" t="s">
        <v>296</v>
      </c>
      <c r="C50" s="295" t="s">
        <v>0</v>
      </c>
      <c r="D50" s="106" t="s">
        <v>0</v>
      </c>
      <c r="E50" s="106" t="s">
        <v>0</v>
      </c>
      <c r="F50" s="106" t="s">
        <v>0</v>
      </c>
      <c r="G50" s="106" t="s">
        <v>0</v>
      </c>
      <c r="H50" s="106" t="s">
        <v>0</v>
      </c>
      <c r="I50" s="106">
        <v>23</v>
      </c>
      <c r="J50" s="106">
        <v>251</v>
      </c>
      <c r="K50" s="106">
        <v>236</v>
      </c>
      <c r="L50" s="106">
        <v>230</v>
      </c>
      <c r="M50" s="106">
        <v>228</v>
      </c>
      <c r="N50" s="106">
        <v>228</v>
      </c>
      <c r="O50" s="106">
        <v>224</v>
      </c>
      <c r="P50" s="106">
        <v>222</v>
      </c>
      <c r="Q50" s="106">
        <v>221</v>
      </c>
      <c r="R50" s="106">
        <v>222</v>
      </c>
      <c r="S50" s="106">
        <v>220</v>
      </c>
      <c r="T50" s="106">
        <v>323</v>
      </c>
      <c r="U50" s="106">
        <v>299</v>
      </c>
      <c r="V50" s="106">
        <v>269</v>
      </c>
      <c r="W50" s="106">
        <v>267</v>
      </c>
      <c r="X50" s="106">
        <v>266</v>
      </c>
      <c r="Y50" s="106">
        <v>265</v>
      </c>
      <c r="Z50" s="106">
        <v>267</v>
      </c>
      <c r="AA50" s="106">
        <v>241</v>
      </c>
      <c r="AB50" s="106">
        <v>230</v>
      </c>
      <c r="AC50" s="34">
        <v>226</v>
      </c>
      <c r="AD50" s="106">
        <v>225</v>
      </c>
      <c r="AE50" s="106">
        <v>224</v>
      </c>
      <c r="AF50" s="106">
        <v>224</v>
      </c>
      <c r="AG50" s="106">
        <v>225</v>
      </c>
      <c r="AH50" s="106">
        <v>227</v>
      </c>
      <c r="AI50" s="106">
        <v>210</v>
      </c>
      <c r="AJ50" s="106">
        <v>203</v>
      </c>
      <c r="AK50" s="106">
        <v>183</v>
      </c>
      <c r="AL50" s="106">
        <v>179</v>
      </c>
      <c r="AM50" s="106">
        <v>144</v>
      </c>
      <c r="AN50" s="106">
        <v>145</v>
      </c>
      <c r="AO50" s="106">
        <v>145</v>
      </c>
      <c r="AP50" s="106">
        <v>145</v>
      </c>
      <c r="AQ50" s="106">
        <v>145</v>
      </c>
      <c r="AR50" s="106">
        <v>146</v>
      </c>
      <c r="AS50" s="106">
        <v>131</v>
      </c>
      <c r="AT50" s="106">
        <v>132</v>
      </c>
    </row>
    <row r="51" spans="2:46">
      <c r="B51" s="260" t="s">
        <v>297</v>
      </c>
      <c r="C51" s="295" t="s">
        <v>0</v>
      </c>
      <c r="D51" s="106" t="s">
        <v>0</v>
      </c>
      <c r="E51" s="106" t="s">
        <v>0</v>
      </c>
      <c r="F51" s="106" t="s">
        <v>0</v>
      </c>
      <c r="G51" s="106" t="s">
        <v>0</v>
      </c>
      <c r="H51" s="106" t="s">
        <v>0</v>
      </c>
      <c r="I51" s="106">
        <v>0</v>
      </c>
      <c r="J51" s="106">
        <v>416</v>
      </c>
      <c r="K51" s="106">
        <v>677</v>
      </c>
      <c r="L51" s="106">
        <v>446</v>
      </c>
      <c r="M51" s="106">
        <v>445</v>
      </c>
      <c r="N51" s="106">
        <v>442</v>
      </c>
      <c r="O51" s="106">
        <v>459</v>
      </c>
      <c r="P51" s="106">
        <v>718</v>
      </c>
      <c r="Q51" s="106">
        <v>725</v>
      </c>
      <c r="R51" s="106">
        <v>725</v>
      </c>
      <c r="S51" s="106">
        <v>724</v>
      </c>
      <c r="T51" s="106">
        <v>725</v>
      </c>
      <c r="U51" s="106">
        <v>724</v>
      </c>
      <c r="V51" s="106">
        <v>691</v>
      </c>
      <c r="W51" s="106">
        <v>673</v>
      </c>
      <c r="X51" s="106">
        <v>672</v>
      </c>
      <c r="Y51" s="106">
        <v>672</v>
      </c>
      <c r="Z51" s="106">
        <v>672</v>
      </c>
      <c r="AA51" s="106">
        <v>672</v>
      </c>
      <c r="AB51" s="106">
        <v>672</v>
      </c>
      <c r="AC51" s="34">
        <v>668</v>
      </c>
      <c r="AD51" s="106">
        <v>667</v>
      </c>
      <c r="AE51" s="106">
        <v>667</v>
      </c>
      <c r="AF51" s="106">
        <v>1111</v>
      </c>
      <c r="AG51" s="106">
        <v>1334</v>
      </c>
      <c r="AH51" s="106">
        <v>155</v>
      </c>
      <c r="AI51" s="106">
        <v>139</v>
      </c>
      <c r="AJ51" s="106">
        <v>132</v>
      </c>
      <c r="AK51" s="106">
        <v>123</v>
      </c>
      <c r="AL51" s="106">
        <v>870</v>
      </c>
      <c r="AM51" s="106">
        <v>1247</v>
      </c>
      <c r="AN51" s="106">
        <v>118</v>
      </c>
      <c r="AO51" s="106">
        <v>121</v>
      </c>
      <c r="AP51" s="106">
        <v>121</v>
      </c>
      <c r="AQ51" s="106">
        <v>124</v>
      </c>
      <c r="AR51" s="106">
        <v>743</v>
      </c>
      <c r="AS51" s="106">
        <v>1050</v>
      </c>
      <c r="AT51" s="106">
        <v>122</v>
      </c>
    </row>
    <row r="52" spans="2:46">
      <c r="B52" s="260" t="s">
        <v>298</v>
      </c>
      <c r="C52" s="295" t="s">
        <v>0</v>
      </c>
      <c r="D52" s="106" t="s">
        <v>0</v>
      </c>
      <c r="E52" s="106" t="s">
        <v>0</v>
      </c>
      <c r="F52" s="106" t="s">
        <v>0</v>
      </c>
      <c r="G52" s="106" t="s">
        <v>0</v>
      </c>
      <c r="H52" s="106" t="s">
        <v>0</v>
      </c>
      <c r="I52" s="106" t="s">
        <v>0</v>
      </c>
      <c r="J52" s="106">
        <v>979</v>
      </c>
      <c r="K52" s="106">
        <v>920</v>
      </c>
      <c r="L52" s="106">
        <v>922</v>
      </c>
      <c r="M52" s="106">
        <v>914</v>
      </c>
      <c r="N52" s="106">
        <v>917</v>
      </c>
      <c r="O52" s="106">
        <v>932</v>
      </c>
      <c r="P52" s="106">
        <v>914</v>
      </c>
      <c r="Q52" s="106">
        <v>908</v>
      </c>
      <c r="R52" s="106">
        <v>912</v>
      </c>
      <c r="S52" s="106">
        <v>907</v>
      </c>
      <c r="T52" s="106">
        <v>909</v>
      </c>
      <c r="U52" s="106">
        <v>812</v>
      </c>
      <c r="V52" s="106">
        <v>770</v>
      </c>
      <c r="W52" s="106">
        <v>765</v>
      </c>
      <c r="X52" s="106">
        <v>760</v>
      </c>
      <c r="Y52" s="106">
        <v>757</v>
      </c>
      <c r="Z52" s="106">
        <v>762</v>
      </c>
      <c r="AA52" s="106">
        <v>682</v>
      </c>
      <c r="AB52" s="106">
        <v>648</v>
      </c>
      <c r="AC52" s="34">
        <v>638</v>
      </c>
      <c r="AD52" s="106">
        <v>682</v>
      </c>
      <c r="AE52" s="106">
        <v>681</v>
      </c>
      <c r="AF52" s="106">
        <v>680</v>
      </c>
      <c r="AG52" s="106">
        <v>682</v>
      </c>
      <c r="AH52" s="106">
        <v>683</v>
      </c>
      <c r="AI52" s="106">
        <v>653</v>
      </c>
      <c r="AJ52" s="106">
        <v>643</v>
      </c>
      <c r="AK52" s="106">
        <v>618</v>
      </c>
      <c r="AL52" s="106">
        <v>623</v>
      </c>
      <c r="AM52" s="106">
        <v>517</v>
      </c>
      <c r="AN52" s="106">
        <v>520</v>
      </c>
      <c r="AO52" s="106">
        <v>523</v>
      </c>
      <c r="AP52" s="106">
        <v>545</v>
      </c>
      <c r="AQ52" s="106">
        <v>548</v>
      </c>
      <c r="AR52" s="106">
        <v>550</v>
      </c>
      <c r="AS52" s="106">
        <v>510</v>
      </c>
      <c r="AT52" s="106">
        <v>512</v>
      </c>
    </row>
    <row r="53" spans="2:46">
      <c r="B53" s="260" t="s">
        <v>299</v>
      </c>
      <c r="C53" s="295" t="s">
        <v>0</v>
      </c>
      <c r="D53" s="106" t="s">
        <v>0</v>
      </c>
      <c r="E53" s="106" t="s">
        <v>0</v>
      </c>
      <c r="F53" s="106" t="s">
        <v>0</v>
      </c>
      <c r="G53" s="106" t="s">
        <v>0</v>
      </c>
      <c r="H53" s="106" t="s">
        <v>0</v>
      </c>
      <c r="I53" s="106" t="s">
        <v>0</v>
      </c>
      <c r="J53" s="106">
        <v>392</v>
      </c>
      <c r="K53" s="106">
        <v>557</v>
      </c>
      <c r="L53" s="106">
        <v>545</v>
      </c>
      <c r="M53" s="106">
        <v>537</v>
      </c>
      <c r="N53" s="106">
        <v>538</v>
      </c>
      <c r="O53" s="106">
        <v>527</v>
      </c>
      <c r="P53" s="106">
        <v>521</v>
      </c>
      <c r="Q53" s="106">
        <v>518</v>
      </c>
      <c r="R53" s="106">
        <v>521</v>
      </c>
      <c r="S53" s="106">
        <v>518</v>
      </c>
      <c r="T53" s="106">
        <v>521</v>
      </c>
      <c r="U53" s="106">
        <v>478</v>
      </c>
      <c r="V53" s="106">
        <v>461</v>
      </c>
      <c r="W53" s="106">
        <v>459</v>
      </c>
      <c r="X53" s="106">
        <v>458</v>
      </c>
      <c r="Y53" s="106">
        <v>457</v>
      </c>
      <c r="Z53" s="106">
        <v>460</v>
      </c>
      <c r="AA53" s="106">
        <v>409</v>
      </c>
      <c r="AB53" s="106">
        <v>388</v>
      </c>
      <c r="AC53" s="34">
        <v>382</v>
      </c>
      <c r="AD53" s="106">
        <v>383</v>
      </c>
      <c r="AE53" s="106">
        <v>381</v>
      </c>
      <c r="AF53" s="106">
        <v>380</v>
      </c>
      <c r="AG53" s="106">
        <v>380</v>
      </c>
      <c r="AH53" s="106">
        <v>384</v>
      </c>
      <c r="AI53" s="106">
        <v>368</v>
      </c>
      <c r="AJ53" s="106">
        <v>363</v>
      </c>
      <c r="AK53" s="106">
        <v>333</v>
      </c>
      <c r="AL53" s="106">
        <v>329</v>
      </c>
      <c r="AM53" s="106">
        <v>261</v>
      </c>
      <c r="AN53" s="106">
        <v>263</v>
      </c>
      <c r="AO53" s="106">
        <v>262</v>
      </c>
      <c r="AP53" s="106">
        <v>264</v>
      </c>
      <c r="AQ53" s="106">
        <v>262</v>
      </c>
      <c r="AR53" s="106">
        <v>263</v>
      </c>
      <c r="AS53" s="106">
        <v>239</v>
      </c>
      <c r="AT53" s="106">
        <v>240</v>
      </c>
    </row>
    <row r="54" spans="2:46">
      <c r="B54" s="260" t="s">
        <v>300</v>
      </c>
      <c r="C54" s="295" t="s">
        <v>0</v>
      </c>
      <c r="D54" s="106" t="s">
        <v>0</v>
      </c>
      <c r="E54" s="106" t="s">
        <v>0</v>
      </c>
      <c r="F54" s="106" t="s">
        <v>0</v>
      </c>
      <c r="G54" s="106" t="s">
        <v>0</v>
      </c>
      <c r="H54" s="106" t="s">
        <v>0</v>
      </c>
      <c r="I54" s="106" t="s">
        <v>0</v>
      </c>
      <c r="J54" s="106">
        <v>143</v>
      </c>
      <c r="K54" s="106">
        <v>381</v>
      </c>
      <c r="L54" s="106">
        <v>370</v>
      </c>
      <c r="M54" s="106">
        <v>367</v>
      </c>
      <c r="N54" s="106">
        <v>368</v>
      </c>
      <c r="O54" s="106">
        <v>362</v>
      </c>
      <c r="P54" s="106">
        <v>359</v>
      </c>
      <c r="Q54" s="106">
        <v>356</v>
      </c>
      <c r="R54" s="106">
        <v>358</v>
      </c>
      <c r="S54" s="106">
        <v>356</v>
      </c>
      <c r="T54" s="106">
        <v>358</v>
      </c>
      <c r="U54" s="106">
        <v>336</v>
      </c>
      <c r="V54" s="106">
        <v>328</v>
      </c>
      <c r="W54" s="106">
        <v>326</v>
      </c>
      <c r="X54" s="106">
        <v>326</v>
      </c>
      <c r="Y54" s="106">
        <v>324</v>
      </c>
      <c r="Z54" s="106">
        <v>327</v>
      </c>
      <c r="AA54" s="106">
        <v>292</v>
      </c>
      <c r="AB54" s="106">
        <v>277</v>
      </c>
      <c r="AC54" s="34">
        <v>273</v>
      </c>
      <c r="AD54" s="106">
        <v>273</v>
      </c>
      <c r="AE54" s="106">
        <v>272</v>
      </c>
      <c r="AF54" s="106">
        <v>271</v>
      </c>
      <c r="AG54" s="106">
        <v>271</v>
      </c>
      <c r="AH54" s="106">
        <v>273</v>
      </c>
      <c r="AI54" s="106">
        <v>259</v>
      </c>
      <c r="AJ54" s="106">
        <v>255</v>
      </c>
      <c r="AK54" s="106">
        <v>232</v>
      </c>
      <c r="AL54" s="106">
        <v>227</v>
      </c>
      <c r="AM54" s="106">
        <v>183</v>
      </c>
      <c r="AN54" s="106">
        <v>184</v>
      </c>
      <c r="AO54" s="106">
        <v>183</v>
      </c>
      <c r="AP54" s="106">
        <v>184</v>
      </c>
      <c r="AQ54" s="106">
        <v>184</v>
      </c>
      <c r="AR54" s="106">
        <v>185</v>
      </c>
      <c r="AS54" s="106">
        <v>167</v>
      </c>
      <c r="AT54" s="106">
        <v>168</v>
      </c>
    </row>
    <row r="55" spans="2:46">
      <c r="B55" s="260" t="s">
        <v>301</v>
      </c>
      <c r="C55" s="295" t="s">
        <v>0</v>
      </c>
      <c r="D55" s="106" t="s">
        <v>0</v>
      </c>
      <c r="E55" s="106" t="s">
        <v>0</v>
      </c>
      <c r="F55" s="106" t="s">
        <v>0</v>
      </c>
      <c r="G55" s="106" t="s">
        <v>0</v>
      </c>
      <c r="H55" s="106" t="s">
        <v>0</v>
      </c>
      <c r="I55" s="106" t="s">
        <v>0</v>
      </c>
      <c r="J55" s="106" t="s">
        <v>324</v>
      </c>
      <c r="K55" s="106" t="s">
        <v>324</v>
      </c>
      <c r="L55" s="106" t="s">
        <v>324</v>
      </c>
      <c r="M55" s="106" t="s">
        <v>324</v>
      </c>
      <c r="N55" s="106" t="s">
        <v>324</v>
      </c>
      <c r="O55" s="106" t="s">
        <v>324</v>
      </c>
      <c r="P55" s="106" t="s">
        <v>324</v>
      </c>
      <c r="Q55" s="106" t="s">
        <v>324</v>
      </c>
      <c r="R55" s="106" t="s">
        <v>324</v>
      </c>
      <c r="S55" s="106" t="s">
        <v>324</v>
      </c>
      <c r="T55" s="106" t="s">
        <v>324</v>
      </c>
      <c r="U55" s="106" t="s">
        <v>324</v>
      </c>
      <c r="V55" s="106" t="s">
        <v>324</v>
      </c>
      <c r="W55" s="106" t="s">
        <v>324</v>
      </c>
      <c r="X55" s="106" t="s">
        <v>324</v>
      </c>
      <c r="Y55" s="106" t="s">
        <v>324</v>
      </c>
      <c r="Z55" s="106" t="s">
        <v>324</v>
      </c>
      <c r="AA55" s="106" t="s">
        <v>324</v>
      </c>
      <c r="AB55" s="106" t="s">
        <v>324</v>
      </c>
      <c r="AC55" s="106" t="s">
        <v>324</v>
      </c>
      <c r="AD55" s="106" t="s">
        <v>324</v>
      </c>
      <c r="AE55" s="106" t="s">
        <v>324</v>
      </c>
      <c r="AF55" s="106" t="s">
        <v>324</v>
      </c>
      <c r="AG55" s="106" t="s">
        <v>324</v>
      </c>
      <c r="AH55" s="106" t="s">
        <v>324</v>
      </c>
      <c r="AI55" s="106" t="s">
        <v>324</v>
      </c>
      <c r="AJ55" s="106" t="s">
        <v>324</v>
      </c>
      <c r="AK55" s="106" t="s">
        <v>324</v>
      </c>
      <c r="AL55" s="106" t="s">
        <v>324</v>
      </c>
      <c r="AM55" s="106" t="s">
        <v>324</v>
      </c>
      <c r="AN55" s="106" t="s">
        <v>324</v>
      </c>
      <c r="AO55" s="106" t="s">
        <v>324</v>
      </c>
      <c r="AP55" s="106" t="s">
        <v>324</v>
      </c>
      <c r="AQ55" s="106" t="s">
        <v>324</v>
      </c>
      <c r="AR55" s="106" t="s">
        <v>324</v>
      </c>
      <c r="AS55" s="106" t="s">
        <v>324</v>
      </c>
      <c r="AT55" s="106" t="s">
        <v>324</v>
      </c>
    </row>
    <row r="56" spans="2:46">
      <c r="B56" s="260" t="s">
        <v>302</v>
      </c>
      <c r="C56" s="295" t="s">
        <v>0</v>
      </c>
      <c r="D56" s="106" t="s">
        <v>0</v>
      </c>
      <c r="E56" s="106" t="s">
        <v>0</v>
      </c>
      <c r="F56" s="106" t="s">
        <v>0</v>
      </c>
      <c r="G56" s="106" t="s">
        <v>0</v>
      </c>
      <c r="H56" s="106" t="s">
        <v>0</v>
      </c>
      <c r="I56" s="106" t="s">
        <v>0</v>
      </c>
      <c r="J56" s="106" t="s">
        <v>0</v>
      </c>
      <c r="K56" s="106">
        <v>270</v>
      </c>
      <c r="L56" s="106">
        <v>1253</v>
      </c>
      <c r="M56" s="106">
        <v>1613</v>
      </c>
      <c r="N56" s="106">
        <v>1624</v>
      </c>
      <c r="O56" s="106">
        <v>1620</v>
      </c>
      <c r="P56" s="106">
        <v>1619</v>
      </c>
      <c r="Q56" s="106">
        <v>1606</v>
      </c>
      <c r="R56" s="106">
        <v>1614</v>
      </c>
      <c r="S56" s="106">
        <v>1604</v>
      </c>
      <c r="T56" s="106">
        <v>1561</v>
      </c>
      <c r="U56" s="106">
        <v>1493</v>
      </c>
      <c r="V56" s="106">
        <v>1496</v>
      </c>
      <c r="W56" s="106">
        <v>1484</v>
      </c>
      <c r="X56" s="106">
        <v>1483</v>
      </c>
      <c r="Y56" s="106">
        <v>1477</v>
      </c>
      <c r="Z56" s="106">
        <v>1486</v>
      </c>
      <c r="AA56" s="106">
        <v>1387</v>
      </c>
      <c r="AB56" s="106">
        <v>1368</v>
      </c>
      <c r="AC56" s="34">
        <v>1373</v>
      </c>
      <c r="AD56" s="106">
        <v>1377</v>
      </c>
      <c r="AE56" s="106">
        <v>1375</v>
      </c>
      <c r="AF56" s="106">
        <v>1370</v>
      </c>
      <c r="AG56" s="106">
        <v>1328</v>
      </c>
      <c r="AH56" s="106">
        <v>1271</v>
      </c>
      <c r="AI56" s="106">
        <v>1217</v>
      </c>
      <c r="AJ56" s="106">
        <v>1213</v>
      </c>
      <c r="AK56" s="106">
        <v>1054</v>
      </c>
      <c r="AL56" s="106">
        <v>1060</v>
      </c>
      <c r="AM56" s="106">
        <v>952</v>
      </c>
      <c r="AN56" s="106">
        <v>988</v>
      </c>
      <c r="AO56" s="106">
        <v>1021</v>
      </c>
      <c r="AP56" s="106">
        <v>1055</v>
      </c>
      <c r="AQ56" s="106">
        <v>1086</v>
      </c>
      <c r="AR56" s="106">
        <v>1096</v>
      </c>
      <c r="AS56" s="106">
        <v>1077</v>
      </c>
      <c r="AT56" s="106">
        <v>1092</v>
      </c>
    </row>
    <row r="57" spans="2:46">
      <c r="B57" s="260" t="s">
        <v>303</v>
      </c>
      <c r="C57" s="295" t="s">
        <v>0</v>
      </c>
      <c r="D57" s="106" t="s">
        <v>0</v>
      </c>
      <c r="E57" s="106" t="s">
        <v>0</v>
      </c>
      <c r="F57" s="106" t="s">
        <v>0</v>
      </c>
      <c r="G57" s="106" t="s">
        <v>0</v>
      </c>
      <c r="H57" s="106" t="s">
        <v>0</v>
      </c>
      <c r="I57" s="106" t="s">
        <v>0</v>
      </c>
      <c r="J57" s="106" t="s">
        <v>0</v>
      </c>
      <c r="K57" s="106">
        <v>654</v>
      </c>
      <c r="L57" s="106">
        <v>3328</v>
      </c>
      <c r="M57" s="106">
        <v>2852</v>
      </c>
      <c r="N57" s="106">
        <v>2641</v>
      </c>
      <c r="O57" s="106">
        <v>2608</v>
      </c>
      <c r="P57" s="106">
        <v>2592</v>
      </c>
      <c r="Q57" s="106">
        <v>2570</v>
      </c>
      <c r="R57" s="106">
        <v>2580</v>
      </c>
      <c r="S57" s="106">
        <v>2566</v>
      </c>
      <c r="T57" s="106">
        <v>2580</v>
      </c>
      <c r="U57" s="106">
        <v>2537</v>
      </c>
      <c r="V57" s="106">
        <v>2537</v>
      </c>
      <c r="W57" s="106">
        <v>2519</v>
      </c>
      <c r="X57" s="106">
        <v>2510</v>
      </c>
      <c r="Y57" s="106">
        <v>2501</v>
      </c>
      <c r="Z57" s="106">
        <v>2517</v>
      </c>
      <c r="AA57" s="106">
        <v>2269</v>
      </c>
      <c r="AB57" s="106">
        <v>2165</v>
      </c>
      <c r="AC57" s="34">
        <v>2121</v>
      </c>
      <c r="AD57" s="106">
        <v>2117</v>
      </c>
      <c r="AE57" s="106">
        <v>2110</v>
      </c>
      <c r="AF57" s="106">
        <v>2107</v>
      </c>
      <c r="AG57" s="106">
        <v>2188</v>
      </c>
      <c r="AH57" s="106">
        <v>2245</v>
      </c>
      <c r="AI57" s="106">
        <v>2108</v>
      </c>
      <c r="AJ57" s="106">
        <v>2058</v>
      </c>
      <c r="AK57" s="106">
        <v>1886</v>
      </c>
      <c r="AL57" s="106">
        <v>1859</v>
      </c>
      <c r="AM57" s="106">
        <v>1503</v>
      </c>
      <c r="AN57" s="106">
        <v>1511</v>
      </c>
      <c r="AO57" s="106">
        <v>1516</v>
      </c>
      <c r="AP57" s="106">
        <v>1524</v>
      </c>
      <c r="AQ57" s="106">
        <v>1520</v>
      </c>
      <c r="AR57" s="106">
        <v>1528</v>
      </c>
      <c r="AS57" s="106">
        <v>1349</v>
      </c>
      <c r="AT57" s="106">
        <v>1356</v>
      </c>
    </row>
    <row r="58" spans="2:46">
      <c r="B58" s="260" t="s">
        <v>304</v>
      </c>
      <c r="C58" s="295" t="s">
        <v>0</v>
      </c>
      <c r="D58" s="106" t="s">
        <v>0</v>
      </c>
      <c r="E58" s="106" t="s">
        <v>0</v>
      </c>
      <c r="F58" s="106" t="s">
        <v>0</v>
      </c>
      <c r="G58" s="106" t="s">
        <v>0</v>
      </c>
      <c r="H58" s="106" t="s">
        <v>0</v>
      </c>
      <c r="I58" s="106" t="s">
        <v>0</v>
      </c>
      <c r="J58" s="106" t="s">
        <v>0</v>
      </c>
      <c r="K58" s="106" t="s">
        <v>0</v>
      </c>
      <c r="L58" s="106">
        <v>19</v>
      </c>
      <c r="M58" s="106">
        <v>316</v>
      </c>
      <c r="N58" s="106">
        <v>284</v>
      </c>
      <c r="O58" s="106">
        <v>283</v>
      </c>
      <c r="P58" s="106">
        <v>283</v>
      </c>
      <c r="Q58" s="106">
        <v>281</v>
      </c>
      <c r="R58" s="106">
        <v>282</v>
      </c>
      <c r="S58" s="106">
        <v>281</v>
      </c>
      <c r="T58" s="106">
        <v>282</v>
      </c>
      <c r="U58" s="106">
        <v>276</v>
      </c>
      <c r="V58" s="106">
        <v>275</v>
      </c>
      <c r="W58" s="106">
        <v>273</v>
      </c>
      <c r="X58" s="106">
        <v>273</v>
      </c>
      <c r="Y58" s="106">
        <v>272</v>
      </c>
      <c r="Z58" s="106">
        <v>274</v>
      </c>
      <c r="AA58" s="106">
        <v>244</v>
      </c>
      <c r="AB58" s="106">
        <v>231</v>
      </c>
      <c r="AC58" s="34">
        <v>228</v>
      </c>
      <c r="AD58" s="106">
        <v>228</v>
      </c>
      <c r="AE58" s="106">
        <v>253</v>
      </c>
      <c r="AF58" s="106">
        <v>0</v>
      </c>
      <c r="AG58" s="106" t="s">
        <v>0</v>
      </c>
      <c r="AH58" s="106" t="s">
        <v>0</v>
      </c>
      <c r="AI58" s="106" t="s">
        <v>0</v>
      </c>
      <c r="AJ58" s="106" t="s">
        <v>0</v>
      </c>
      <c r="AK58" s="106" t="s">
        <v>0</v>
      </c>
      <c r="AL58" s="106" t="s">
        <v>0</v>
      </c>
      <c r="AM58" s="106" t="s">
        <v>0</v>
      </c>
      <c r="AN58" s="106" t="s">
        <v>0</v>
      </c>
      <c r="AO58" s="106" t="s">
        <v>0</v>
      </c>
      <c r="AP58" s="106" t="s">
        <v>0</v>
      </c>
      <c r="AQ58" s="106" t="s">
        <v>0</v>
      </c>
      <c r="AR58" s="106"/>
      <c r="AS58" s="106"/>
      <c r="AT58" s="106" t="s">
        <v>0</v>
      </c>
    </row>
    <row r="59" spans="2:46">
      <c r="B59" s="260" t="s">
        <v>305</v>
      </c>
      <c r="C59" s="285" t="s">
        <v>0</v>
      </c>
      <c r="D59" s="106" t="s">
        <v>0</v>
      </c>
      <c r="E59" s="106" t="s">
        <v>0</v>
      </c>
      <c r="F59" s="106" t="s">
        <v>0</v>
      </c>
      <c r="G59" s="106" t="s">
        <v>0</v>
      </c>
      <c r="H59" s="106" t="s">
        <v>0</v>
      </c>
      <c r="I59" s="106" t="s">
        <v>0</v>
      </c>
      <c r="J59" s="106" t="s">
        <v>0</v>
      </c>
      <c r="K59" s="106" t="s">
        <v>0</v>
      </c>
      <c r="L59" s="106" t="s">
        <v>0</v>
      </c>
      <c r="M59" s="106">
        <v>516</v>
      </c>
      <c r="N59" s="106">
        <v>527</v>
      </c>
      <c r="O59" s="106">
        <v>537</v>
      </c>
      <c r="P59" s="106">
        <v>540</v>
      </c>
      <c r="Q59" s="106">
        <v>537</v>
      </c>
      <c r="R59" s="106">
        <v>539</v>
      </c>
      <c r="S59" s="106">
        <v>536</v>
      </c>
      <c r="T59" s="106">
        <v>538</v>
      </c>
      <c r="U59" s="106">
        <v>601</v>
      </c>
      <c r="V59" s="106">
        <v>638</v>
      </c>
      <c r="W59" s="106">
        <v>635</v>
      </c>
      <c r="X59" s="106">
        <v>634</v>
      </c>
      <c r="Y59" s="106">
        <v>631</v>
      </c>
      <c r="Z59" s="106">
        <v>635</v>
      </c>
      <c r="AA59" s="106">
        <v>566</v>
      </c>
      <c r="AB59" s="106">
        <v>565</v>
      </c>
      <c r="AC59" s="34">
        <v>574</v>
      </c>
      <c r="AD59" s="106">
        <v>576</v>
      </c>
      <c r="AE59" s="106">
        <v>644</v>
      </c>
      <c r="AF59" s="106">
        <v>733</v>
      </c>
      <c r="AG59" s="106">
        <v>821</v>
      </c>
      <c r="AH59" s="106">
        <v>872</v>
      </c>
      <c r="AI59" s="106">
        <v>846</v>
      </c>
      <c r="AJ59" s="106">
        <v>837</v>
      </c>
      <c r="AK59" s="106">
        <v>778</v>
      </c>
      <c r="AL59" s="106">
        <v>765</v>
      </c>
      <c r="AM59" s="106">
        <v>697</v>
      </c>
      <c r="AN59" s="106">
        <v>700</v>
      </c>
      <c r="AO59" s="106">
        <v>699</v>
      </c>
      <c r="AP59" s="106">
        <v>703</v>
      </c>
      <c r="AQ59" s="106">
        <v>707</v>
      </c>
      <c r="AR59" s="106">
        <v>717</v>
      </c>
      <c r="AS59" s="106">
        <v>612</v>
      </c>
      <c r="AT59" s="106">
        <v>663</v>
      </c>
    </row>
    <row r="60" spans="2:46" ht="24">
      <c r="B60" s="262" t="s">
        <v>306</v>
      </c>
      <c r="C60" s="286" t="s">
        <v>0</v>
      </c>
      <c r="D60" s="160" t="s">
        <v>0</v>
      </c>
      <c r="E60" s="160" t="s">
        <v>0</v>
      </c>
      <c r="F60" s="160" t="s">
        <v>0</v>
      </c>
      <c r="G60" s="160" t="s">
        <v>0</v>
      </c>
      <c r="H60" s="160" t="s">
        <v>0</v>
      </c>
      <c r="I60" s="160" t="s">
        <v>0</v>
      </c>
      <c r="J60" s="160" t="s">
        <v>0</v>
      </c>
      <c r="K60" s="160" t="s">
        <v>0</v>
      </c>
      <c r="L60" s="160" t="s">
        <v>0</v>
      </c>
      <c r="M60" s="106">
        <v>31</v>
      </c>
      <c r="N60" s="106">
        <v>1418</v>
      </c>
      <c r="O60" s="106">
        <v>1384</v>
      </c>
      <c r="P60" s="106">
        <v>1367</v>
      </c>
      <c r="Q60" s="106">
        <v>1355</v>
      </c>
      <c r="R60" s="106">
        <v>1361</v>
      </c>
      <c r="S60" s="106">
        <v>1353</v>
      </c>
      <c r="T60" s="106">
        <v>1361</v>
      </c>
      <c r="U60" s="106">
        <v>1342</v>
      </c>
      <c r="V60" s="106">
        <v>1344</v>
      </c>
      <c r="W60" s="106">
        <v>1334</v>
      </c>
      <c r="X60" s="106">
        <v>1330</v>
      </c>
      <c r="Y60" s="106">
        <v>1325</v>
      </c>
      <c r="Z60" s="106">
        <v>1333</v>
      </c>
      <c r="AA60" s="106">
        <v>1210</v>
      </c>
      <c r="AB60" s="106">
        <v>1159</v>
      </c>
      <c r="AC60" s="34">
        <v>1136</v>
      </c>
      <c r="AD60" s="106">
        <v>1134</v>
      </c>
      <c r="AE60" s="106">
        <v>1130</v>
      </c>
      <c r="AF60" s="106">
        <v>1129</v>
      </c>
      <c r="AG60" s="106">
        <v>1123</v>
      </c>
      <c r="AH60" s="106">
        <v>1129</v>
      </c>
      <c r="AI60" s="106">
        <v>1103</v>
      </c>
      <c r="AJ60" s="106">
        <v>1099</v>
      </c>
      <c r="AK60" s="106">
        <v>960</v>
      </c>
      <c r="AL60" s="106">
        <v>919</v>
      </c>
      <c r="AM60" s="106">
        <v>754</v>
      </c>
      <c r="AN60" s="106">
        <v>758</v>
      </c>
      <c r="AO60" s="106">
        <v>757</v>
      </c>
      <c r="AP60" s="106">
        <v>762</v>
      </c>
      <c r="AQ60" s="106">
        <v>754</v>
      </c>
      <c r="AR60" s="106">
        <v>758</v>
      </c>
      <c r="AS60" s="106">
        <v>685</v>
      </c>
      <c r="AT60" s="106">
        <v>689</v>
      </c>
    </row>
    <row r="61" spans="2:46">
      <c r="B61" s="260" t="s">
        <v>307</v>
      </c>
      <c r="C61" s="285" t="s">
        <v>0</v>
      </c>
      <c r="D61" s="106" t="s">
        <v>0</v>
      </c>
      <c r="E61" s="106" t="s">
        <v>0</v>
      </c>
      <c r="F61" s="106" t="s">
        <v>0</v>
      </c>
      <c r="G61" s="106" t="s">
        <v>0</v>
      </c>
      <c r="H61" s="106" t="s">
        <v>0</v>
      </c>
      <c r="I61" s="106" t="s">
        <v>0</v>
      </c>
      <c r="J61" s="106" t="s">
        <v>0</v>
      </c>
      <c r="K61" s="106" t="s">
        <v>0</v>
      </c>
      <c r="L61" s="106" t="s">
        <v>0</v>
      </c>
      <c r="M61" s="160" t="s">
        <v>0</v>
      </c>
      <c r="N61" s="106">
        <v>514</v>
      </c>
      <c r="O61" s="106">
        <v>711</v>
      </c>
      <c r="P61" s="106">
        <v>682</v>
      </c>
      <c r="Q61" s="106">
        <v>678</v>
      </c>
      <c r="R61" s="106">
        <v>681</v>
      </c>
      <c r="S61" s="106">
        <v>678</v>
      </c>
      <c r="T61" s="106">
        <v>681</v>
      </c>
      <c r="U61" s="106">
        <v>675</v>
      </c>
      <c r="V61" s="106">
        <v>677</v>
      </c>
      <c r="W61" s="106">
        <v>674</v>
      </c>
      <c r="X61" s="106">
        <v>672</v>
      </c>
      <c r="Y61" s="106">
        <v>670</v>
      </c>
      <c r="Z61" s="106">
        <v>674</v>
      </c>
      <c r="AA61" s="106">
        <v>604</v>
      </c>
      <c r="AB61" s="106">
        <v>575</v>
      </c>
      <c r="AC61" s="34">
        <v>566</v>
      </c>
      <c r="AD61" s="106">
        <v>566</v>
      </c>
      <c r="AE61" s="106">
        <v>563</v>
      </c>
      <c r="AF61" s="106">
        <v>562</v>
      </c>
      <c r="AG61" s="106">
        <v>605</v>
      </c>
      <c r="AH61" s="106">
        <v>632</v>
      </c>
      <c r="AI61" s="106">
        <v>600</v>
      </c>
      <c r="AJ61" s="106">
        <v>590</v>
      </c>
      <c r="AK61" s="106">
        <v>541</v>
      </c>
      <c r="AL61" s="106">
        <v>534</v>
      </c>
      <c r="AM61" s="106">
        <v>427</v>
      </c>
      <c r="AN61" s="106">
        <v>430</v>
      </c>
      <c r="AO61" s="106">
        <v>429</v>
      </c>
      <c r="AP61" s="106">
        <v>431</v>
      </c>
      <c r="AQ61" s="106">
        <v>429</v>
      </c>
      <c r="AR61" s="106">
        <v>431</v>
      </c>
      <c r="AS61" s="106">
        <v>388</v>
      </c>
      <c r="AT61" s="106">
        <v>390</v>
      </c>
    </row>
    <row r="62" spans="2:46">
      <c r="B62" s="281" t="s">
        <v>106</v>
      </c>
      <c r="C62" s="294" t="s">
        <v>0</v>
      </c>
      <c r="D62" s="158" t="s">
        <v>0</v>
      </c>
      <c r="E62" s="158" t="s">
        <v>0</v>
      </c>
      <c r="F62" s="158" t="s">
        <v>0</v>
      </c>
      <c r="G62" s="158" t="s">
        <v>0</v>
      </c>
      <c r="H62" s="158" t="s">
        <v>0</v>
      </c>
      <c r="I62" s="158" t="s">
        <v>0</v>
      </c>
      <c r="J62" s="158" t="s">
        <v>0</v>
      </c>
      <c r="K62" s="158" t="s">
        <v>0</v>
      </c>
      <c r="L62" s="158" t="s">
        <v>0</v>
      </c>
      <c r="M62" s="106" t="s">
        <v>0</v>
      </c>
      <c r="N62" s="106" t="s">
        <v>0</v>
      </c>
      <c r="O62" s="106">
        <v>760</v>
      </c>
      <c r="P62" s="106">
        <v>1326</v>
      </c>
      <c r="Q62" s="106">
        <v>1302</v>
      </c>
      <c r="R62" s="106">
        <v>1302</v>
      </c>
      <c r="S62" s="106">
        <v>1295</v>
      </c>
      <c r="T62" s="106">
        <v>1302</v>
      </c>
      <c r="U62" s="106">
        <v>1257</v>
      </c>
      <c r="V62" s="106">
        <v>1246</v>
      </c>
      <c r="W62" s="106">
        <v>1238</v>
      </c>
      <c r="X62" s="106">
        <v>1235</v>
      </c>
      <c r="Y62" s="106">
        <v>1230</v>
      </c>
      <c r="Z62" s="106">
        <v>1238</v>
      </c>
      <c r="AA62" s="106">
        <v>1108</v>
      </c>
      <c r="AB62" s="106">
        <v>1053</v>
      </c>
      <c r="AC62" s="34">
        <v>1035</v>
      </c>
      <c r="AD62" s="106">
        <v>1034</v>
      </c>
      <c r="AE62" s="106">
        <v>1031</v>
      </c>
      <c r="AF62" s="106">
        <v>1029</v>
      </c>
      <c r="AG62" s="106">
        <v>1010</v>
      </c>
      <c r="AH62" s="106">
        <v>1009</v>
      </c>
      <c r="AI62" s="106">
        <v>942</v>
      </c>
      <c r="AJ62" s="106">
        <v>917</v>
      </c>
      <c r="AK62" s="106">
        <v>850</v>
      </c>
      <c r="AL62" s="106">
        <v>845</v>
      </c>
      <c r="AM62" s="106">
        <v>737</v>
      </c>
      <c r="AN62" s="106">
        <v>741</v>
      </c>
      <c r="AO62" s="106">
        <v>740</v>
      </c>
      <c r="AP62" s="106">
        <v>744</v>
      </c>
      <c r="AQ62" s="106">
        <v>741</v>
      </c>
      <c r="AR62" s="106">
        <v>244</v>
      </c>
      <c r="AS62" s="106"/>
      <c r="AT62" s="106" t="s">
        <v>0</v>
      </c>
    </row>
    <row r="63" spans="2:46">
      <c r="B63" s="276" t="s">
        <v>308</v>
      </c>
      <c r="C63" s="295" t="s">
        <v>0</v>
      </c>
      <c r="D63" s="106" t="s">
        <v>0</v>
      </c>
      <c r="E63" s="106" t="s">
        <v>0</v>
      </c>
      <c r="F63" s="106" t="s">
        <v>0</v>
      </c>
      <c r="G63" s="106" t="s">
        <v>0</v>
      </c>
      <c r="H63" s="106" t="s">
        <v>0</v>
      </c>
      <c r="I63" s="106" t="s">
        <v>0</v>
      </c>
      <c r="J63" s="106" t="s">
        <v>0</v>
      </c>
      <c r="K63" s="106" t="s">
        <v>0</v>
      </c>
      <c r="L63" s="106" t="s">
        <v>0</v>
      </c>
      <c r="M63" s="106" t="s">
        <v>0</v>
      </c>
      <c r="N63" s="106" t="s">
        <v>0</v>
      </c>
      <c r="O63" s="106">
        <v>105</v>
      </c>
      <c r="P63" s="106">
        <v>2411</v>
      </c>
      <c r="Q63" s="106">
        <v>2357</v>
      </c>
      <c r="R63" s="106">
        <v>2350</v>
      </c>
      <c r="S63" s="106">
        <v>2337</v>
      </c>
      <c r="T63" s="106">
        <v>2350</v>
      </c>
      <c r="U63" s="106">
        <v>2294</v>
      </c>
      <c r="V63" s="106">
        <v>2285</v>
      </c>
      <c r="W63" s="106">
        <v>2272</v>
      </c>
      <c r="X63" s="106">
        <v>2265</v>
      </c>
      <c r="Y63" s="106">
        <v>2257</v>
      </c>
      <c r="Z63" s="106">
        <v>2271</v>
      </c>
      <c r="AA63" s="106">
        <v>2032</v>
      </c>
      <c r="AB63" s="106">
        <v>1930</v>
      </c>
      <c r="AC63" s="34">
        <v>1896</v>
      </c>
      <c r="AD63" s="106">
        <v>1895</v>
      </c>
      <c r="AE63" s="106">
        <v>1889</v>
      </c>
      <c r="AF63" s="106">
        <v>1886</v>
      </c>
      <c r="AG63" s="106">
        <v>1844</v>
      </c>
      <c r="AH63" s="106">
        <v>1839</v>
      </c>
      <c r="AI63" s="106">
        <v>1733</v>
      </c>
      <c r="AJ63" s="106">
        <v>1696</v>
      </c>
      <c r="AK63" s="106">
        <v>1569</v>
      </c>
      <c r="AL63" s="106">
        <v>1555</v>
      </c>
      <c r="AM63" s="106">
        <v>1374</v>
      </c>
      <c r="AN63" s="106">
        <v>1382</v>
      </c>
      <c r="AO63" s="106">
        <v>1382</v>
      </c>
      <c r="AP63" s="106">
        <v>1389</v>
      </c>
      <c r="AQ63" s="106">
        <v>1384</v>
      </c>
      <c r="AR63" s="106">
        <v>1391</v>
      </c>
      <c r="AS63" s="106">
        <v>1242</v>
      </c>
      <c r="AT63" s="106">
        <v>1249</v>
      </c>
    </row>
    <row r="64" spans="2:46">
      <c r="B64" s="276" t="s">
        <v>107</v>
      </c>
      <c r="C64" s="295" t="s">
        <v>0</v>
      </c>
      <c r="D64" s="106" t="s">
        <v>0</v>
      </c>
      <c r="E64" s="106" t="s">
        <v>0</v>
      </c>
      <c r="F64" s="106" t="s">
        <v>0</v>
      </c>
      <c r="G64" s="106" t="s">
        <v>0</v>
      </c>
      <c r="H64" s="106" t="s">
        <v>0</v>
      </c>
      <c r="I64" s="106" t="s">
        <v>0</v>
      </c>
      <c r="J64" s="106" t="s">
        <v>0</v>
      </c>
      <c r="K64" s="106" t="s">
        <v>0</v>
      </c>
      <c r="L64" s="106" t="s">
        <v>0</v>
      </c>
      <c r="M64" s="106" t="s">
        <v>0</v>
      </c>
      <c r="N64" s="106" t="s">
        <v>0</v>
      </c>
      <c r="O64" s="106">
        <v>16</v>
      </c>
      <c r="P64" s="106">
        <v>430</v>
      </c>
      <c r="Q64" s="106">
        <v>430</v>
      </c>
      <c r="R64" s="106">
        <v>430</v>
      </c>
      <c r="S64" s="106">
        <v>498</v>
      </c>
      <c r="T64" s="106">
        <v>360</v>
      </c>
      <c r="U64" s="106">
        <v>416</v>
      </c>
      <c r="V64" s="106">
        <v>412</v>
      </c>
      <c r="W64" s="106">
        <v>410</v>
      </c>
      <c r="X64" s="106">
        <v>410</v>
      </c>
      <c r="Y64" s="106">
        <v>478</v>
      </c>
      <c r="Z64" s="106">
        <v>341</v>
      </c>
      <c r="AA64" s="106">
        <v>408</v>
      </c>
      <c r="AB64" s="106">
        <v>410</v>
      </c>
      <c r="AC64" s="34">
        <v>406</v>
      </c>
      <c r="AD64" s="106">
        <v>407</v>
      </c>
      <c r="AE64" s="106">
        <v>429</v>
      </c>
      <c r="AF64" s="106">
        <v>267</v>
      </c>
      <c r="AG64" s="106">
        <v>409</v>
      </c>
      <c r="AH64" s="106">
        <v>280</v>
      </c>
      <c r="AI64" s="106">
        <v>405</v>
      </c>
      <c r="AJ64" s="106">
        <v>268</v>
      </c>
      <c r="AK64" s="106">
        <v>394</v>
      </c>
      <c r="AL64" s="106">
        <v>268</v>
      </c>
      <c r="AM64" s="106">
        <v>360</v>
      </c>
      <c r="AN64" s="106">
        <v>228</v>
      </c>
      <c r="AO64" s="106">
        <v>365</v>
      </c>
      <c r="AP64" s="106">
        <v>231</v>
      </c>
      <c r="AQ64" s="106">
        <v>366</v>
      </c>
      <c r="AR64" s="106">
        <v>232</v>
      </c>
      <c r="AS64" s="106">
        <v>328</v>
      </c>
      <c r="AT64" s="106">
        <v>193</v>
      </c>
    </row>
    <row r="65" spans="2:46">
      <c r="B65" s="277" t="s">
        <v>309</v>
      </c>
      <c r="C65" s="286" t="s">
        <v>0</v>
      </c>
      <c r="D65" s="160" t="s">
        <v>0</v>
      </c>
      <c r="E65" s="160" t="s">
        <v>0</v>
      </c>
      <c r="F65" s="160" t="s">
        <v>0</v>
      </c>
      <c r="G65" s="160" t="s">
        <v>0</v>
      </c>
      <c r="H65" s="160" t="s">
        <v>0</v>
      </c>
      <c r="I65" s="160" t="s">
        <v>0</v>
      </c>
      <c r="J65" s="160" t="s">
        <v>0</v>
      </c>
      <c r="K65" s="160" t="s">
        <v>0</v>
      </c>
      <c r="L65" s="160" t="s">
        <v>0</v>
      </c>
      <c r="M65" s="160" t="s">
        <v>0</v>
      </c>
      <c r="N65" s="160" t="s">
        <v>0</v>
      </c>
      <c r="O65" s="106" t="s">
        <v>0</v>
      </c>
      <c r="P65" s="106">
        <v>413</v>
      </c>
      <c r="Q65" s="106">
        <v>2403</v>
      </c>
      <c r="R65" s="106">
        <v>2366</v>
      </c>
      <c r="S65" s="106">
        <v>2353</v>
      </c>
      <c r="T65" s="106">
        <v>2366</v>
      </c>
      <c r="U65" s="106">
        <v>2281</v>
      </c>
      <c r="V65" s="106">
        <v>2258</v>
      </c>
      <c r="W65" s="106">
        <v>2248</v>
      </c>
      <c r="X65" s="106">
        <v>2243</v>
      </c>
      <c r="Y65" s="106">
        <v>2235</v>
      </c>
      <c r="Z65" s="106">
        <v>2249</v>
      </c>
      <c r="AA65" s="106">
        <v>1990</v>
      </c>
      <c r="AB65" s="106">
        <v>1879</v>
      </c>
      <c r="AC65" s="34">
        <v>1852</v>
      </c>
      <c r="AD65" s="106">
        <v>1854</v>
      </c>
      <c r="AE65" s="106">
        <v>1848</v>
      </c>
      <c r="AF65" s="106">
        <v>1846</v>
      </c>
      <c r="AG65" s="106">
        <v>1831</v>
      </c>
      <c r="AH65" s="106">
        <v>1839</v>
      </c>
      <c r="AI65" s="106">
        <v>1760</v>
      </c>
      <c r="AJ65" s="106">
        <v>1735</v>
      </c>
      <c r="AK65" s="106">
        <v>1641</v>
      </c>
      <c r="AL65" s="106">
        <v>1650</v>
      </c>
      <c r="AM65" s="106">
        <v>1409</v>
      </c>
      <c r="AN65" s="106">
        <v>1417</v>
      </c>
      <c r="AO65" s="106">
        <v>1410</v>
      </c>
      <c r="AP65" s="106">
        <v>1417</v>
      </c>
      <c r="AQ65" s="106">
        <v>1407</v>
      </c>
      <c r="AR65" s="106">
        <v>1415</v>
      </c>
      <c r="AS65" s="106">
        <v>1177</v>
      </c>
      <c r="AT65" s="106">
        <v>1184</v>
      </c>
    </row>
    <row r="66" spans="2:46">
      <c r="B66" s="278" t="s">
        <v>310</v>
      </c>
      <c r="C66" s="287" t="s">
        <v>0</v>
      </c>
      <c r="D66" s="161" t="s">
        <v>0</v>
      </c>
      <c r="E66" s="161" t="s">
        <v>0</v>
      </c>
      <c r="F66" s="161" t="s">
        <v>0</v>
      </c>
      <c r="G66" s="161" t="s">
        <v>0</v>
      </c>
      <c r="H66" s="161" t="s">
        <v>0</v>
      </c>
      <c r="I66" s="161" t="s">
        <v>0</v>
      </c>
      <c r="J66" s="161" t="s">
        <v>0</v>
      </c>
      <c r="K66" s="161" t="s">
        <v>0</v>
      </c>
      <c r="L66" s="161" t="s">
        <v>0</v>
      </c>
      <c r="M66" s="161" t="s">
        <v>0</v>
      </c>
      <c r="N66" s="161" t="s">
        <v>0</v>
      </c>
      <c r="O66" s="106" t="s">
        <v>0</v>
      </c>
      <c r="P66" s="106" t="s">
        <v>0</v>
      </c>
      <c r="Q66" s="106">
        <v>418</v>
      </c>
      <c r="R66" s="106">
        <v>744</v>
      </c>
      <c r="S66" s="106">
        <v>1570</v>
      </c>
      <c r="T66" s="106">
        <v>2757</v>
      </c>
      <c r="U66" s="106">
        <v>2740</v>
      </c>
      <c r="V66" s="106">
        <v>2754</v>
      </c>
      <c r="W66" s="106">
        <v>2738</v>
      </c>
      <c r="X66" s="106">
        <v>2727</v>
      </c>
      <c r="Y66" s="106">
        <v>2603</v>
      </c>
      <c r="Z66" s="106">
        <v>2542</v>
      </c>
      <c r="AA66" s="106">
        <v>2528</v>
      </c>
      <c r="AB66" s="106">
        <v>2542</v>
      </c>
      <c r="AC66" s="34">
        <v>2530</v>
      </c>
      <c r="AD66" s="106">
        <v>2811</v>
      </c>
      <c r="AE66" s="106">
        <v>2639</v>
      </c>
      <c r="AF66" s="106">
        <v>2487</v>
      </c>
      <c r="AG66" s="106">
        <v>2514</v>
      </c>
      <c r="AH66" s="106">
        <v>2888</v>
      </c>
      <c r="AI66" s="106">
        <v>1959</v>
      </c>
      <c r="AJ66" s="106">
        <v>1440</v>
      </c>
      <c r="AK66" s="106">
        <v>1432</v>
      </c>
      <c r="AL66" s="106">
        <v>1440</v>
      </c>
      <c r="AM66" s="106">
        <v>1415</v>
      </c>
      <c r="AN66" s="106">
        <v>1415</v>
      </c>
      <c r="AO66" s="106">
        <v>1408</v>
      </c>
      <c r="AP66" s="106">
        <v>1415</v>
      </c>
      <c r="AQ66" s="106">
        <v>1408</v>
      </c>
      <c r="AR66" s="106">
        <v>1415</v>
      </c>
      <c r="AS66" s="106">
        <v>1374</v>
      </c>
      <c r="AT66" s="106">
        <v>1382</v>
      </c>
    </row>
    <row r="67" spans="2:46">
      <c r="B67" s="276" t="s">
        <v>143</v>
      </c>
      <c r="C67" s="285" t="s">
        <v>0</v>
      </c>
      <c r="D67" s="106" t="s">
        <v>0</v>
      </c>
      <c r="E67" s="106" t="s">
        <v>0</v>
      </c>
      <c r="F67" s="106" t="s">
        <v>0</v>
      </c>
      <c r="G67" s="106" t="s">
        <v>0</v>
      </c>
      <c r="H67" s="106" t="s">
        <v>0</v>
      </c>
      <c r="I67" s="106" t="s">
        <v>0</v>
      </c>
      <c r="J67" s="106" t="s">
        <v>0</v>
      </c>
      <c r="K67" s="106" t="s">
        <v>0</v>
      </c>
      <c r="L67" s="106" t="s">
        <v>0</v>
      </c>
      <c r="M67" s="106" t="s">
        <v>0</v>
      </c>
      <c r="N67" s="106" t="s">
        <v>0</v>
      </c>
      <c r="O67" s="158" t="s">
        <v>0</v>
      </c>
      <c r="P67" s="158" t="s">
        <v>0</v>
      </c>
      <c r="Q67" s="106" t="s">
        <v>0</v>
      </c>
      <c r="R67" s="106" t="s">
        <v>0</v>
      </c>
      <c r="S67" s="106" t="s">
        <v>0</v>
      </c>
      <c r="T67" s="106" t="s">
        <v>0</v>
      </c>
      <c r="U67" s="106">
        <v>279</v>
      </c>
      <c r="V67" s="106">
        <v>910</v>
      </c>
      <c r="W67" s="106">
        <v>896</v>
      </c>
      <c r="X67" s="106">
        <v>897</v>
      </c>
      <c r="Y67" s="106">
        <v>893</v>
      </c>
      <c r="Z67" s="106">
        <v>898</v>
      </c>
      <c r="AA67" s="106">
        <v>893</v>
      </c>
      <c r="AB67" s="106">
        <v>817</v>
      </c>
      <c r="AC67" s="34">
        <v>734</v>
      </c>
      <c r="AD67" s="106">
        <v>737</v>
      </c>
      <c r="AE67" s="106">
        <v>736</v>
      </c>
      <c r="AF67" s="106">
        <v>737</v>
      </c>
      <c r="AG67" s="106">
        <v>734</v>
      </c>
      <c r="AH67" s="106">
        <v>735</v>
      </c>
      <c r="AI67" s="106">
        <v>728</v>
      </c>
      <c r="AJ67" s="106">
        <v>726</v>
      </c>
      <c r="AK67" s="106">
        <v>733</v>
      </c>
      <c r="AL67" s="106">
        <v>721</v>
      </c>
      <c r="AM67" s="106">
        <v>710</v>
      </c>
      <c r="AN67" s="106">
        <v>713</v>
      </c>
      <c r="AO67" s="106">
        <v>717</v>
      </c>
      <c r="AP67" s="106">
        <v>717</v>
      </c>
      <c r="AQ67" s="106">
        <v>717</v>
      </c>
      <c r="AR67" s="106">
        <v>802</v>
      </c>
      <c r="AS67" s="106">
        <v>886</v>
      </c>
      <c r="AT67" s="106">
        <v>888</v>
      </c>
    </row>
    <row r="68" spans="2:46">
      <c r="B68" s="276" t="s">
        <v>144</v>
      </c>
      <c r="C68" s="285" t="s">
        <v>0</v>
      </c>
      <c r="D68" s="106" t="s">
        <v>0</v>
      </c>
      <c r="E68" s="106" t="s">
        <v>0</v>
      </c>
      <c r="F68" s="106" t="s">
        <v>0</v>
      </c>
      <c r="G68" s="106" t="s">
        <v>0</v>
      </c>
      <c r="H68" s="106" t="s">
        <v>0</v>
      </c>
      <c r="I68" s="106" t="s">
        <v>0</v>
      </c>
      <c r="J68" s="106" t="s">
        <v>0</v>
      </c>
      <c r="K68" s="106" t="s">
        <v>0</v>
      </c>
      <c r="L68" s="106" t="s">
        <v>0</v>
      </c>
      <c r="M68" s="106" t="s">
        <v>0</v>
      </c>
      <c r="N68" s="106" t="s">
        <v>0</v>
      </c>
      <c r="O68" s="106" t="s">
        <v>0</v>
      </c>
      <c r="P68" s="106" t="s">
        <v>0</v>
      </c>
      <c r="Q68" s="106" t="s">
        <v>0</v>
      </c>
      <c r="R68" s="106" t="s">
        <v>0</v>
      </c>
      <c r="S68" s="106" t="s">
        <v>0</v>
      </c>
      <c r="T68" s="106" t="s">
        <v>0</v>
      </c>
      <c r="U68" s="106">
        <v>46</v>
      </c>
      <c r="V68" s="106">
        <v>276</v>
      </c>
      <c r="W68" s="106">
        <v>272</v>
      </c>
      <c r="X68" s="106">
        <v>270</v>
      </c>
      <c r="Y68" s="106">
        <v>269</v>
      </c>
      <c r="Z68" s="106">
        <v>270</v>
      </c>
      <c r="AA68" s="106">
        <v>243</v>
      </c>
      <c r="AB68" s="106">
        <v>231</v>
      </c>
      <c r="AC68" s="34">
        <v>227</v>
      </c>
      <c r="AD68" s="106">
        <v>227</v>
      </c>
      <c r="AE68" s="106">
        <v>226</v>
      </c>
      <c r="AF68" s="106">
        <v>225</v>
      </c>
      <c r="AG68" s="106">
        <v>228</v>
      </c>
      <c r="AH68" s="106">
        <v>231</v>
      </c>
      <c r="AI68" s="106">
        <v>216</v>
      </c>
      <c r="AJ68" s="106">
        <v>210</v>
      </c>
      <c r="AK68" s="106">
        <v>192</v>
      </c>
      <c r="AL68" s="106">
        <v>188</v>
      </c>
      <c r="AM68" s="106">
        <v>151</v>
      </c>
      <c r="AN68" s="106">
        <v>152</v>
      </c>
      <c r="AO68" s="106">
        <v>152</v>
      </c>
      <c r="AP68" s="106">
        <v>152</v>
      </c>
      <c r="AQ68" s="106">
        <v>152</v>
      </c>
      <c r="AR68" s="106">
        <v>153</v>
      </c>
      <c r="AS68" s="106">
        <v>137</v>
      </c>
      <c r="AT68" s="106">
        <v>138</v>
      </c>
    </row>
    <row r="69" spans="2:46">
      <c r="B69" s="276" t="s">
        <v>226</v>
      </c>
      <c r="C69" s="285" t="s">
        <v>0</v>
      </c>
      <c r="D69" s="106" t="s">
        <v>0</v>
      </c>
      <c r="E69" s="106" t="s">
        <v>0</v>
      </c>
      <c r="F69" s="106" t="s">
        <v>0</v>
      </c>
      <c r="G69" s="106" t="s">
        <v>0</v>
      </c>
      <c r="H69" s="106" t="s">
        <v>0</v>
      </c>
      <c r="I69" s="106" t="s">
        <v>0</v>
      </c>
      <c r="J69" s="106" t="s">
        <v>0</v>
      </c>
      <c r="K69" s="106" t="s">
        <v>0</v>
      </c>
      <c r="L69" s="106" t="s">
        <v>0</v>
      </c>
      <c r="M69" s="106" t="s">
        <v>0</v>
      </c>
      <c r="N69" s="106" t="s">
        <v>0</v>
      </c>
      <c r="O69" s="106" t="s">
        <v>0</v>
      </c>
      <c r="P69" s="106" t="s">
        <v>0</v>
      </c>
      <c r="Q69" s="106" t="s">
        <v>0</v>
      </c>
      <c r="R69" s="106" t="s">
        <v>0</v>
      </c>
      <c r="S69" s="106" t="s">
        <v>0</v>
      </c>
      <c r="T69" s="106" t="s">
        <v>0</v>
      </c>
      <c r="U69" s="106" t="s">
        <v>0</v>
      </c>
      <c r="V69" s="106" t="s">
        <v>0</v>
      </c>
      <c r="W69" s="106">
        <v>3638</v>
      </c>
      <c r="X69" s="106">
        <v>4712</v>
      </c>
      <c r="Y69" s="106">
        <v>4694</v>
      </c>
      <c r="Z69" s="106">
        <v>4725</v>
      </c>
      <c r="AA69" s="106">
        <v>4206</v>
      </c>
      <c r="AB69" s="106">
        <v>3986</v>
      </c>
      <c r="AC69" s="34">
        <v>3919</v>
      </c>
      <c r="AD69" s="106">
        <v>3920</v>
      </c>
      <c r="AE69" s="106">
        <v>3907</v>
      </c>
      <c r="AF69" s="106">
        <v>3902</v>
      </c>
      <c r="AG69" s="106">
        <v>4100</v>
      </c>
      <c r="AH69" s="106">
        <v>4232</v>
      </c>
      <c r="AI69" s="106">
        <v>4049</v>
      </c>
      <c r="AJ69" s="106">
        <v>3992</v>
      </c>
      <c r="AK69" s="106">
        <v>3754</v>
      </c>
      <c r="AL69" s="106">
        <v>3752</v>
      </c>
      <c r="AM69" s="106">
        <v>2998</v>
      </c>
      <c r="AN69" s="106">
        <v>3009</v>
      </c>
      <c r="AO69" s="106">
        <v>3017</v>
      </c>
      <c r="AP69" s="106">
        <v>3022</v>
      </c>
      <c r="AQ69" s="106">
        <v>3016</v>
      </c>
      <c r="AR69" s="106">
        <v>3032</v>
      </c>
      <c r="AS69" s="106">
        <v>2724</v>
      </c>
      <c r="AT69" s="106">
        <v>2739</v>
      </c>
    </row>
    <row r="70" spans="2:46">
      <c r="B70" s="277" t="s">
        <v>311</v>
      </c>
      <c r="C70" s="286" t="s">
        <v>0</v>
      </c>
      <c r="D70" s="160" t="s">
        <v>0</v>
      </c>
      <c r="E70" s="160" t="s">
        <v>0</v>
      </c>
      <c r="F70" s="160" t="s">
        <v>0</v>
      </c>
      <c r="G70" s="160" t="s">
        <v>0</v>
      </c>
      <c r="H70" s="160" t="s">
        <v>0</v>
      </c>
      <c r="I70" s="160" t="s">
        <v>0</v>
      </c>
      <c r="J70" s="160" t="s">
        <v>0</v>
      </c>
      <c r="K70" s="160" t="s">
        <v>0</v>
      </c>
      <c r="L70" s="160" t="s">
        <v>0</v>
      </c>
      <c r="M70" s="160" t="s">
        <v>0</v>
      </c>
      <c r="N70" s="160" t="s">
        <v>0</v>
      </c>
      <c r="O70" s="160" t="s">
        <v>0</v>
      </c>
      <c r="P70" s="160" t="s">
        <v>0</v>
      </c>
      <c r="Q70" s="160" t="s">
        <v>0</v>
      </c>
      <c r="R70" s="160" t="s">
        <v>0</v>
      </c>
      <c r="S70" s="160" t="s">
        <v>0</v>
      </c>
      <c r="T70" s="160" t="s">
        <v>0</v>
      </c>
      <c r="U70" s="160" t="s">
        <v>0</v>
      </c>
      <c r="V70" s="160" t="s">
        <v>0</v>
      </c>
      <c r="W70" s="160" t="s">
        <v>0</v>
      </c>
      <c r="X70" s="160">
        <v>993</v>
      </c>
      <c r="Y70" s="160">
        <v>1681</v>
      </c>
      <c r="Z70" s="160">
        <v>1690</v>
      </c>
      <c r="AA70" s="160">
        <v>1681</v>
      </c>
      <c r="AB70" s="160">
        <v>1655</v>
      </c>
      <c r="AC70" s="34">
        <v>1594</v>
      </c>
      <c r="AD70" s="106">
        <v>1588</v>
      </c>
      <c r="AE70" s="106">
        <v>1584</v>
      </c>
      <c r="AF70" s="106">
        <v>1555</v>
      </c>
      <c r="AG70" s="106">
        <v>1470</v>
      </c>
      <c r="AH70" s="106">
        <v>1589</v>
      </c>
      <c r="AI70" s="106">
        <v>1427</v>
      </c>
      <c r="AJ70" s="106">
        <v>1404</v>
      </c>
      <c r="AK70" s="106">
        <v>1370</v>
      </c>
      <c r="AL70" s="106">
        <v>1340</v>
      </c>
      <c r="AM70" s="106">
        <v>1313</v>
      </c>
      <c r="AN70" s="106">
        <v>1337</v>
      </c>
      <c r="AO70" s="106">
        <v>1390</v>
      </c>
      <c r="AP70" s="106">
        <v>1390</v>
      </c>
      <c r="AQ70" s="106">
        <v>1394</v>
      </c>
      <c r="AR70" s="106">
        <v>1362</v>
      </c>
      <c r="AS70" s="106">
        <v>1292</v>
      </c>
      <c r="AT70" s="106">
        <v>1292</v>
      </c>
    </row>
    <row r="71" spans="2:46">
      <c r="B71" s="276" t="s">
        <v>312</v>
      </c>
      <c r="C71" s="285" t="s">
        <v>0</v>
      </c>
      <c r="D71" s="106" t="s">
        <v>0</v>
      </c>
      <c r="E71" s="106" t="s">
        <v>0</v>
      </c>
      <c r="F71" s="106" t="s">
        <v>0</v>
      </c>
      <c r="G71" s="106" t="s">
        <v>0</v>
      </c>
      <c r="H71" s="106" t="s">
        <v>0</v>
      </c>
      <c r="I71" s="106" t="s">
        <v>0</v>
      </c>
      <c r="J71" s="106" t="s">
        <v>0</v>
      </c>
      <c r="K71" s="106" t="s">
        <v>0</v>
      </c>
      <c r="L71" s="106" t="s">
        <v>0</v>
      </c>
      <c r="M71" s="106" t="s">
        <v>0</v>
      </c>
      <c r="N71" s="106" t="s">
        <v>0</v>
      </c>
      <c r="O71" s="106" t="s">
        <v>0</v>
      </c>
      <c r="P71" s="106" t="s">
        <v>0</v>
      </c>
      <c r="Q71" s="106" t="s">
        <v>0</v>
      </c>
      <c r="R71" s="106" t="s">
        <v>0</v>
      </c>
      <c r="S71" s="106" t="s">
        <v>0</v>
      </c>
      <c r="T71" s="106" t="s">
        <v>0</v>
      </c>
      <c r="U71" s="106" t="s">
        <v>0</v>
      </c>
      <c r="V71" s="106" t="s">
        <v>0</v>
      </c>
      <c r="W71" s="106" t="s">
        <v>0</v>
      </c>
      <c r="X71" s="106" t="s">
        <v>0</v>
      </c>
      <c r="Y71" s="106">
        <v>1057</v>
      </c>
      <c r="Z71" s="106">
        <v>2302</v>
      </c>
      <c r="AA71" s="106">
        <v>2035</v>
      </c>
      <c r="AB71" s="106">
        <v>1920</v>
      </c>
      <c r="AC71" s="34">
        <v>1889</v>
      </c>
      <c r="AD71" s="106">
        <v>1889</v>
      </c>
      <c r="AE71" s="106">
        <v>1883</v>
      </c>
      <c r="AF71" s="106">
        <v>1880</v>
      </c>
      <c r="AG71" s="106">
        <v>1904</v>
      </c>
      <c r="AH71" s="106">
        <v>1931</v>
      </c>
      <c r="AI71" s="106">
        <v>1845</v>
      </c>
      <c r="AJ71" s="106">
        <v>1818</v>
      </c>
      <c r="AK71" s="106">
        <v>1699</v>
      </c>
      <c r="AL71" s="106">
        <v>1695</v>
      </c>
      <c r="AM71" s="106">
        <v>1425</v>
      </c>
      <c r="AN71" s="106">
        <v>1433</v>
      </c>
      <c r="AO71" s="106">
        <v>1431</v>
      </c>
      <c r="AP71" s="106">
        <v>1439</v>
      </c>
      <c r="AQ71" s="106">
        <v>1433</v>
      </c>
      <c r="AR71" s="106">
        <v>1441</v>
      </c>
      <c r="AS71" s="106">
        <v>1012</v>
      </c>
      <c r="AT71" s="106">
        <v>578</v>
      </c>
    </row>
    <row r="72" spans="2:46">
      <c r="B72" s="277" t="s">
        <v>313</v>
      </c>
      <c r="C72" s="286" t="s">
        <v>0</v>
      </c>
      <c r="D72" s="160" t="s">
        <v>0</v>
      </c>
      <c r="E72" s="160" t="s">
        <v>0</v>
      </c>
      <c r="F72" s="160" t="s">
        <v>0</v>
      </c>
      <c r="G72" s="160" t="s">
        <v>0</v>
      </c>
      <c r="H72" s="160" t="s">
        <v>0</v>
      </c>
      <c r="I72" s="160" t="s">
        <v>0</v>
      </c>
      <c r="J72" s="160" t="s">
        <v>0</v>
      </c>
      <c r="K72" s="160" t="s">
        <v>0</v>
      </c>
      <c r="L72" s="160" t="s">
        <v>0</v>
      </c>
      <c r="M72" s="160" t="s">
        <v>0</v>
      </c>
      <c r="N72" s="160" t="s">
        <v>0</v>
      </c>
      <c r="O72" s="160" t="s">
        <v>0</v>
      </c>
      <c r="P72" s="160" t="s">
        <v>0</v>
      </c>
      <c r="Q72" s="160" t="s">
        <v>0</v>
      </c>
      <c r="R72" s="160" t="s">
        <v>0</v>
      </c>
      <c r="S72" s="160" t="s">
        <v>0</v>
      </c>
      <c r="T72" s="160" t="s">
        <v>0</v>
      </c>
      <c r="U72" s="160" t="s">
        <v>0</v>
      </c>
      <c r="V72" s="160" t="s">
        <v>0</v>
      </c>
      <c r="W72" s="160" t="s">
        <v>0</v>
      </c>
      <c r="X72" s="160" t="s">
        <v>0</v>
      </c>
      <c r="Y72" s="160">
        <v>508</v>
      </c>
      <c r="Z72" s="160">
        <v>1107</v>
      </c>
      <c r="AA72" s="160">
        <v>972</v>
      </c>
      <c r="AB72" s="160">
        <v>914</v>
      </c>
      <c r="AC72" s="34">
        <v>900</v>
      </c>
      <c r="AD72" s="106">
        <v>900</v>
      </c>
      <c r="AE72" s="106">
        <v>897</v>
      </c>
      <c r="AF72" s="106">
        <v>895</v>
      </c>
      <c r="AG72" s="106">
        <v>909</v>
      </c>
      <c r="AH72" s="106">
        <v>923</v>
      </c>
      <c r="AI72" s="106">
        <v>891</v>
      </c>
      <c r="AJ72" s="106">
        <v>883</v>
      </c>
      <c r="AK72" s="106">
        <v>815</v>
      </c>
      <c r="AL72" s="106">
        <v>808</v>
      </c>
      <c r="AM72" s="106">
        <v>702</v>
      </c>
      <c r="AN72" s="106">
        <v>706</v>
      </c>
      <c r="AO72" s="106">
        <v>704</v>
      </c>
      <c r="AP72" s="106">
        <v>708</v>
      </c>
      <c r="AQ72" s="106">
        <v>703</v>
      </c>
      <c r="AR72" s="106">
        <v>707</v>
      </c>
      <c r="AS72" s="106">
        <v>633</v>
      </c>
      <c r="AT72" s="106">
        <v>637</v>
      </c>
    </row>
    <row r="73" spans="2:46">
      <c r="B73" s="276" t="s">
        <v>314</v>
      </c>
      <c r="C73" s="285" t="s">
        <v>0</v>
      </c>
      <c r="D73" s="106" t="s">
        <v>0</v>
      </c>
      <c r="E73" s="106" t="s">
        <v>0</v>
      </c>
      <c r="F73" s="106" t="s">
        <v>0</v>
      </c>
      <c r="G73" s="106" t="s">
        <v>0</v>
      </c>
      <c r="H73" s="106" t="s">
        <v>0</v>
      </c>
      <c r="I73" s="106" t="s">
        <v>0</v>
      </c>
      <c r="J73" s="106" t="s">
        <v>0</v>
      </c>
      <c r="K73" s="106" t="s">
        <v>0</v>
      </c>
      <c r="L73" s="106" t="s">
        <v>0</v>
      </c>
      <c r="M73" s="106" t="s">
        <v>0</v>
      </c>
      <c r="N73" s="106" t="s">
        <v>0</v>
      </c>
      <c r="O73" s="106" t="s">
        <v>0</v>
      </c>
      <c r="P73" s="106" t="s">
        <v>0</v>
      </c>
      <c r="Q73" s="106" t="s">
        <v>0</v>
      </c>
      <c r="R73" s="106" t="s">
        <v>0</v>
      </c>
      <c r="S73" s="106" t="s">
        <v>0</v>
      </c>
      <c r="T73" s="106" t="s">
        <v>0</v>
      </c>
      <c r="U73" s="106" t="s">
        <v>0</v>
      </c>
      <c r="V73" s="106" t="s">
        <v>0</v>
      </c>
      <c r="W73" s="106" t="s">
        <v>0</v>
      </c>
      <c r="X73" s="106" t="s">
        <v>0</v>
      </c>
      <c r="Y73" s="106" t="s">
        <v>0</v>
      </c>
      <c r="Z73" s="106">
        <v>269</v>
      </c>
      <c r="AA73" s="106">
        <v>680</v>
      </c>
      <c r="AB73" s="106">
        <v>629</v>
      </c>
      <c r="AC73" s="34">
        <v>619</v>
      </c>
      <c r="AD73" s="106">
        <v>620</v>
      </c>
      <c r="AE73" s="106">
        <v>617</v>
      </c>
      <c r="AF73" s="106">
        <v>616</v>
      </c>
      <c r="AG73" s="106">
        <v>623</v>
      </c>
      <c r="AH73" s="106">
        <v>632</v>
      </c>
      <c r="AI73" s="106">
        <v>605</v>
      </c>
      <c r="AJ73" s="106">
        <v>597</v>
      </c>
      <c r="AK73" s="106">
        <v>552</v>
      </c>
      <c r="AL73" s="106">
        <v>548</v>
      </c>
      <c r="AM73" s="106">
        <v>427</v>
      </c>
      <c r="AN73" s="106">
        <v>429</v>
      </c>
      <c r="AO73" s="106">
        <v>472</v>
      </c>
      <c r="AP73" s="106">
        <v>475</v>
      </c>
      <c r="AQ73" s="106">
        <v>457</v>
      </c>
      <c r="AR73" s="106">
        <v>459</v>
      </c>
      <c r="AS73" s="106">
        <v>381</v>
      </c>
      <c r="AT73" s="106">
        <v>383</v>
      </c>
    </row>
    <row r="74" spans="2:46">
      <c r="B74" s="277" t="s">
        <v>315</v>
      </c>
      <c r="C74" s="286" t="s">
        <v>0</v>
      </c>
      <c r="D74" s="160" t="s">
        <v>0</v>
      </c>
      <c r="E74" s="160" t="s">
        <v>0</v>
      </c>
      <c r="F74" s="160" t="s">
        <v>0</v>
      </c>
      <c r="G74" s="160" t="s">
        <v>0</v>
      </c>
      <c r="H74" s="160" t="s">
        <v>0</v>
      </c>
      <c r="I74" s="160" t="s">
        <v>0</v>
      </c>
      <c r="J74" s="160" t="s">
        <v>0</v>
      </c>
      <c r="K74" s="160" t="s">
        <v>0</v>
      </c>
      <c r="L74" s="160" t="s">
        <v>0</v>
      </c>
      <c r="M74" s="160" t="s">
        <v>0</v>
      </c>
      <c r="N74" s="160" t="s">
        <v>0</v>
      </c>
      <c r="O74" s="160" t="s">
        <v>0</v>
      </c>
      <c r="P74" s="160" t="s">
        <v>0</v>
      </c>
      <c r="Q74" s="160" t="s">
        <v>0</v>
      </c>
      <c r="R74" s="160" t="s">
        <v>0</v>
      </c>
      <c r="S74" s="160" t="s">
        <v>0</v>
      </c>
      <c r="T74" s="160" t="s">
        <v>0</v>
      </c>
      <c r="U74" s="160" t="s">
        <v>0</v>
      </c>
      <c r="V74" s="160" t="s">
        <v>0</v>
      </c>
      <c r="W74" s="160" t="s">
        <v>0</v>
      </c>
      <c r="X74" s="160" t="s">
        <v>0</v>
      </c>
      <c r="Y74" s="160" t="s">
        <v>0</v>
      </c>
      <c r="Z74" s="160">
        <v>65</v>
      </c>
      <c r="AA74" s="160">
        <v>359</v>
      </c>
      <c r="AB74" s="160">
        <v>328</v>
      </c>
      <c r="AC74" s="34">
        <v>323</v>
      </c>
      <c r="AD74" s="106">
        <v>323</v>
      </c>
      <c r="AE74" s="106">
        <v>321</v>
      </c>
      <c r="AF74" s="106">
        <v>321</v>
      </c>
      <c r="AG74" s="106">
        <v>326</v>
      </c>
      <c r="AH74" s="106">
        <v>331</v>
      </c>
      <c r="AI74" s="106">
        <v>316</v>
      </c>
      <c r="AJ74" s="106">
        <v>312</v>
      </c>
      <c r="AK74" s="106">
        <v>285</v>
      </c>
      <c r="AL74" s="106">
        <v>282</v>
      </c>
      <c r="AM74" s="106">
        <v>240</v>
      </c>
      <c r="AN74" s="106">
        <v>242</v>
      </c>
      <c r="AO74" s="106">
        <v>242</v>
      </c>
      <c r="AP74" s="106">
        <v>243</v>
      </c>
      <c r="AQ74" s="106">
        <v>235</v>
      </c>
      <c r="AR74" s="106">
        <v>236</v>
      </c>
      <c r="AS74" s="106">
        <v>196</v>
      </c>
      <c r="AT74" s="106">
        <v>197</v>
      </c>
    </row>
    <row r="75" spans="2:46">
      <c r="B75" s="276" t="s">
        <v>316</v>
      </c>
      <c r="C75" s="285" t="s">
        <v>0</v>
      </c>
      <c r="D75" s="106" t="s">
        <v>0</v>
      </c>
      <c r="E75" s="106" t="s">
        <v>0</v>
      </c>
      <c r="F75" s="106" t="s">
        <v>0</v>
      </c>
      <c r="G75" s="106" t="s">
        <v>0</v>
      </c>
      <c r="H75" s="106" t="s">
        <v>0</v>
      </c>
      <c r="I75" s="106" t="s">
        <v>0</v>
      </c>
      <c r="J75" s="106" t="s">
        <v>0</v>
      </c>
      <c r="K75" s="106" t="s">
        <v>0</v>
      </c>
      <c r="L75" s="106" t="s">
        <v>0</v>
      </c>
      <c r="M75" s="106" t="s">
        <v>0</v>
      </c>
      <c r="N75" s="106" t="s">
        <v>0</v>
      </c>
      <c r="O75" s="106" t="s">
        <v>0</v>
      </c>
      <c r="P75" s="106" t="s">
        <v>0</v>
      </c>
      <c r="Q75" s="106" t="s">
        <v>0</v>
      </c>
      <c r="R75" s="106" t="s">
        <v>0</v>
      </c>
      <c r="S75" s="106" t="s">
        <v>0</v>
      </c>
      <c r="T75" s="106" t="s">
        <v>0</v>
      </c>
      <c r="U75" s="106" t="s">
        <v>0</v>
      </c>
      <c r="V75" s="106" t="s">
        <v>0</v>
      </c>
      <c r="W75" s="106" t="s">
        <v>0</v>
      </c>
      <c r="X75" s="106" t="s">
        <v>0</v>
      </c>
      <c r="Y75" s="106" t="s">
        <v>0</v>
      </c>
      <c r="Z75" s="106" t="s">
        <v>0</v>
      </c>
      <c r="AA75" s="106">
        <v>1011</v>
      </c>
      <c r="AB75" s="106">
        <v>3161</v>
      </c>
      <c r="AC75" s="34">
        <v>3184</v>
      </c>
      <c r="AD75" s="106">
        <v>3138</v>
      </c>
      <c r="AE75" s="106">
        <v>3115</v>
      </c>
      <c r="AF75" s="106">
        <v>3111</v>
      </c>
      <c r="AG75" s="106">
        <v>3157</v>
      </c>
      <c r="AH75" s="106">
        <v>3205</v>
      </c>
      <c r="AI75" s="106">
        <v>3216</v>
      </c>
      <c r="AJ75" s="106">
        <v>3211</v>
      </c>
      <c r="AK75" s="106">
        <v>3027</v>
      </c>
      <c r="AL75" s="106">
        <v>3045</v>
      </c>
      <c r="AM75" s="106">
        <v>2686</v>
      </c>
      <c r="AN75" s="106">
        <v>2700</v>
      </c>
      <c r="AO75" s="106">
        <v>2678</v>
      </c>
      <c r="AP75" s="106">
        <v>2693</v>
      </c>
      <c r="AQ75" s="106">
        <v>2591</v>
      </c>
      <c r="AR75" s="106">
        <v>2606</v>
      </c>
      <c r="AS75" s="106">
        <v>2190</v>
      </c>
      <c r="AT75" s="106">
        <v>2202</v>
      </c>
    </row>
    <row r="76" spans="2:46">
      <c r="B76" s="277" t="s">
        <v>317</v>
      </c>
      <c r="C76" s="286" t="s">
        <v>0</v>
      </c>
      <c r="D76" s="160" t="s">
        <v>0</v>
      </c>
      <c r="E76" s="160" t="s">
        <v>0</v>
      </c>
      <c r="F76" s="160" t="s">
        <v>0</v>
      </c>
      <c r="G76" s="160" t="s">
        <v>0</v>
      </c>
      <c r="H76" s="160" t="s">
        <v>0</v>
      </c>
      <c r="I76" s="160" t="s">
        <v>0</v>
      </c>
      <c r="J76" s="160" t="s">
        <v>0</v>
      </c>
      <c r="K76" s="160" t="s">
        <v>0</v>
      </c>
      <c r="L76" s="160" t="s">
        <v>0</v>
      </c>
      <c r="M76" s="160" t="s">
        <v>0</v>
      </c>
      <c r="N76" s="160" t="s">
        <v>0</v>
      </c>
      <c r="O76" s="160" t="s">
        <v>0</v>
      </c>
      <c r="P76" s="160" t="s">
        <v>0</v>
      </c>
      <c r="Q76" s="160" t="s">
        <v>0</v>
      </c>
      <c r="R76" s="160" t="s">
        <v>0</v>
      </c>
      <c r="S76" s="160" t="s">
        <v>0</v>
      </c>
      <c r="T76" s="160" t="s">
        <v>0</v>
      </c>
      <c r="U76" s="160" t="s">
        <v>0</v>
      </c>
      <c r="V76" s="160" t="s">
        <v>0</v>
      </c>
      <c r="W76" s="160" t="s">
        <v>0</v>
      </c>
      <c r="X76" s="160" t="s">
        <v>0</v>
      </c>
      <c r="Y76" s="160" t="s">
        <v>0</v>
      </c>
      <c r="Z76" s="160" t="s">
        <v>0</v>
      </c>
      <c r="AA76" s="160">
        <v>1</v>
      </c>
      <c r="AB76" s="160">
        <v>316</v>
      </c>
      <c r="AC76" s="37">
        <v>306</v>
      </c>
      <c r="AD76" s="106">
        <v>346</v>
      </c>
      <c r="AE76" s="106">
        <v>345</v>
      </c>
      <c r="AF76" s="106">
        <v>336</v>
      </c>
      <c r="AG76" s="106">
        <v>334</v>
      </c>
      <c r="AH76" s="106">
        <v>318</v>
      </c>
      <c r="AI76" s="106">
        <v>255</v>
      </c>
      <c r="AJ76" s="106">
        <v>224</v>
      </c>
      <c r="AK76" s="106">
        <v>208</v>
      </c>
      <c r="AL76" s="106">
        <v>200</v>
      </c>
      <c r="AM76" s="106">
        <v>200</v>
      </c>
      <c r="AN76" s="106">
        <v>200</v>
      </c>
      <c r="AO76" s="106">
        <v>204</v>
      </c>
      <c r="AP76" s="106">
        <v>204</v>
      </c>
      <c r="AQ76" s="106">
        <v>220</v>
      </c>
      <c r="AR76" s="106">
        <v>444</v>
      </c>
      <c r="AS76" s="106">
        <v>439</v>
      </c>
      <c r="AT76" s="106">
        <v>439</v>
      </c>
    </row>
    <row r="77" spans="2:46">
      <c r="B77" s="276" t="s">
        <v>318</v>
      </c>
      <c r="C77" s="285" t="s">
        <v>0</v>
      </c>
      <c r="D77" s="106" t="s">
        <v>0</v>
      </c>
      <c r="E77" s="106" t="s">
        <v>0</v>
      </c>
      <c r="F77" s="106" t="s">
        <v>0</v>
      </c>
      <c r="G77" s="106" t="s">
        <v>0</v>
      </c>
      <c r="H77" s="106" t="s">
        <v>0</v>
      </c>
      <c r="I77" s="106" t="s">
        <v>0</v>
      </c>
      <c r="J77" s="106" t="s">
        <v>0</v>
      </c>
      <c r="K77" s="106" t="s">
        <v>0</v>
      </c>
      <c r="L77" s="106" t="s">
        <v>0</v>
      </c>
      <c r="M77" s="106" t="s">
        <v>0</v>
      </c>
      <c r="N77" s="106" t="s">
        <v>0</v>
      </c>
      <c r="O77" s="106" t="s">
        <v>0</v>
      </c>
      <c r="P77" s="106" t="s">
        <v>0</v>
      </c>
      <c r="Q77" s="106" t="s">
        <v>0</v>
      </c>
      <c r="R77" s="106" t="s">
        <v>0</v>
      </c>
      <c r="S77" s="106" t="s">
        <v>0</v>
      </c>
      <c r="T77" s="106" t="s">
        <v>0</v>
      </c>
      <c r="U77" s="106" t="s">
        <v>0</v>
      </c>
      <c r="V77" s="106" t="s">
        <v>0</v>
      </c>
      <c r="W77" s="106" t="s">
        <v>0</v>
      </c>
      <c r="X77" s="106" t="s">
        <v>0</v>
      </c>
      <c r="Y77" s="106" t="s">
        <v>0</v>
      </c>
      <c r="Z77" s="106" t="s">
        <v>0</v>
      </c>
      <c r="AA77" s="106" t="s">
        <v>0</v>
      </c>
      <c r="AB77" s="106" t="s">
        <v>0</v>
      </c>
      <c r="AC77" s="34">
        <v>946</v>
      </c>
      <c r="AD77" s="106">
        <v>933</v>
      </c>
      <c r="AE77" s="106">
        <v>931</v>
      </c>
      <c r="AF77" s="106">
        <v>930</v>
      </c>
      <c r="AG77" s="106">
        <v>1228</v>
      </c>
      <c r="AH77" s="106">
        <v>1495</v>
      </c>
      <c r="AI77" s="106">
        <v>1435</v>
      </c>
      <c r="AJ77" s="106">
        <v>2186</v>
      </c>
      <c r="AK77" s="106">
        <v>2041</v>
      </c>
      <c r="AL77" s="106">
        <v>2011</v>
      </c>
      <c r="AM77" s="106">
        <v>1781</v>
      </c>
      <c r="AN77" s="106">
        <v>1978</v>
      </c>
      <c r="AO77" s="106">
        <v>1973</v>
      </c>
      <c r="AP77" s="106">
        <v>1983</v>
      </c>
      <c r="AQ77" s="106">
        <v>1890</v>
      </c>
      <c r="AR77" s="106">
        <v>1899</v>
      </c>
      <c r="AS77" s="106">
        <v>1604</v>
      </c>
      <c r="AT77" s="106">
        <v>1915</v>
      </c>
    </row>
    <row r="78" spans="2:46">
      <c r="B78" s="276" t="s">
        <v>319</v>
      </c>
      <c r="C78" s="285" t="s">
        <v>0</v>
      </c>
      <c r="D78" s="106" t="s">
        <v>0</v>
      </c>
      <c r="E78" s="106" t="s">
        <v>0</v>
      </c>
      <c r="F78" s="106" t="s">
        <v>0</v>
      </c>
      <c r="G78" s="106" t="s">
        <v>0</v>
      </c>
      <c r="H78" s="106" t="s">
        <v>0</v>
      </c>
      <c r="I78" s="106" t="s">
        <v>0</v>
      </c>
      <c r="J78" s="106" t="s">
        <v>0</v>
      </c>
      <c r="K78" s="106" t="s">
        <v>0</v>
      </c>
      <c r="L78" s="106" t="s">
        <v>0</v>
      </c>
      <c r="M78" s="106" t="s">
        <v>0</v>
      </c>
      <c r="N78" s="106" t="s">
        <v>0</v>
      </c>
      <c r="O78" s="106" t="s">
        <v>0</v>
      </c>
      <c r="P78" s="106" t="s">
        <v>0</v>
      </c>
      <c r="Q78" s="106" t="s">
        <v>0</v>
      </c>
      <c r="R78" s="106" t="s">
        <v>0</v>
      </c>
      <c r="S78" s="106" t="s">
        <v>0</v>
      </c>
      <c r="T78" s="106" t="s">
        <v>0</v>
      </c>
      <c r="U78" s="106" t="s">
        <v>0</v>
      </c>
      <c r="V78" s="106" t="s">
        <v>0</v>
      </c>
      <c r="W78" s="106" t="s">
        <v>0</v>
      </c>
      <c r="X78" s="106" t="s">
        <v>0</v>
      </c>
      <c r="Y78" s="106" t="s">
        <v>0</v>
      </c>
      <c r="Z78" s="106" t="s">
        <v>0</v>
      </c>
      <c r="AA78" s="106" t="s">
        <v>0</v>
      </c>
      <c r="AB78" s="106" t="s">
        <v>0</v>
      </c>
      <c r="AC78" s="34">
        <v>58</v>
      </c>
      <c r="AD78" s="106">
        <v>151</v>
      </c>
      <c r="AE78" s="106">
        <v>150</v>
      </c>
      <c r="AF78" s="106">
        <v>150</v>
      </c>
      <c r="AG78" s="106">
        <v>152</v>
      </c>
      <c r="AH78" s="106">
        <v>155</v>
      </c>
      <c r="AI78" s="106">
        <v>146</v>
      </c>
      <c r="AJ78" s="106">
        <v>143</v>
      </c>
      <c r="AK78" s="106">
        <v>130</v>
      </c>
      <c r="AL78" s="106">
        <v>128</v>
      </c>
      <c r="AM78" s="106">
        <v>103</v>
      </c>
      <c r="AN78" s="106">
        <v>104</v>
      </c>
      <c r="AO78" s="106">
        <v>104</v>
      </c>
      <c r="AP78" s="106">
        <v>105</v>
      </c>
      <c r="AQ78" s="106">
        <v>101</v>
      </c>
      <c r="AR78" s="106">
        <v>102</v>
      </c>
      <c r="AS78" s="106">
        <v>92</v>
      </c>
      <c r="AT78" s="106">
        <v>92</v>
      </c>
    </row>
    <row r="79" spans="2:46">
      <c r="B79" s="276" t="s">
        <v>320</v>
      </c>
      <c r="C79" s="285" t="s">
        <v>0</v>
      </c>
      <c r="D79" s="106" t="s">
        <v>0</v>
      </c>
      <c r="E79" s="106" t="s">
        <v>0</v>
      </c>
      <c r="F79" s="106" t="s">
        <v>0</v>
      </c>
      <c r="G79" s="106" t="s">
        <v>0</v>
      </c>
      <c r="H79" s="106" t="s">
        <v>0</v>
      </c>
      <c r="I79" s="106" t="s">
        <v>0</v>
      </c>
      <c r="J79" s="106" t="s">
        <v>0</v>
      </c>
      <c r="K79" s="106" t="s">
        <v>0</v>
      </c>
      <c r="L79" s="106" t="s">
        <v>0</v>
      </c>
      <c r="M79" s="106" t="s">
        <v>0</v>
      </c>
      <c r="N79" s="106" t="s">
        <v>0</v>
      </c>
      <c r="O79" s="106" t="s">
        <v>0</v>
      </c>
      <c r="P79" s="106" t="s">
        <v>0</v>
      </c>
      <c r="Q79" s="106" t="s">
        <v>0</v>
      </c>
      <c r="R79" s="106" t="s">
        <v>0</v>
      </c>
      <c r="S79" s="106" t="s">
        <v>0</v>
      </c>
      <c r="T79" s="106" t="s">
        <v>0</v>
      </c>
      <c r="U79" s="106" t="s">
        <v>0</v>
      </c>
      <c r="V79" s="106" t="s">
        <v>0</v>
      </c>
      <c r="W79" s="106" t="s">
        <v>0</v>
      </c>
      <c r="X79" s="106" t="s">
        <v>0</v>
      </c>
      <c r="Y79" s="106" t="s">
        <v>0</v>
      </c>
      <c r="Z79" s="106" t="s">
        <v>0</v>
      </c>
      <c r="AA79" s="106" t="s">
        <v>0</v>
      </c>
      <c r="AB79" s="106" t="s">
        <v>0</v>
      </c>
      <c r="AC79" s="34">
        <v>40</v>
      </c>
      <c r="AD79" s="106">
        <v>246</v>
      </c>
      <c r="AE79" s="106">
        <v>242</v>
      </c>
      <c r="AF79" s="106">
        <v>241</v>
      </c>
      <c r="AG79" s="106">
        <v>245</v>
      </c>
      <c r="AH79" s="106">
        <v>248</v>
      </c>
      <c r="AI79" s="106">
        <v>237</v>
      </c>
      <c r="AJ79" s="106">
        <v>233</v>
      </c>
      <c r="AK79" s="106">
        <v>211</v>
      </c>
      <c r="AL79" s="106">
        <v>206</v>
      </c>
      <c r="AM79" s="106">
        <v>166</v>
      </c>
      <c r="AN79" s="106">
        <v>167</v>
      </c>
      <c r="AO79" s="106">
        <v>167</v>
      </c>
      <c r="AP79" s="106">
        <v>168</v>
      </c>
      <c r="AQ79" s="106">
        <v>168</v>
      </c>
      <c r="AR79" s="106">
        <v>169</v>
      </c>
      <c r="AS79" s="106">
        <v>152</v>
      </c>
      <c r="AT79" s="106">
        <v>153</v>
      </c>
    </row>
    <row r="80" spans="2:46">
      <c r="B80" s="278" t="s">
        <v>321</v>
      </c>
      <c r="C80" s="287" t="s">
        <v>0</v>
      </c>
      <c r="D80" s="161" t="s">
        <v>0</v>
      </c>
      <c r="E80" s="161" t="s">
        <v>0</v>
      </c>
      <c r="F80" s="161" t="s">
        <v>0</v>
      </c>
      <c r="G80" s="161" t="s">
        <v>0</v>
      </c>
      <c r="H80" s="161" t="s">
        <v>0</v>
      </c>
      <c r="I80" s="161" t="s">
        <v>0</v>
      </c>
      <c r="J80" s="161" t="s">
        <v>0</v>
      </c>
      <c r="K80" s="161" t="s">
        <v>0</v>
      </c>
      <c r="L80" s="161" t="s">
        <v>0</v>
      </c>
      <c r="M80" s="161" t="s">
        <v>0</v>
      </c>
      <c r="N80" s="161" t="s">
        <v>0</v>
      </c>
      <c r="O80" s="161" t="s">
        <v>0</v>
      </c>
      <c r="P80" s="161" t="s">
        <v>0</v>
      </c>
      <c r="Q80" s="161" t="s">
        <v>0</v>
      </c>
      <c r="R80" s="161" t="s">
        <v>0</v>
      </c>
      <c r="S80" s="161" t="s">
        <v>0</v>
      </c>
      <c r="T80" s="161" t="s">
        <v>0</v>
      </c>
      <c r="U80" s="161" t="s">
        <v>0</v>
      </c>
      <c r="V80" s="161" t="s">
        <v>0</v>
      </c>
      <c r="W80" s="161" t="s">
        <v>0</v>
      </c>
      <c r="X80" s="161" t="s">
        <v>0</v>
      </c>
      <c r="Y80" s="161" t="s">
        <v>0</v>
      </c>
      <c r="Z80" s="161" t="s">
        <v>0</v>
      </c>
      <c r="AA80" s="161" t="s">
        <v>0</v>
      </c>
      <c r="AB80" s="161" t="s">
        <v>0</v>
      </c>
      <c r="AC80" s="37">
        <v>27</v>
      </c>
      <c r="AD80" s="106">
        <v>709</v>
      </c>
      <c r="AE80" s="106">
        <v>696</v>
      </c>
      <c r="AF80" s="106">
        <v>690</v>
      </c>
      <c r="AG80" s="106">
        <v>693</v>
      </c>
      <c r="AH80" s="106">
        <v>700</v>
      </c>
      <c r="AI80" s="106">
        <v>668</v>
      </c>
      <c r="AJ80" s="106">
        <v>657</v>
      </c>
      <c r="AK80" s="106">
        <v>610</v>
      </c>
      <c r="AL80" s="106">
        <v>606</v>
      </c>
      <c r="AM80" s="106">
        <v>485</v>
      </c>
      <c r="AN80" s="106">
        <v>488</v>
      </c>
      <c r="AO80" s="106">
        <v>488</v>
      </c>
      <c r="AP80" s="106">
        <v>491</v>
      </c>
      <c r="AQ80" s="106">
        <v>487</v>
      </c>
      <c r="AR80" s="106">
        <v>490</v>
      </c>
      <c r="AS80" s="106">
        <v>442</v>
      </c>
      <c r="AT80" s="106">
        <v>444</v>
      </c>
    </row>
    <row r="81" spans="2:46">
      <c r="B81" s="276" t="s">
        <v>322</v>
      </c>
      <c r="C81" s="285" t="s">
        <v>0</v>
      </c>
      <c r="D81" s="106" t="s">
        <v>0</v>
      </c>
      <c r="E81" s="106" t="s">
        <v>0</v>
      </c>
      <c r="F81" s="106" t="s">
        <v>0</v>
      </c>
      <c r="G81" s="106" t="s">
        <v>0</v>
      </c>
      <c r="H81" s="106" t="s">
        <v>0</v>
      </c>
      <c r="I81" s="106" t="s">
        <v>0</v>
      </c>
      <c r="J81" s="106" t="s">
        <v>0</v>
      </c>
      <c r="K81" s="106" t="s">
        <v>0</v>
      </c>
      <c r="L81" s="106" t="s">
        <v>0</v>
      </c>
      <c r="M81" s="106" t="s">
        <v>0</v>
      </c>
      <c r="N81" s="106" t="s">
        <v>0</v>
      </c>
      <c r="O81" s="106" t="s">
        <v>0</v>
      </c>
      <c r="P81" s="106" t="s">
        <v>0</v>
      </c>
      <c r="Q81" s="106" t="s">
        <v>0</v>
      </c>
      <c r="R81" s="106" t="s">
        <v>0</v>
      </c>
      <c r="S81" s="106" t="s">
        <v>0</v>
      </c>
      <c r="T81" s="106" t="s">
        <v>0</v>
      </c>
      <c r="U81" s="106" t="s">
        <v>0</v>
      </c>
      <c r="V81" s="106" t="s">
        <v>0</v>
      </c>
      <c r="W81" s="106" t="s">
        <v>0</v>
      </c>
      <c r="X81" s="106" t="s">
        <v>0</v>
      </c>
      <c r="Y81" s="106" t="s">
        <v>0</v>
      </c>
      <c r="Z81" s="106" t="s">
        <v>0</v>
      </c>
      <c r="AA81" s="106" t="s">
        <v>0</v>
      </c>
      <c r="AB81" s="106" t="s">
        <v>0</v>
      </c>
      <c r="AC81" s="34" t="s">
        <v>0</v>
      </c>
      <c r="AD81" s="106">
        <v>796</v>
      </c>
      <c r="AE81" s="106">
        <v>787</v>
      </c>
      <c r="AF81" s="106">
        <v>782</v>
      </c>
      <c r="AG81" s="106">
        <v>810</v>
      </c>
      <c r="AH81" s="106">
        <v>830</v>
      </c>
      <c r="AI81" s="106">
        <v>796</v>
      </c>
      <c r="AJ81" s="106">
        <v>785</v>
      </c>
      <c r="AK81" s="106">
        <v>733</v>
      </c>
      <c r="AL81" s="106">
        <v>731</v>
      </c>
      <c r="AM81" s="106">
        <v>584</v>
      </c>
      <c r="AN81" s="106">
        <v>587</v>
      </c>
      <c r="AO81" s="106">
        <v>585</v>
      </c>
      <c r="AP81" s="106">
        <v>588</v>
      </c>
      <c r="AQ81" s="106">
        <v>585</v>
      </c>
      <c r="AR81" s="106">
        <v>588</v>
      </c>
      <c r="AS81" s="106">
        <v>535</v>
      </c>
      <c r="AT81" s="106">
        <v>538</v>
      </c>
    </row>
    <row r="82" spans="2:46">
      <c r="B82" s="278" t="s">
        <v>323</v>
      </c>
      <c r="C82" s="287" t="s">
        <v>0</v>
      </c>
      <c r="D82" s="161" t="s">
        <v>0</v>
      </c>
      <c r="E82" s="161" t="s">
        <v>0</v>
      </c>
      <c r="F82" s="161" t="s">
        <v>0</v>
      </c>
      <c r="G82" s="161" t="s">
        <v>0</v>
      </c>
      <c r="H82" s="161" t="s">
        <v>0</v>
      </c>
      <c r="I82" s="161" t="s">
        <v>0</v>
      </c>
      <c r="J82" s="161" t="s">
        <v>0</v>
      </c>
      <c r="K82" s="161" t="s">
        <v>0</v>
      </c>
      <c r="L82" s="161" t="s">
        <v>0</v>
      </c>
      <c r="M82" s="161" t="s">
        <v>0</v>
      </c>
      <c r="N82" s="161" t="s">
        <v>0</v>
      </c>
      <c r="O82" s="161" t="s">
        <v>0</v>
      </c>
      <c r="P82" s="161" t="s">
        <v>0</v>
      </c>
      <c r="Q82" s="161" t="s">
        <v>0</v>
      </c>
      <c r="R82" s="161" t="s">
        <v>0</v>
      </c>
      <c r="S82" s="161" t="s">
        <v>0</v>
      </c>
      <c r="T82" s="161" t="s">
        <v>0</v>
      </c>
      <c r="U82" s="161" t="s">
        <v>0</v>
      </c>
      <c r="V82" s="161" t="s">
        <v>0</v>
      </c>
      <c r="W82" s="161" t="s">
        <v>0</v>
      </c>
      <c r="X82" s="161" t="s">
        <v>0</v>
      </c>
      <c r="Y82" s="161" t="s">
        <v>0</v>
      </c>
      <c r="Z82" s="161" t="s">
        <v>0</v>
      </c>
      <c r="AA82" s="161" t="s">
        <v>0</v>
      </c>
      <c r="AB82" s="161" t="s">
        <v>0</v>
      </c>
      <c r="AC82" s="37" t="s">
        <v>0</v>
      </c>
      <c r="AD82" s="106">
        <v>154</v>
      </c>
      <c r="AE82" s="106">
        <v>915</v>
      </c>
      <c r="AF82" s="106">
        <v>900</v>
      </c>
      <c r="AG82" s="106">
        <v>961</v>
      </c>
      <c r="AH82" s="106">
        <v>998</v>
      </c>
      <c r="AI82" s="106">
        <v>949</v>
      </c>
      <c r="AJ82" s="106">
        <v>933</v>
      </c>
      <c r="AK82" s="106">
        <v>885</v>
      </c>
      <c r="AL82" s="106">
        <v>889</v>
      </c>
      <c r="AM82" s="106">
        <v>715</v>
      </c>
      <c r="AN82" s="106">
        <v>719</v>
      </c>
      <c r="AO82" s="106">
        <v>718</v>
      </c>
      <c r="AP82" s="106">
        <v>722</v>
      </c>
      <c r="AQ82" s="106">
        <v>717</v>
      </c>
      <c r="AR82" s="106">
        <v>721</v>
      </c>
      <c r="AS82" s="106">
        <v>932</v>
      </c>
      <c r="AT82" s="106">
        <v>369</v>
      </c>
    </row>
    <row r="83" spans="2:46">
      <c r="B83" s="276" t="s">
        <v>329</v>
      </c>
      <c r="C83" s="285" t="s">
        <v>0</v>
      </c>
      <c r="D83" s="106" t="s">
        <v>0</v>
      </c>
      <c r="E83" s="106" t="s">
        <v>0</v>
      </c>
      <c r="F83" s="106" t="s">
        <v>0</v>
      </c>
      <c r="G83" s="106" t="s">
        <v>0</v>
      </c>
      <c r="H83" s="106" t="s">
        <v>0</v>
      </c>
      <c r="I83" s="106" t="s">
        <v>0</v>
      </c>
      <c r="J83" s="106" t="s">
        <v>0</v>
      </c>
      <c r="K83" s="106" t="s">
        <v>0</v>
      </c>
      <c r="L83" s="106" t="s">
        <v>0</v>
      </c>
      <c r="M83" s="106" t="s">
        <v>0</v>
      </c>
      <c r="N83" s="106" t="s">
        <v>0</v>
      </c>
      <c r="O83" s="106" t="s">
        <v>0</v>
      </c>
      <c r="P83" s="106" t="s">
        <v>0</v>
      </c>
      <c r="Q83" s="106" t="s">
        <v>0</v>
      </c>
      <c r="R83" s="106" t="s">
        <v>0</v>
      </c>
      <c r="S83" s="106" t="s">
        <v>0</v>
      </c>
      <c r="T83" s="106" t="s">
        <v>0</v>
      </c>
      <c r="U83" s="106" t="s">
        <v>0</v>
      </c>
      <c r="V83" s="106" t="s">
        <v>0</v>
      </c>
      <c r="W83" s="106" t="s">
        <v>0</v>
      </c>
      <c r="X83" s="106" t="s">
        <v>0</v>
      </c>
      <c r="Y83" s="106" t="s">
        <v>0</v>
      </c>
      <c r="Z83" s="106" t="s">
        <v>0</v>
      </c>
      <c r="AA83" s="106" t="s">
        <v>0</v>
      </c>
      <c r="AB83" s="106" t="s">
        <v>0</v>
      </c>
      <c r="AC83" s="34" t="s">
        <v>0</v>
      </c>
      <c r="AD83" s="106" t="s">
        <v>0</v>
      </c>
      <c r="AE83" s="106" t="s">
        <v>0</v>
      </c>
      <c r="AF83" s="106" t="s">
        <v>0</v>
      </c>
      <c r="AG83" s="106">
        <v>421</v>
      </c>
      <c r="AH83" s="106">
        <v>412</v>
      </c>
      <c r="AI83" s="106">
        <v>399</v>
      </c>
      <c r="AJ83" s="106">
        <v>396</v>
      </c>
      <c r="AK83" s="106">
        <v>366</v>
      </c>
      <c r="AL83" s="106">
        <v>364</v>
      </c>
      <c r="AM83" s="106">
        <v>288</v>
      </c>
      <c r="AN83" s="106">
        <v>289</v>
      </c>
      <c r="AO83" s="106">
        <v>288</v>
      </c>
      <c r="AP83" s="106">
        <v>289</v>
      </c>
      <c r="AQ83" s="106">
        <v>287</v>
      </c>
      <c r="AR83" s="106">
        <v>288</v>
      </c>
      <c r="AS83" s="106">
        <v>230</v>
      </c>
      <c r="AT83" s="106">
        <v>231</v>
      </c>
    </row>
    <row r="84" spans="2:46">
      <c r="B84" s="278" t="s">
        <v>330</v>
      </c>
      <c r="C84" s="287" t="s">
        <v>0</v>
      </c>
      <c r="D84" s="161" t="s">
        <v>0</v>
      </c>
      <c r="E84" s="161" t="s">
        <v>0</v>
      </c>
      <c r="F84" s="161" t="s">
        <v>0</v>
      </c>
      <c r="G84" s="161" t="s">
        <v>0</v>
      </c>
      <c r="H84" s="161" t="s">
        <v>0</v>
      </c>
      <c r="I84" s="161" t="s">
        <v>0</v>
      </c>
      <c r="J84" s="161" t="s">
        <v>0</v>
      </c>
      <c r="K84" s="161" t="s">
        <v>0</v>
      </c>
      <c r="L84" s="161" t="s">
        <v>0</v>
      </c>
      <c r="M84" s="161" t="s">
        <v>0</v>
      </c>
      <c r="N84" s="161" t="s">
        <v>0</v>
      </c>
      <c r="O84" s="161" t="s">
        <v>0</v>
      </c>
      <c r="P84" s="161" t="s">
        <v>0</v>
      </c>
      <c r="Q84" s="161" t="s">
        <v>0</v>
      </c>
      <c r="R84" s="161" t="s">
        <v>0</v>
      </c>
      <c r="S84" s="161" t="s">
        <v>0</v>
      </c>
      <c r="T84" s="161" t="s">
        <v>0</v>
      </c>
      <c r="U84" s="161" t="s">
        <v>0</v>
      </c>
      <c r="V84" s="161" t="s">
        <v>0</v>
      </c>
      <c r="W84" s="161" t="s">
        <v>0</v>
      </c>
      <c r="X84" s="161" t="s">
        <v>0</v>
      </c>
      <c r="Y84" s="161" t="s">
        <v>0</v>
      </c>
      <c r="Z84" s="161" t="s">
        <v>0</v>
      </c>
      <c r="AA84" s="161" t="s">
        <v>0</v>
      </c>
      <c r="AB84" s="161" t="s">
        <v>0</v>
      </c>
      <c r="AC84" s="37" t="s">
        <v>0</v>
      </c>
      <c r="AD84" s="106" t="s">
        <v>0</v>
      </c>
      <c r="AE84" s="106" t="s">
        <v>0</v>
      </c>
      <c r="AF84" s="106" t="s">
        <v>0</v>
      </c>
      <c r="AG84" s="106">
        <v>2</v>
      </c>
      <c r="AH84" s="106">
        <v>241</v>
      </c>
      <c r="AI84" s="106">
        <v>235</v>
      </c>
      <c r="AJ84" s="106">
        <v>235</v>
      </c>
      <c r="AK84" s="106">
        <v>212</v>
      </c>
      <c r="AL84" s="106">
        <v>207</v>
      </c>
      <c r="AM84" s="106">
        <v>168</v>
      </c>
      <c r="AN84" s="106">
        <v>169</v>
      </c>
      <c r="AO84" s="106">
        <v>170</v>
      </c>
      <c r="AP84" s="106">
        <v>171</v>
      </c>
      <c r="AQ84" s="106">
        <v>165</v>
      </c>
      <c r="AR84" s="106">
        <v>166</v>
      </c>
      <c r="AS84" s="106">
        <v>147</v>
      </c>
      <c r="AT84" s="106">
        <v>148</v>
      </c>
    </row>
    <row r="85" spans="2:46">
      <c r="B85" s="278" t="s">
        <v>353</v>
      </c>
      <c r="C85" s="287"/>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37"/>
      <c r="AD85" s="106"/>
      <c r="AE85" s="106"/>
      <c r="AF85" s="106"/>
      <c r="AG85" s="106"/>
      <c r="AH85" s="106"/>
      <c r="AI85" s="106">
        <v>177</v>
      </c>
      <c r="AJ85" s="106">
        <v>451</v>
      </c>
      <c r="AK85" s="106">
        <v>410</v>
      </c>
      <c r="AL85" s="106">
        <v>395</v>
      </c>
      <c r="AM85" s="106">
        <v>344</v>
      </c>
      <c r="AN85" s="106">
        <v>345</v>
      </c>
      <c r="AO85" s="106">
        <v>346</v>
      </c>
      <c r="AP85" s="106">
        <v>348</v>
      </c>
      <c r="AQ85" s="106">
        <v>332</v>
      </c>
      <c r="AR85" s="106">
        <v>334</v>
      </c>
      <c r="AS85" s="106">
        <v>278</v>
      </c>
      <c r="AT85" s="106">
        <v>280</v>
      </c>
    </row>
    <row r="86" spans="2:46">
      <c r="B86" s="278" t="s">
        <v>436</v>
      </c>
      <c r="C86" s="287"/>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37"/>
      <c r="AD86" s="106"/>
      <c r="AE86" s="106"/>
      <c r="AF86" s="106"/>
      <c r="AG86" s="106"/>
      <c r="AH86" s="106"/>
      <c r="AI86" s="106" t="s">
        <v>0</v>
      </c>
      <c r="AJ86" s="106">
        <v>780</v>
      </c>
      <c r="AK86" s="106">
        <v>699</v>
      </c>
      <c r="AL86" s="106">
        <v>80</v>
      </c>
      <c r="AM86" s="106">
        <v>1539</v>
      </c>
      <c r="AN86" s="106">
        <v>1269</v>
      </c>
      <c r="AO86" s="106">
        <v>948</v>
      </c>
      <c r="AP86" s="106">
        <v>1302</v>
      </c>
      <c r="AQ86" s="106">
        <v>935</v>
      </c>
      <c r="AR86" s="106">
        <v>1222</v>
      </c>
      <c r="AS86" s="106">
        <v>890</v>
      </c>
      <c r="AT86" s="106">
        <v>1207</v>
      </c>
    </row>
    <row r="87" spans="2:46">
      <c r="B87" s="278" t="str">
        <f>+'Basic data'!B87</f>
        <v>Front Place Minami-Shinjuku</v>
      </c>
      <c r="C87" s="287"/>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37"/>
      <c r="AD87" s="106"/>
      <c r="AE87" s="106"/>
      <c r="AF87" s="106"/>
      <c r="AG87" s="106"/>
      <c r="AH87" s="106"/>
      <c r="AI87" s="106"/>
      <c r="AJ87" s="106"/>
      <c r="AK87" s="106">
        <v>84</v>
      </c>
      <c r="AL87" s="106">
        <v>232</v>
      </c>
      <c r="AM87" s="106">
        <v>183</v>
      </c>
      <c r="AN87" s="106">
        <v>184</v>
      </c>
      <c r="AO87" s="106">
        <v>185</v>
      </c>
      <c r="AP87" s="106">
        <v>186</v>
      </c>
      <c r="AQ87" s="106">
        <v>176</v>
      </c>
      <c r="AR87" s="106">
        <v>177</v>
      </c>
      <c r="AS87" s="106">
        <v>147</v>
      </c>
      <c r="AT87" s="106">
        <v>148</v>
      </c>
    </row>
    <row r="88" spans="2:46">
      <c r="B88" s="278" t="str">
        <f>+'Basic data'!B88</f>
        <v>Daido Seimei Niigata Building</v>
      </c>
      <c r="C88" s="287"/>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37"/>
      <c r="AD88" s="106"/>
      <c r="AE88" s="106"/>
      <c r="AF88" s="106"/>
      <c r="AG88" s="106"/>
      <c r="AH88" s="106"/>
      <c r="AI88" s="106"/>
      <c r="AJ88" s="106"/>
      <c r="AK88" s="106">
        <v>33</v>
      </c>
      <c r="AL88" s="106">
        <v>199</v>
      </c>
      <c r="AM88" s="106">
        <v>157</v>
      </c>
      <c r="AN88" s="106">
        <v>158</v>
      </c>
      <c r="AO88" s="106">
        <v>166</v>
      </c>
      <c r="AP88" s="106">
        <v>167</v>
      </c>
      <c r="AQ88" s="106">
        <v>165</v>
      </c>
      <c r="AR88" s="106">
        <v>166</v>
      </c>
      <c r="AS88" s="106">
        <v>138</v>
      </c>
      <c r="AT88" s="106">
        <v>139</v>
      </c>
    </row>
    <row r="89" spans="2:46">
      <c r="B89" s="278" t="str">
        <f>+'Basic data'!B89</f>
        <v>Seavans S Building</v>
      </c>
      <c r="C89" s="287"/>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37"/>
      <c r="AD89" s="106"/>
      <c r="AE89" s="106"/>
      <c r="AF89" s="106"/>
      <c r="AG89" s="106"/>
      <c r="AH89" s="106"/>
      <c r="AI89" s="106"/>
      <c r="AJ89" s="106"/>
      <c r="AK89" s="106"/>
      <c r="AL89" s="106"/>
      <c r="AM89" s="106">
        <v>200</v>
      </c>
      <c r="AN89" s="106">
        <v>600</v>
      </c>
      <c r="AO89" s="106">
        <v>606</v>
      </c>
      <c r="AP89" s="106">
        <v>613</v>
      </c>
      <c r="AQ89" s="106">
        <v>612</v>
      </c>
      <c r="AR89" s="106">
        <v>615</v>
      </c>
      <c r="AS89" s="106">
        <v>640</v>
      </c>
      <c r="AT89" s="106">
        <v>689</v>
      </c>
    </row>
    <row r="90" spans="2:46">
      <c r="B90" s="278" t="str">
        <f>+'Basic data'!B90</f>
        <v>Otemachi Park Building</v>
      </c>
      <c r="C90" s="287"/>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37"/>
      <c r="AD90" s="106"/>
      <c r="AE90" s="106"/>
      <c r="AF90" s="106"/>
      <c r="AG90" s="106"/>
      <c r="AH90" s="106"/>
      <c r="AI90" s="106"/>
      <c r="AJ90" s="106"/>
      <c r="AK90" s="106"/>
      <c r="AL90" s="106"/>
      <c r="AM90" s="106">
        <v>0</v>
      </c>
      <c r="AN90" s="106">
        <v>209</v>
      </c>
      <c r="AO90" s="106">
        <v>208</v>
      </c>
      <c r="AP90" s="106">
        <v>212</v>
      </c>
      <c r="AQ90" s="106">
        <v>210</v>
      </c>
      <c r="AR90" s="106">
        <v>214</v>
      </c>
      <c r="AS90" s="106">
        <v>174</v>
      </c>
      <c r="AT90" s="106">
        <v>180</v>
      </c>
    </row>
    <row r="91" spans="2:46">
      <c r="B91" s="278" t="str">
        <f>+'Basic data'!B91</f>
        <v>GRAND FRONT OSAKA (North Building)</v>
      </c>
      <c r="C91" s="287"/>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37"/>
      <c r="AD91" s="106"/>
      <c r="AE91" s="106"/>
      <c r="AF91" s="106"/>
      <c r="AG91" s="106"/>
      <c r="AH91" s="37"/>
      <c r="AI91" s="37"/>
      <c r="AJ91" s="37"/>
      <c r="AK91" s="37"/>
      <c r="AL91" s="37"/>
      <c r="AM91" s="37"/>
      <c r="AN91" s="37"/>
      <c r="AO91" s="37"/>
      <c r="AP91" s="37"/>
      <c r="AQ91" s="161" t="s">
        <v>324</v>
      </c>
      <c r="AR91" s="161" t="s">
        <v>324</v>
      </c>
      <c r="AS91" s="161" t="s">
        <v>324</v>
      </c>
      <c r="AT91" s="161" t="s">
        <v>324</v>
      </c>
    </row>
    <row r="92" spans="2:46">
      <c r="B92" s="278" t="str">
        <f>+'Basic data'!B92</f>
        <v>GRAND FRONT OSAKA (Umekita Plaza and South Building)</v>
      </c>
      <c r="C92" s="287"/>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37"/>
      <c r="AD92" s="106"/>
      <c r="AE92" s="106"/>
      <c r="AF92" s="106"/>
      <c r="AG92" s="106"/>
      <c r="AH92" s="37"/>
      <c r="AI92" s="37"/>
      <c r="AJ92" s="37"/>
      <c r="AK92" s="37"/>
      <c r="AL92" s="37"/>
      <c r="AM92" s="37"/>
      <c r="AN92" s="37"/>
      <c r="AO92" s="37"/>
      <c r="AP92" s="37"/>
      <c r="AQ92" s="161" t="s">
        <v>324</v>
      </c>
      <c r="AR92" s="161" t="s">
        <v>324</v>
      </c>
      <c r="AS92" s="161" t="s">
        <v>324</v>
      </c>
      <c r="AT92" s="161" t="s">
        <v>324</v>
      </c>
    </row>
    <row r="93" spans="2:46">
      <c r="B93" s="278" t="str">
        <f>+'Basic data'!B93</f>
        <v>Toyosu Front</v>
      </c>
      <c r="C93" s="287"/>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37"/>
      <c r="AD93" s="106"/>
      <c r="AE93" s="106"/>
      <c r="AF93" s="106"/>
      <c r="AG93" s="106"/>
      <c r="AH93" s="37"/>
      <c r="AI93" s="37"/>
      <c r="AJ93" s="37"/>
      <c r="AK93" s="37"/>
      <c r="AL93" s="37"/>
      <c r="AM93" s="37"/>
      <c r="AN93" s="37"/>
      <c r="AO93" s="37"/>
      <c r="AP93" s="37"/>
      <c r="AQ93" s="37">
        <v>42</v>
      </c>
      <c r="AR93" s="37">
        <v>1108</v>
      </c>
      <c r="AS93" s="37">
        <v>867</v>
      </c>
      <c r="AT93" s="37">
        <v>904</v>
      </c>
    </row>
    <row r="94" spans="2:46">
      <c r="B94" s="278" t="str">
        <f>+'Basic data'!B94</f>
        <v>the ARGYLE aoyama</v>
      </c>
      <c r="C94" s="287"/>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37"/>
      <c r="AD94" s="106"/>
      <c r="AE94" s="106"/>
      <c r="AF94" s="106"/>
      <c r="AG94" s="106"/>
      <c r="AH94" s="37"/>
      <c r="AI94" s="37"/>
      <c r="AJ94" s="37"/>
      <c r="AK94" s="37"/>
      <c r="AL94" s="37"/>
      <c r="AM94" s="37"/>
      <c r="AN94" s="37"/>
      <c r="AO94" s="37"/>
      <c r="AP94" s="37"/>
      <c r="AQ94" s="37"/>
      <c r="AR94" s="37"/>
      <c r="AS94" s="37">
        <v>150</v>
      </c>
      <c r="AT94" s="37">
        <v>450</v>
      </c>
    </row>
    <row r="95" spans="2:46">
      <c r="B95" s="278" t="str">
        <f>+'Basic data'!B95</f>
        <v>Toyosu Foresia</v>
      </c>
      <c r="C95" s="287"/>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37"/>
      <c r="AD95" s="106"/>
      <c r="AE95" s="106"/>
      <c r="AF95" s="106"/>
      <c r="AG95" s="106"/>
      <c r="AH95" s="37"/>
      <c r="AI95" s="37"/>
      <c r="AJ95" s="37"/>
      <c r="AK95" s="37"/>
      <c r="AL95" s="37"/>
      <c r="AM95" s="37"/>
      <c r="AN95" s="37"/>
      <c r="AO95" s="37"/>
      <c r="AP95" s="37"/>
      <c r="AQ95" s="37"/>
      <c r="AR95" s="37"/>
      <c r="AS95" s="37">
        <v>108</v>
      </c>
      <c r="AT95" s="37">
        <v>332</v>
      </c>
    </row>
    <row r="96" spans="2:46">
      <c r="B96" s="278" t="str">
        <f>+'Basic data'!B96</f>
        <v>CIRCLES Hirakawacho</v>
      </c>
      <c r="C96" s="287"/>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37"/>
      <c r="AD96" s="106"/>
      <c r="AE96" s="106"/>
      <c r="AF96" s="106"/>
      <c r="AG96" s="106"/>
      <c r="AH96" s="37"/>
      <c r="AI96" s="37"/>
      <c r="AJ96" s="37"/>
      <c r="AK96" s="37"/>
      <c r="AL96" s="37"/>
      <c r="AM96" s="37"/>
      <c r="AN96" s="37"/>
      <c r="AO96" s="37"/>
      <c r="AP96" s="37"/>
      <c r="AQ96" s="37"/>
      <c r="AR96" s="37"/>
      <c r="AS96" s="37">
        <v>0</v>
      </c>
      <c r="AT96" s="37">
        <v>41</v>
      </c>
    </row>
    <row r="97" spans="2:46" ht="12.5" thickBot="1">
      <c r="B97" s="278" t="str">
        <f>+'Basic data'!B97</f>
        <v>Forecast Sakaisujihonmachi</v>
      </c>
      <c r="C97" s="287"/>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37"/>
      <c r="AD97" s="106"/>
      <c r="AE97" s="106"/>
      <c r="AF97" s="106"/>
      <c r="AG97" s="106"/>
      <c r="AH97" s="37"/>
      <c r="AI97" s="37"/>
      <c r="AJ97" s="37"/>
      <c r="AK97" s="37"/>
      <c r="AL97" s="37"/>
      <c r="AM97" s="37"/>
      <c r="AN97" s="37"/>
      <c r="AO97" s="37"/>
      <c r="AP97" s="37"/>
      <c r="AQ97" s="37"/>
      <c r="AR97" s="37"/>
      <c r="AS97" s="37"/>
      <c r="AT97" s="37">
        <v>71</v>
      </c>
    </row>
    <row r="98" spans="2:46" ht="12.5" thickTop="1">
      <c r="B98" s="264" t="s">
        <v>1</v>
      </c>
      <c r="C98" s="288">
        <v>15246</v>
      </c>
      <c r="D98" s="279">
        <v>20205</v>
      </c>
      <c r="E98" s="279">
        <v>21658</v>
      </c>
      <c r="F98" s="279">
        <v>22594</v>
      </c>
      <c r="G98" s="279">
        <v>24539</v>
      </c>
      <c r="H98" s="279">
        <v>27129</v>
      </c>
      <c r="I98" s="279">
        <v>27863</v>
      </c>
      <c r="J98" s="279">
        <v>33111</v>
      </c>
      <c r="K98" s="279">
        <v>35242</v>
      </c>
      <c r="L98" s="279">
        <v>38909</v>
      </c>
      <c r="M98" s="279">
        <v>38437</v>
      </c>
      <c r="N98" s="279">
        <v>37391</v>
      </c>
      <c r="O98" s="279">
        <v>37954</v>
      </c>
      <c r="P98" s="279">
        <v>41998</v>
      </c>
      <c r="Q98" s="279">
        <v>44090</v>
      </c>
      <c r="R98" s="279">
        <v>44519</v>
      </c>
      <c r="S98" s="279">
        <v>45343</v>
      </c>
      <c r="T98" s="279">
        <v>49601</v>
      </c>
      <c r="U98" s="279">
        <v>48052</v>
      </c>
      <c r="V98" s="279">
        <v>47963</v>
      </c>
      <c r="W98" s="279">
        <v>51334</v>
      </c>
      <c r="X98" s="279">
        <v>53319</v>
      </c>
      <c r="Y98" s="279">
        <v>55405</v>
      </c>
      <c r="Z98" s="279">
        <v>57095</v>
      </c>
      <c r="AA98" s="279">
        <v>53792</v>
      </c>
      <c r="AB98" s="279">
        <v>55303</v>
      </c>
      <c r="AC98" s="280">
        <v>55609</v>
      </c>
      <c r="AD98" s="279">
        <v>58020</v>
      </c>
      <c r="AE98" s="279">
        <v>58655</v>
      </c>
      <c r="AF98" s="279">
        <v>57814</v>
      </c>
      <c r="AG98" s="279">
        <v>58945</v>
      </c>
      <c r="AH98" s="279">
        <v>58888</v>
      </c>
      <c r="AI98" s="279">
        <v>55489</v>
      </c>
      <c r="AJ98" s="279">
        <v>53645</v>
      </c>
      <c r="AK98" s="279">
        <v>50421</v>
      </c>
      <c r="AL98" s="279">
        <v>50398</v>
      </c>
      <c r="AM98" s="279">
        <v>46005</v>
      </c>
      <c r="AN98" s="279">
        <v>46010</v>
      </c>
      <c r="AO98" s="279">
        <v>45983</v>
      </c>
      <c r="AP98" s="279">
        <v>46624</v>
      </c>
      <c r="AQ98" s="279">
        <v>46686</v>
      </c>
      <c r="AR98" s="279">
        <v>48583</v>
      </c>
      <c r="AS98" s="279">
        <v>43871</v>
      </c>
      <c r="AT98" s="279">
        <v>44165</v>
      </c>
    </row>
  </sheetData>
  <mergeCells count="1">
    <mergeCell ref="B4:B5"/>
  </mergeCells>
  <phoneticPr fontId="2"/>
  <pageMargins left="0.74803149606299213" right="0.74803149606299213" top="0.98425196850393704" bottom="0.98425196850393704" header="0.51181102362204722" footer="0.51181102362204722"/>
  <pageSetup paperSize="8" scale="59" fitToWidth="0" orientation="landscape" horizontalDpi="300" verticalDpi="300" r:id="rId1"/>
  <headerFooter alignWithMargins="0">
    <oddHeader>&amp;L&amp;A</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B3:AT98"/>
  <sheetViews>
    <sheetView showGridLines="0" view="pageBreakPreview" zoomScale="80" zoomScaleNormal="85" zoomScaleSheetLayoutView="80" workbookViewId="0">
      <pane xSplit="2" ySplit="5" topLeftCell="C6" activePane="bottomRight" state="frozen"/>
      <selection activeCell="AI164" sqref="AI164"/>
      <selection pane="topRight" activeCell="AI164" sqref="AI164"/>
      <selection pane="bottomLeft" activeCell="AI164" sqref="AI164"/>
      <selection pane="bottomRight"/>
    </sheetView>
  </sheetViews>
  <sheetFormatPr defaultColWidth="9" defaultRowHeight="12"/>
  <cols>
    <col min="1" max="1" width="9" style="2"/>
    <col min="2" max="2" width="35.6328125" style="2" bestFit="1" customWidth="1"/>
    <col min="3" max="5" width="12.26953125" style="2" customWidth="1"/>
    <col min="6" max="7" width="12.26953125" style="70" customWidth="1"/>
    <col min="8" max="12" width="12.26953125" style="2" customWidth="1"/>
    <col min="13" max="15" width="12.36328125" style="2" customWidth="1"/>
    <col min="16" max="28" width="12.26953125" style="2" customWidth="1"/>
    <col min="29" max="46" width="12.36328125" style="2" customWidth="1"/>
    <col min="47" max="16384" width="9" style="2"/>
  </cols>
  <sheetData>
    <row r="3" spans="2:46">
      <c r="B3" s="2" t="s">
        <v>439</v>
      </c>
    </row>
    <row r="4" spans="2:46" ht="13.5" customHeight="1">
      <c r="B4" s="385" t="s">
        <v>2</v>
      </c>
      <c r="C4" s="282" t="s">
        <v>362</v>
      </c>
      <c r="D4" s="210" t="s">
        <v>363</v>
      </c>
      <c r="E4" s="210" t="s">
        <v>364</v>
      </c>
      <c r="F4" s="210" t="s">
        <v>365</v>
      </c>
      <c r="G4" s="210" t="s">
        <v>366</v>
      </c>
      <c r="H4" s="210" t="s">
        <v>367</v>
      </c>
      <c r="I4" s="210" t="s">
        <v>368</v>
      </c>
      <c r="J4" s="210" t="s">
        <v>369</v>
      </c>
      <c r="K4" s="210" t="s">
        <v>370</v>
      </c>
      <c r="L4" s="210" t="s">
        <v>371</v>
      </c>
      <c r="M4" s="210" t="s">
        <v>372</v>
      </c>
      <c r="N4" s="210" t="s">
        <v>373</v>
      </c>
      <c r="O4" s="210" t="s">
        <v>374</v>
      </c>
      <c r="P4" s="210" t="s">
        <v>375</v>
      </c>
      <c r="Q4" s="210" t="s">
        <v>376</v>
      </c>
      <c r="R4" s="210" t="s">
        <v>377</v>
      </c>
      <c r="S4" s="210" t="s">
        <v>378</v>
      </c>
      <c r="T4" s="210" t="s">
        <v>379</v>
      </c>
      <c r="U4" s="210" t="s">
        <v>380</v>
      </c>
      <c r="V4" s="210" t="s">
        <v>381</v>
      </c>
      <c r="W4" s="210" t="s">
        <v>382</v>
      </c>
      <c r="X4" s="210" t="s">
        <v>383</v>
      </c>
      <c r="Y4" s="210" t="s">
        <v>384</v>
      </c>
      <c r="Z4" s="210" t="s">
        <v>385</v>
      </c>
      <c r="AA4" s="210" t="s">
        <v>386</v>
      </c>
      <c r="AB4" s="210" t="s">
        <v>387</v>
      </c>
      <c r="AC4" s="275" t="s">
        <v>388</v>
      </c>
      <c r="AD4" s="275" t="s">
        <v>389</v>
      </c>
      <c r="AE4" s="275" t="s">
        <v>390</v>
      </c>
      <c r="AF4" s="275" t="s">
        <v>391</v>
      </c>
      <c r="AG4" s="275" t="s">
        <v>392</v>
      </c>
      <c r="AH4" s="275" t="s">
        <v>393</v>
      </c>
      <c r="AI4" s="275" t="s">
        <v>394</v>
      </c>
      <c r="AJ4" s="275" t="s">
        <v>395</v>
      </c>
      <c r="AK4" s="275" t="s">
        <v>396</v>
      </c>
      <c r="AL4" s="275" t="s">
        <v>397</v>
      </c>
      <c r="AM4" s="275" t="s">
        <v>398</v>
      </c>
      <c r="AN4" s="275" t="s">
        <v>399</v>
      </c>
      <c r="AO4" s="275" t="s">
        <v>400</v>
      </c>
      <c r="AP4" s="275" t="s">
        <v>401</v>
      </c>
      <c r="AQ4" s="275" t="s">
        <v>402</v>
      </c>
      <c r="AR4" s="275" t="s">
        <v>403</v>
      </c>
      <c r="AS4" s="275" t="s">
        <v>404</v>
      </c>
      <c r="AT4" s="275" t="s">
        <v>405</v>
      </c>
    </row>
    <row r="5" spans="2:46" s="109" customFormat="1" ht="14.25" customHeight="1" thickBot="1">
      <c r="B5" s="386"/>
      <c r="C5" s="283" t="s">
        <v>3</v>
      </c>
      <c r="D5" s="157" t="s">
        <v>4</v>
      </c>
      <c r="E5" s="157" t="s">
        <v>5</v>
      </c>
      <c r="F5" s="157" t="s">
        <v>6</v>
      </c>
      <c r="G5" s="157" t="s">
        <v>7</v>
      </c>
      <c r="H5" s="157" t="s">
        <v>8</v>
      </c>
      <c r="I5" s="157" t="s">
        <v>9</v>
      </c>
      <c r="J5" s="157" t="s">
        <v>10</v>
      </c>
      <c r="K5" s="157" t="s">
        <v>11</v>
      </c>
      <c r="L5" s="157" t="s">
        <v>12</v>
      </c>
      <c r="M5" s="157" t="s">
        <v>18</v>
      </c>
      <c r="N5" s="157" t="s">
        <v>19</v>
      </c>
      <c r="O5" s="157" t="s">
        <v>115</v>
      </c>
      <c r="P5" s="157" t="s">
        <v>108</v>
      </c>
      <c r="Q5" s="157" t="s">
        <v>131</v>
      </c>
      <c r="R5" s="157" t="s">
        <v>132</v>
      </c>
      <c r="S5" s="157" t="s">
        <v>140</v>
      </c>
      <c r="T5" s="157" t="s">
        <v>141</v>
      </c>
      <c r="U5" s="157" t="s">
        <v>145</v>
      </c>
      <c r="V5" s="157" t="s">
        <v>148</v>
      </c>
      <c r="W5" s="157" t="s">
        <v>152</v>
      </c>
      <c r="X5" s="157" t="s">
        <v>155</v>
      </c>
      <c r="Y5" s="157" t="s">
        <v>158</v>
      </c>
      <c r="Z5" s="157" t="s">
        <v>177</v>
      </c>
      <c r="AA5" s="157" t="s">
        <v>170</v>
      </c>
      <c r="AB5" s="157" t="s">
        <v>186</v>
      </c>
      <c r="AC5" s="193" t="s">
        <v>188</v>
      </c>
      <c r="AD5" s="193" t="s">
        <v>190</v>
      </c>
      <c r="AE5" s="193" t="s">
        <v>196</v>
      </c>
      <c r="AF5" s="193" t="s">
        <v>326</v>
      </c>
      <c r="AG5" s="193" t="s">
        <v>244</v>
      </c>
      <c r="AH5" s="193" t="s">
        <v>245</v>
      </c>
      <c r="AI5" s="193" t="s">
        <v>246</v>
      </c>
      <c r="AJ5" s="193" t="s">
        <v>247</v>
      </c>
      <c r="AK5" s="193" t="s">
        <v>248</v>
      </c>
      <c r="AL5" s="193" t="s">
        <v>249</v>
      </c>
      <c r="AM5" s="193" t="s">
        <v>250</v>
      </c>
      <c r="AN5" s="193" t="s">
        <v>251</v>
      </c>
      <c r="AO5" s="193" t="s">
        <v>252</v>
      </c>
      <c r="AP5" s="193" t="s">
        <v>253</v>
      </c>
      <c r="AQ5" s="193" t="s">
        <v>254</v>
      </c>
      <c r="AR5" s="193" t="s">
        <v>255</v>
      </c>
      <c r="AS5" s="193" t="s">
        <v>256</v>
      </c>
      <c r="AT5" s="193" t="s">
        <v>257</v>
      </c>
    </row>
    <row r="6" spans="2:46">
      <c r="B6" s="258" t="s">
        <v>227</v>
      </c>
      <c r="C6" s="294">
        <v>33060</v>
      </c>
      <c r="D6" s="158">
        <v>573</v>
      </c>
      <c r="E6" s="158">
        <v>66143</v>
      </c>
      <c r="F6" s="158">
        <v>11538</v>
      </c>
      <c r="G6" s="158">
        <v>17171</v>
      </c>
      <c r="H6" s="158">
        <v>1055</v>
      </c>
      <c r="I6" s="158">
        <v>18511</v>
      </c>
      <c r="J6" s="158">
        <v>4123</v>
      </c>
      <c r="K6" s="158">
        <v>7679</v>
      </c>
      <c r="L6" s="158">
        <v>6568</v>
      </c>
      <c r="M6" s="158">
        <v>12576</v>
      </c>
      <c r="N6" s="158" t="s">
        <v>0</v>
      </c>
      <c r="O6" s="158" t="s">
        <v>0</v>
      </c>
      <c r="P6" s="158" t="s">
        <v>0</v>
      </c>
      <c r="Q6" s="158" t="s">
        <v>0</v>
      </c>
      <c r="R6" s="158" t="s">
        <v>0</v>
      </c>
      <c r="S6" s="158" t="s">
        <v>0</v>
      </c>
      <c r="T6" s="158" t="s">
        <v>0</v>
      </c>
      <c r="U6" s="158" t="s">
        <v>0</v>
      </c>
      <c r="V6" s="158" t="s">
        <v>0</v>
      </c>
      <c r="W6" s="158" t="s">
        <v>0</v>
      </c>
      <c r="X6" s="158" t="s">
        <v>0</v>
      </c>
      <c r="Y6" s="158" t="s">
        <v>0</v>
      </c>
      <c r="Z6" s="158" t="s">
        <v>0</v>
      </c>
      <c r="AA6" s="158" t="s">
        <v>0</v>
      </c>
      <c r="AB6" s="158" t="s">
        <v>0</v>
      </c>
      <c r="AC6" s="31" t="s">
        <v>0</v>
      </c>
      <c r="AD6" s="31" t="s">
        <v>0</v>
      </c>
      <c r="AE6" s="31" t="s">
        <v>0</v>
      </c>
      <c r="AF6" s="31" t="s">
        <v>0</v>
      </c>
      <c r="AG6" s="31" t="s">
        <v>0</v>
      </c>
      <c r="AH6" s="31" t="s">
        <v>0</v>
      </c>
      <c r="AI6" s="31" t="s">
        <v>0</v>
      </c>
      <c r="AJ6" s="31" t="s">
        <v>0</v>
      </c>
      <c r="AK6" s="31" t="s">
        <v>0</v>
      </c>
      <c r="AL6" s="31" t="s">
        <v>0</v>
      </c>
      <c r="AM6" s="31" t="s">
        <v>0</v>
      </c>
      <c r="AN6" s="31" t="s">
        <v>0</v>
      </c>
      <c r="AO6" s="31" t="s">
        <v>0</v>
      </c>
      <c r="AP6" s="31" t="s">
        <v>0</v>
      </c>
      <c r="AQ6" s="31" t="s">
        <v>0</v>
      </c>
      <c r="AR6" s="31"/>
      <c r="AS6" s="31"/>
      <c r="AT6" s="31" t="s">
        <v>0</v>
      </c>
    </row>
    <row r="7" spans="2:46">
      <c r="B7" s="260" t="s">
        <v>258</v>
      </c>
      <c r="C7" s="295">
        <v>2473</v>
      </c>
      <c r="D7" s="106">
        <v>1658</v>
      </c>
      <c r="E7" s="106">
        <v>15893</v>
      </c>
      <c r="F7" s="106">
        <v>5290</v>
      </c>
      <c r="G7" s="106">
        <v>2075</v>
      </c>
      <c r="H7" s="106">
        <v>1909</v>
      </c>
      <c r="I7" s="106">
        <v>6537</v>
      </c>
      <c r="J7" s="106">
        <v>1347</v>
      </c>
      <c r="K7" s="106">
        <v>8049</v>
      </c>
      <c r="L7" s="106">
        <v>3846</v>
      </c>
      <c r="M7" s="106">
        <v>11584</v>
      </c>
      <c r="N7" s="106">
        <v>10481</v>
      </c>
      <c r="O7" s="106">
        <v>11418</v>
      </c>
      <c r="P7" s="106">
        <v>7034</v>
      </c>
      <c r="Q7" s="106">
        <v>6639</v>
      </c>
      <c r="R7" s="106">
        <v>5352</v>
      </c>
      <c r="S7" s="106">
        <v>5852</v>
      </c>
      <c r="T7" s="106">
        <v>5963</v>
      </c>
      <c r="U7" s="106">
        <v>28983</v>
      </c>
      <c r="V7" s="106">
        <v>17733</v>
      </c>
      <c r="W7" s="106">
        <v>11864</v>
      </c>
      <c r="X7" s="106">
        <v>8314</v>
      </c>
      <c r="Y7" s="106">
        <v>2453</v>
      </c>
      <c r="Z7" s="106">
        <v>3628</v>
      </c>
      <c r="AA7" s="106">
        <v>6660</v>
      </c>
      <c r="AB7" s="106">
        <v>1645</v>
      </c>
      <c r="AC7" s="34">
        <v>3664</v>
      </c>
      <c r="AD7" s="34">
        <v>2043</v>
      </c>
      <c r="AE7" s="34">
        <v>6003</v>
      </c>
      <c r="AF7" s="34">
        <v>1780</v>
      </c>
      <c r="AG7" s="34">
        <v>2942</v>
      </c>
      <c r="AH7" s="34">
        <v>3324</v>
      </c>
      <c r="AI7" s="34">
        <v>1425</v>
      </c>
      <c r="AJ7" s="34">
        <v>5902</v>
      </c>
      <c r="AK7" s="34">
        <v>10630</v>
      </c>
      <c r="AL7" s="34">
        <v>9204</v>
      </c>
      <c r="AM7" s="34">
        <v>2709</v>
      </c>
      <c r="AN7" s="34">
        <v>1673</v>
      </c>
      <c r="AO7" s="34">
        <v>4639</v>
      </c>
      <c r="AP7" s="34">
        <v>1456</v>
      </c>
      <c r="AQ7" s="34"/>
      <c r="AR7" s="34"/>
      <c r="AS7" s="34"/>
      <c r="AT7" s="34" t="s">
        <v>0</v>
      </c>
    </row>
    <row r="8" spans="2:46">
      <c r="B8" s="260" t="s">
        <v>259</v>
      </c>
      <c r="C8" s="295">
        <v>1566</v>
      </c>
      <c r="D8" s="106">
        <v>4793</v>
      </c>
      <c r="E8" s="106">
        <v>2244</v>
      </c>
      <c r="F8" s="106">
        <v>2746</v>
      </c>
      <c r="G8" s="106">
        <v>1318</v>
      </c>
      <c r="H8" s="106">
        <v>1214</v>
      </c>
      <c r="I8" s="106">
        <v>578</v>
      </c>
      <c r="J8" s="106">
        <v>1317</v>
      </c>
      <c r="K8" s="106">
        <v>1502</v>
      </c>
      <c r="L8" s="106">
        <v>715</v>
      </c>
      <c r="M8" s="106">
        <v>956</v>
      </c>
      <c r="N8" s="106">
        <v>775</v>
      </c>
      <c r="O8" s="106">
        <v>2454</v>
      </c>
      <c r="P8" s="106">
        <v>2489</v>
      </c>
      <c r="Q8" s="106">
        <v>2475</v>
      </c>
      <c r="R8" s="106">
        <v>4892</v>
      </c>
      <c r="S8" s="106">
        <v>639</v>
      </c>
      <c r="T8" s="106">
        <v>3056</v>
      </c>
      <c r="U8" s="106">
        <v>21138</v>
      </c>
      <c r="V8" s="106">
        <v>1458</v>
      </c>
      <c r="W8" s="106">
        <v>543</v>
      </c>
      <c r="X8" s="106">
        <v>774</v>
      </c>
      <c r="Y8" s="106">
        <v>483</v>
      </c>
      <c r="Z8" s="106">
        <v>4895</v>
      </c>
      <c r="AA8" s="106">
        <v>3615</v>
      </c>
      <c r="AB8" s="106">
        <v>1576</v>
      </c>
      <c r="AC8" s="34">
        <v>4606</v>
      </c>
      <c r="AD8" s="34">
        <v>991</v>
      </c>
      <c r="AE8" s="34">
        <v>3566</v>
      </c>
      <c r="AF8" s="34">
        <v>1725</v>
      </c>
      <c r="AG8" s="34">
        <v>2058</v>
      </c>
      <c r="AH8" s="34">
        <v>1038</v>
      </c>
      <c r="AI8" s="34">
        <v>5179</v>
      </c>
      <c r="AJ8" s="34">
        <v>6527</v>
      </c>
      <c r="AK8" s="34">
        <v>8122</v>
      </c>
      <c r="AL8" s="34">
        <v>5704</v>
      </c>
      <c r="AM8" s="34">
        <v>3315</v>
      </c>
      <c r="AN8" s="34">
        <v>1688</v>
      </c>
      <c r="AO8" s="34">
        <v>12074</v>
      </c>
      <c r="AP8" s="34">
        <v>2957</v>
      </c>
      <c r="AQ8" s="34">
        <v>4348</v>
      </c>
      <c r="AR8" s="34">
        <v>2246</v>
      </c>
      <c r="AS8" s="34">
        <v>2638</v>
      </c>
      <c r="AT8" s="34">
        <v>3506</v>
      </c>
    </row>
    <row r="9" spans="2:46">
      <c r="B9" s="260" t="s">
        <v>260</v>
      </c>
      <c r="C9" s="295">
        <v>1863</v>
      </c>
      <c r="D9" s="106">
        <v>11469</v>
      </c>
      <c r="E9" s="106">
        <v>20149</v>
      </c>
      <c r="F9" s="106">
        <v>6027</v>
      </c>
      <c r="G9" s="106">
        <v>2780</v>
      </c>
      <c r="H9" s="106">
        <v>1285</v>
      </c>
      <c r="I9" s="106">
        <v>21717</v>
      </c>
      <c r="J9" s="106">
        <v>6131</v>
      </c>
      <c r="K9" s="106">
        <v>3225</v>
      </c>
      <c r="L9" s="106">
        <v>2101</v>
      </c>
      <c r="M9" s="106">
        <v>1459</v>
      </c>
      <c r="N9" s="106">
        <v>2881</v>
      </c>
      <c r="O9" s="106">
        <v>11686</v>
      </c>
      <c r="P9" s="106">
        <v>634</v>
      </c>
      <c r="Q9" s="106">
        <v>2070</v>
      </c>
      <c r="R9" s="106">
        <v>9001</v>
      </c>
      <c r="S9" s="106">
        <v>12562</v>
      </c>
      <c r="T9" s="106">
        <v>216</v>
      </c>
      <c r="U9" s="106">
        <v>464</v>
      </c>
      <c r="V9" s="106">
        <v>0</v>
      </c>
      <c r="W9" s="106" t="s">
        <v>0</v>
      </c>
      <c r="X9" s="106" t="s">
        <v>0</v>
      </c>
      <c r="Y9" s="106" t="s">
        <v>0</v>
      </c>
      <c r="Z9" s="106" t="s">
        <v>0</v>
      </c>
      <c r="AA9" s="106" t="s">
        <v>0</v>
      </c>
      <c r="AB9" s="106" t="s">
        <v>0</v>
      </c>
      <c r="AC9" s="34" t="s">
        <v>0</v>
      </c>
      <c r="AD9" s="34" t="s">
        <v>0</v>
      </c>
      <c r="AE9" s="34" t="s">
        <v>0</v>
      </c>
      <c r="AF9" s="34" t="s">
        <v>0</v>
      </c>
      <c r="AG9" s="34" t="s">
        <v>0</v>
      </c>
      <c r="AH9" s="34" t="s">
        <v>0</v>
      </c>
      <c r="AI9" s="34" t="s">
        <v>0</v>
      </c>
      <c r="AJ9" s="34" t="s">
        <v>0</v>
      </c>
      <c r="AK9" s="34" t="s">
        <v>0</v>
      </c>
      <c r="AL9" s="34" t="s">
        <v>0</v>
      </c>
      <c r="AM9" s="34" t="s">
        <v>0</v>
      </c>
      <c r="AN9" s="34" t="s">
        <v>0</v>
      </c>
      <c r="AO9" s="34" t="s">
        <v>0</v>
      </c>
      <c r="AP9" s="34" t="s">
        <v>0</v>
      </c>
      <c r="AQ9" s="34" t="s">
        <v>0</v>
      </c>
      <c r="AR9" s="34"/>
      <c r="AS9" s="34"/>
      <c r="AT9" s="34" t="s">
        <v>0</v>
      </c>
    </row>
    <row r="10" spans="2:46">
      <c r="B10" s="260" t="s">
        <v>261</v>
      </c>
      <c r="C10" s="295">
        <v>15836</v>
      </c>
      <c r="D10" s="106">
        <v>3512</v>
      </c>
      <c r="E10" s="106">
        <v>9569</v>
      </c>
      <c r="F10" s="106">
        <v>11868</v>
      </c>
      <c r="G10" s="106">
        <v>9922</v>
      </c>
      <c r="H10" s="106">
        <v>3150</v>
      </c>
      <c r="I10" s="106">
        <v>13697</v>
      </c>
      <c r="J10" s="106">
        <v>6478</v>
      </c>
      <c r="K10" s="106">
        <v>3379</v>
      </c>
      <c r="L10" s="106">
        <v>6293</v>
      </c>
      <c r="M10" s="106">
        <v>647</v>
      </c>
      <c r="N10" s="106">
        <v>7424</v>
      </c>
      <c r="O10" s="106">
        <v>2318</v>
      </c>
      <c r="P10" s="106">
        <v>16663</v>
      </c>
      <c r="Q10" s="106">
        <v>2901</v>
      </c>
      <c r="R10" s="106">
        <v>4734</v>
      </c>
      <c r="S10" s="106">
        <v>4575</v>
      </c>
      <c r="T10" s="106">
        <v>6780</v>
      </c>
      <c r="U10" s="106">
        <v>13737</v>
      </c>
      <c r="V10" s="106">
        <v>6431</v>
      </c>
      <c r="W10" s="106">
        <v>13515</v>
      </c>
      <c r="X10" s="106">
        <v>1547</v>
      </c>
      <c r="Y10" s="106">
        <v>7953</v>
      </c>
      <c r="Z10" s="106">
        <v>9268</v>
      </c>
      <c r="AA10" s="106">
        <v>4411</v>
      </c>
      <c r="AB10" s="106">
        <v>4791</v>
      </c>
      <c r="AC10" s="34">
        <v>9621</v>
      </c>
      <c r="AD10" s="34">
        <v>12883</v>
      </c>
      <c r="AE10" s="34">
        <v>3345</v>
      </c>
      <c r="AF10" s="34">
        <v>460</v>
      </c>
      <c r="AG10" s="34">
        <v>3030</v>
      </c>
      <c r="AH10" s="34">
        <v>12370</v>
      </c>
      <c r="AI10" s="34">
        <v>50109</v>
      </c>
      <c r="AJ10" s="34">
        <v>2587</v>
      </c>
      <c r="AK10" s="34">
        <v>4068</v>
      </c>
      <c r="AL10" s="34">
        <v>3014</v>
      </c>
      <c r="AM10" s="34">
        <v>5677</v>
      </c>
      <c r="AN10" s="34" t="s">
        <v>0</v>
      </c>
      <c r="AO10" s="34" t="s">
        <v>0</v>
      </c>
      <c r="AP10" s="34" t="s">
        <v>0</v>
      </c>
      <c r="AQ10" s="34" t="s">
        <v>0</v>
      </c>
      <c r="AR10" s="34"/>
      <c r="AS10" s="34"/>
      <c r="AT10" s="34" t="s">
        <v>0</v>
      </c>
    </row>
    <row r="11" spans="2:46" ht="24">
      <c r="B11" s="260" t="s">
        <v>262</v>
      </c>
      <c r="C11" s="295">
        <v>31517</v>
      </c>
      <c r="D11" s="106">
        <v>1240</v>
      </c>
      <c r="E11" s="106">
        <v>511</v>
      </c>
      <c r="F11" s="106">
        <v>5494</v>
      </c>
      <c r="G11" s="106">
        <v>3783</v>
      </c>
      <c r="H11" s="106">
        <v>1702</v>
      </c>
      <c r="I11" s="106">
        <v>4301</v>
      </c>
      <c r="J11" s="106">
        <v>4011</v>
      </c>
      <c r="K11" s="106">
        <v>2746</v>
      </c>
      <c r="L11" s="106">
        <v>2277</v>
      </c>
      <c r="M11" s="106" t="s">
        <v>0</v>
      </c>
      <c r="N11" s="106" t="s">
        <v>0</v>
      </c>
      <c r="O11" s="106" t="s">
        <v>0</v>
      </c>
      <c r="P11" s="106" t="s">
        <v>0</v>
      </c>
      <c r="Q11" s="106" t="s">
        <v>0</v>
      </c>
      <c r="R11" s="106" t="s">
        <v>0</v>
      </c>
      <c r="S11" s="106" t="s">
        <v>0</v>
      </c>
      <c r="T11" s="106" t="s">
        <v>0</v>
      </c>
      <c r="U11" s="106" t="s">
        <v>0</v>
      </c>
      <c r="V11" s="106" t="s">
        <v>0</v>
      </c>
      <c r="W11" s="106" t="s">
        <v>0</v>
      </c>
      <c r="X11" s="106" t="s">
        <v>0</v>
      </c>
      <c r="Y11" s="106" t="s">
        <v>0</v>
      </c>
      <c r="Z11" s="106" t="s">
        <v>0</v>
      </c>
      <c r="AA11" s="106" t="s">
        <v>0</v>
      </c>
      <c r="AB11" s="106" t="s">
        <v>0</v>
      </c>
      <c r="AC11" s="34" t="s">
        <v>0</v>
      </c>
      <c r="AD11" s="34" t="s">
        <v>0</v>
      </c>
      <c r="AE11" s="34" t="s">
        <v>0</v>
      </c>
      <c r="AF11" s="34" t="s">
        <v>0</v>
      </c>
      <c r="AG11" s="34" t="s">
        <v>0</v>
      </c>
      <c r="AH11" s="34" t="s">
        <v>0</v>
      </c>
      <c r="AI11" s="34" t="s">
        <v>0</v>
      </c>
      <c r="AJ11" s="34" t="s">
        <v>0</v>
      </c>
      <c r="AK11" s="34" t="s">
        <v>0</v>
      </c>
      <c r="AL11" s="34" t="s">
        <v>0</v>
      </c>
      <c r="AM11" s="34" t="s">
        <v>0</v>
      </c>
      <c r="AN11" s="34" t="s">
        <v>0</v>
      </c>
      <c r="AO11" s="34" t="s">
        <v>0</v>
      </c>
      <c r="AP11" s="34" t="s">
        <v>0</v>
      </c>
      <c r="AQ11" s="34" t="s">
        <v>0</v>
      </c>
      <c r="AR11" s="34"/>
      <c r="AS11" s="34"/>
      <c r="AT11" s="34" t="s">
        <v>0</v>
      </c>
    </row>
    <row r="12" spans="2:46">
      <c r="B12" s="260" t="s">
        <v>263</v>
      </c>
      <c r="C12" s="295">
        <v>2621</v>
      </c>
      <c r="D12" s="106">
        <v>5507</v>
      </c>
      <c r="E12" s="106">
        <v>1005</v>
      </c>
      <c r="F12" s="106">
        <v>10728</v>
      </c>
      <c r="G12" s="106">
        <v>4010</v>
      </c>
      <c r="H12" s="106">
        <v>3266</v>
      </c>
      <c r="I12" s="106">
        <v>1053</v>
      </c>
      <c r="J12" s="106">
        <v>5289</v>
      </c>
      <c r="K12" s="106">
        <v>18962</v>
      </c>
      <c r="L12" s="106">
        <v>1261</v>
      </c>
      <c r="M12" s="106" t="s">
        <v>0</v>
      </c>
      <c r="N12" s="106" t="s">
        <v>0</v>
      </c>
      <c r="O12" s="106" t="s">
        <v>0</v>
      </c>
      <c r="P12" s="106" t="s">
        <v>0</v>
      </c>
      <c r="Q12" s="106" t="s">
        <v>0</v>
      </c>
      <c r="R12" s="106" t="s">
        <v>0</v>
      </c>
      <c r="S12" s="106" t="s">
        <v>0</v>
      </c>
      <c r="T12" s="106" t="s">
        <v>0</v>
      </c>
      <c r="U12" s="106" t="s">
        <v>0</v>
      </c>
      <c r="V12" s="106" t="s">
        <v>0</v>
      </c>
      <c r="W12" s="106" t="s">
        <v>0</v>
      </c>
      <c r="X12" s="106" t="s">
        <v>0</v>
      </c>
      <c r="Y12" s="106" t="s">
        <v>0</v>
      </c>
      <c r="Z12" s="106" t="s">
        <v>0</v>
      </c>
      <c r="AA12" s="106" t="s">
        <v>0</v>
      </c>
      <c r="AB12" s="106" t="s">
        <v>0</v>
      </c>
      <c r="AC12" s="34" t="s">
        <v>0</v>
      </c>
      <c r="AD12" s="34" t="s">
        <v>0</v>
      </c>
      <c r="AE12" s="34" t="s">
        <v>0</v>
      </c>
      <c r="AF12" s="34" t="s">
        <v>0</v>
      </c>
      <c r="AG12" s="34" t="s">
        <v>0</v>
      </c>
      <c r="AH12" s="34" t="s">
        <v>0</v>
      </c>
      <c r="AI12" s="34" t="s">
        <v>0</v>
      </c>
      <c r="AJ12" s="34" t="s">
        <v>0</v>
      </c>
      <c r="AK12" s="34" t="s">
        <v>0</v>
      </c>
      <c r="AL12" s="34" t="s">
        <v>0</v>
      </c>
      <c r="AM12" s="34" t="s">
        <v>0</v>
      </c>
      <c r="AN12" s="34" t="s">
        <v>0</v>
      </c>
      <c r="AO12" s="34" t="s">
        <v>0</v>
      </c>
      <c r="AP12" s="34" t="s">
        <v>0</v>
      </c>
      <c r="AQ12" s="34" t="s">
        <v>0</v>
      </c>
      <c r="AR12" s="34"/>
      <c r="AS12" s="34"/>
      <c r="AT12" s="34" t="s">
        <v>0</v>
      </c>
    </row>
    <row r="13" spans="2:46">
      <c r="B13" s="260" t="s">
        <v>264</v>
      </c>
      <c r="C13" s="295">
        <v>3709</v>
      </c>
      <c r="D13" s="106">
        <v>2029</v>
      </c>
      <c r="E13" s="106">
        <v>9143</v>
      </c>
      <c r="F13" s="106">
        <v>4403</v>
      </c>
      <c r="G13" s="106">
        <v>4428</v>
      </c>
      <c r="H13" s="106">
        <v>1949</v>
      </c>
      <c r="I13" s="106">
        <v>2486</v>
      </c>
      <c r="J13" s="106">
        <v>6384</v>
      </c>
      <c r="K13" s="106">
        <v>2929</v>
      </c>
      <c r="L13" s="106">
        <v>6302</v>
      </c>
      <c r="M13" s="106">
        <v>46593</v>
      </c>
      <c r="N13" s="106">
        <v>1641</v>
      </c>
      <c r="O13" s="106" t="s">
        <v>0</v>
      </c>
      <c r="P13" s="106" t="s">
        <v>0</v>
      </c>
      <c r="Q13" s="106" t="s">
        <v>0</v>
      </c>
      <c r="R13" s="106" t="s">
        <v>0</v>
      </c>
      <c r="S13" s="106" t="s">
        <v>0</v>
      </c>
      <c r="T13" s="106" t="s">
        <v>0</v>
      </c>
      <c r="U13" s="106" t="s">
        <v>0</v>
      </c>
      <c r="V13" s="106" t="s">
        <v>0</v>
      </c>
      <c r="W13" s="106" t="s">
        <v>0</v>
      </c>
      <c r="X13" s="106" t="s">
        <v>0</v>
      </c>
      <c r="Y13" s="106" t="s">
        <v>0</v>
      </c>
      <c r="Z13" s="106" t="s">
        <v>0</v>
      </c>
      <c r="AA13" s="106" t="s">
        <v>0</v>
      </c>
      <c r="AB13" s="106" t="s">
        <v>0</v>
      </c>
      <c r="AC13" s="34" t="s">
        <v>0</v>
      </c>
      <c r="AD13" s="34" t="s">
        <v>0</v>
      </c>
      <c r="AE13" s="34" t="s">
        <v>0</v>
      </c>
      <c r="AF13" s="34" t="s">
        <v>0</v>
      </c>
      <c r="AG13" s="34" t="s">
        <v>0</v>
      </c>
      <c r="AH13" s="34" t="s">
        <v>0</v>
      </c>
      <c r="AI13" s="34" t="s">
        <v>0</v>
      </c>
      <c r="AJ13" s="34" t="s">
        <v>0</v>
      </c>
      <c r="AK13" s="34" t="s">
        <v>0</v>
      </c>
      <c r="AL13" s="34" t="s">
        <v>0</v>
      </c>
      <c r="AM13" s="34" t="s">
        <v>0</v>
      </c>
      <c r="AN13" s="34" t="s">
        <v>0</v>
      </c>
      <c r="AO13" s="34" t="s">
        <v>0</v>
      </c>
      <c r="AP13" s="34" t="s">
        <v>0</v>
      </c>
      <c r="AQ13" s="34" t="s">
        <v>0</v>
      </c>
      <c r="AR13" s="34"/>
      <c r="AS13" s="34"/>
      <c r="AT13" s="34" t="s">
        <v>0</v>
      </c>
    </row>
    <row r="14" spans="2:46">
      <c r="B14" s="260" t="s">
        <v>16</v>
      </c>
      <c r="C14" s="295">
        <v>2145</v>
      </c>
      <c r="D14" s="106">
        <v>4605</v>
      </c>
      <c r="E14" s="106">
        <v>5014</v>
      </c>
      <c r="F14" s="106">
        <v>8892</v>
      </c>
      <c r="G14" s="106">
        <v>5712</v>
      </c>
      <c r="H14" s="106">
        <v>1716</v>
      </c>
      <c r="I14" s="106">
        <v>8359</v>
      </c>
      <c r="J14" s="106">
        <v>1901</v>
      </c>
      <c r="K14" s="106">
        <v>4154</v>
      </c>
      <c r="L14" s="106">
        <v>1993</v>
      </c>
      <c r="M14" s="106">
        <v>4581</v>
      </c>
      <c r="N14" s="106">
        <v>11987</v>
      </c>
      <c r="O14" s="106">
        <v>40929</v>
      </c>
      <c r="P14" s="106">
        <v>7315</v>
      </c>
      <c r="Q14" s="106">
        <v>593</v>
      </c>
      <c r="R14" s="106">
        <v>1057</v>
      </c>
      <c r="S14" s="106">
        <v>6483</v>
      </c>
      <c r="T14" s="106">
        <v>1782</v>
      </c>
      <c r="U14" s="106">
        <v>3183</v>
      </c>
      <c r="V14" s="106">
        <v>792</v>
      </c>
      <c r="W14" s="106">
        <v>7648</v>
      </c>
      <c r="X14" s="106">
        <v>387</v>
      </c>
      <c r="Y14" s="106">
        <v>11784</v>
      </c>
      <c r="Z14" s="106">
        <v>1624</v>
      </c>
      <c r="AA14" s="106">
        <v>1425</v>
      </c>
      <c r="AB14" s="106">
        <v>2401</v>
      </c>
      <c r="AC14" s="34">
        <v>1466</v>
      </c>
      <c r="AD14" s="34">
        <v>14871</v>
      </c>
      <c r="AE14" s="34">
        <v>2397</v>
      </c>
      <c r="AF14" s="34">
        <v>7348</v>
      </c>
      <c r="AG14" s="34">
        <v>1640</v>
      </c>
      <c r="AH14" s="34">
        <v>2569</v>
      </c>
      <c r="AI14" s="34">
        <v>4761</v>
      </c>
      <c r="AJ14" s="34">
        <v>3019</v>
      </c>
      <c r="AK14" s="34">
        <v>1100</v>
      </c>
      <c r="AL14" s="34">
        <v>2644</v>
      </c>
      <c r="AM14" s="34">
        <v>2048</v>
      </c>
      <c r="AN14" s="34" t="s">
        <v>0</v>
      </c>
      <c r="AO14" s="34" t="s">
        <v>0</v>
      </c>
      <c r="AP14" s="34" t="s">
        <v>0</v>
      </c>
      <c r="AQ14" s="34" t="s">
        <v>0</v>
      </c>
      <c r="AR14" s="34"/>
      <c r="AS14" s="34"/>
      <c r="AT14" s="34" t="s">
        <v>0</v>
      </c>
    </row>
    <row r="15" spans="2:46">
      <c r="B15" s="260" t="s">
        <v>265</v>
      </c>
      <c r="C15" s="295">
        <v>10314</v>
      </c>
      <c r="D15" s="106">
        <v>2108</v>
      </c>
      <c r="E15" s="106">
        <v>1013</v>
      </c>
      <c r="F15" s="106">
        <v>8936</v>
      </c>
      <c r="G15" s="106">
        <v>205</v>
      </c>
      <c r="H15" s="106">
        <v>629</v>
      </c>
      <c r="I15" s="106">
        <v>4610</v>
      </c>
      <c r="J15" s="106">
        <v>2907</v>
      </c>
      <c r="K15" s="106">
        <v>1985</v>
      </c>
      <c r="L15" s="106">
        <v>11373</v>
      </c>
      <c r="M15" s="106">
        <v>10920</v>
      </c>
      <c r="N15" s="106">
        <v>1651</v>
      </c>
      <c r="O15" s="106">
        <v>11247</v>
      </c>
      <c r="P15" s="106">
        <v>2344</v>
      </c>
      <c r="Q15" s="106">
        <v>5271</v>
      </c>
      <c r="R15" s="106">
        <v>9022</v>
      </c>
      <c r="S15" s="106">
        <v>7723</v>
      </c>
      <c r="T15" s="106">
        <v>142</v>
      </c>
      <c r="U15" s="106">
        <v>2933</v>
      </c>
      <c r="V15" s="106">
        <v>962</v>
      </c>
      <c r="W15" s="106">
        <v>2273</v>
      </c>
      <c r="X15" s="106">
        <v>7756</v>
      </c>
      <c r="Y15" s="106">
        <v>2627</v>
      </c>
      <c r="Z15" s="106">
        <v>5374</v>
      </c>
      <c r="AA15" s="106">
        <v>40370</v>
      </c>
      <c r="AB15" s="106">
        <v>2680</v>
      </c>
      <c r="AC15" s="34">
        <v>2647</v>
      </c>
      <c r="AD15" s="34">
        <v>3391</v>
      </c>
      <c r="AE15" s="34">
        <v>780</v>
      </c>
      <c r="AF15" s="34">
        <v>2323</v>
      </c>
      <c r="AG15" s="34">
        <v>6203</v>
      </c>
      <c r="AH15" s="34">
        <v>6295</v>
      </c>
      <c r="AI15" s="34">
        <v>4751</v>
      </c>
      <c r="AJ15" s="34">
        <v>13029</v>
      </c>
      <c r="AK15" s="34">
        <v>13798</v>
      </c>
      <c r="AL15" s="34">
        <v>1728</v>
      </c>
      <c r="AM15" s="34">
        <v>1457</v>
      </c>
      <c r="AN15" s="34">
        <v>1919</v>
      </c>
      <c r="AO15" s="34">
        <v>3102</v>
      </c>
      <c r="AP15" s="34">
        <v>1898</v>
      </c>
      <c r="AQ15" s="34">
        <v>6414</v>
      </c>
      <c r="AR15" s="34">
        <v>2411</v>
      </c>
      <c r="AS15" s="34">
        <v>19371</v>
      </c>
      <c r="AT15" s="34">
        <v>5205</v>
      </c>
    </row>
    <row r="16" spans="2:46">
      <c r="B16" s="260" t="s">
        <v>266</v>
      </c>
      <c r="C16" s="295">
        <v>12294</v>
      </c>
      <c r="D16" s="106">
        <v>3517</v>
      </c>
      <c r="E16" s="106">
        <v>16053</v>
      </c>
      <c r="F16" s="106">
        <v>6244</v>
      </c>
      <c r="G16" s="106">
        <v>36822</v>
      </c>
      <c r="H16" s="106">
        <v>15151</v>
      </c>
      <c r="I16" s="106">
        <v>23417</v>
      </c>
      <c r="J16" s="106">
        <v>19086</v>
      </c>
      <c r="K16" s="106">
        <v>23597</v>
      </c>
      <c r="L16" s="106">
        <v>35252</v>
      </c>
      <c r="M16" s="106">
        <v>12254</v>
      </c>
      <c r="N16" s="106">
        <v>21237</v>
      </c>
      <c r="O16" s="106">
        <v>19634</v>
      </c>
      <c r="P16" s="106">
        <v>7780</v>
      </c>
      <c r="Q16" s="106">
        <v>8215</v>
      </c>
      <c r="R16" s="106">
        <v>5714</v>
      </c>
      <c r="S16" s="106">
        <v>5636</v>
      </c>
      <c r="T16" s="106">
        <v>4790</v>
      </c>
      <c r="U16" s="106">
        <v>37383</v>
      </c>
      <c r="V16" s="106">
        <v>4620</v>
      </c>
      <c r="W16" s="106">
        <v>6528</v>
      </c>
      <c r="X16" s="106">
        <v>22778</v>
      </c>
      <c r="Y16" s="106">
        <v>8750</v>
      </c>
      <c r="Z16" s="106">
        <v>26043</v>
      </c>
      <c r="AA16" s="106">
        <v>47833</v>
      </c>
      <c r="AB16" s="106">
        <v>4115</v>
      </c>
      <c r="AC16" s="34">
        <v>4782</v>
      </c>
      <c r="AD16" s="34">
        <v>40732</v>
      </c>
      <c r="AE16" s="34">
        <v>39141</v>
      </c>
      <c r="AF16" s="34">
        <v>2198</v>
      </c>
      <c r="AG16" s="34">
        <v>21738</v>
      </c>
      <c r="AH16" s="34">
        <v>6044</v>
      </c>
      <c r="AI16" s="34">
        <v>28861</v>
      </c>
      <c r="AJ16" s="34">
        <v>1121</v>
      </c>
      <c r="AK16" s="34">
        <v>21556</v>
      </c>
      <c r="AL16" s="34">
        <v>10773</v>
      </c>
      <c r="AM16" s="34">
        <v>5304</v>
      </c>
      <c r="AN16" s="34">
        <v>2596</v>
      </c>
      <c r="AO16" s="34">
        <v>3401</v>
      </c>
      <c r="AP16" s="34">
        <v>10939</v>
      </c>
      <c r="AQ16" s="34">
        <v>3540</v>
      </c>
      <c r="AR16" s="34">
        <v>12091</v>
      </c>
      <c r="AS16" s="34">
        <v>21284</v>
      </c>
      <c r="AT16" s="34">
        <v>10581</v>
      </c>
    </row>
    <row r="17" spans="2:46">
      <c r="B17" s="260" t="s">
        <v>267</v>
      </c>
      <c r="C17" s="295">
        <v>973</v>
      </c>
      <c r="D17" s="106">
        <v>775</v>
      </c>
      <c r="E17" s="106">
        <v>3746</v>
      </c>
      <c r="F17" s="106">
        <v>273</v>
      </c>
      <c r="G17" s="106">
        <v>5839</v>
      </c>
      <c r="H17" s="106">
        <v>11370</v>
      </c>
      <c r="I17" s="106">
        <v>14304</v>
      </c>
      <c r="J17" s="106">
        <v>5023</v>
      </c>
      <c r="K17" s="106">
        <v>12282</v>
      </c>
      <c r="L17" s="106">
        <v>5794</v>
      </c>
      <c r="M17" s="106">
        <v>8138</v>
      </c>
      <c r="N17" s="106">
        <v>2973</v>
      </c>
      <c r="O17" s="106">
        <v>17082</v>
      </c>
      <c r="P17" s="106">
        <v>10184</v>
      </c>
      <c r="Q17" s="106">
        <v>6744</v>
      </c>
      <c r="R17" s="106">
        <v>3842</v>
      </c>
      <c r="S17" s="106">
        <v>7985</v>
      </c>
      <c r="T17" s="106">
        <v>6514</v>
      </c>
      <c r="U17" s="106">
        <v>10579</v>
      </c>
      <c r="V17" s="106">
        <v>5286</v>
      </c>
      <c r="W17" s="106">
        <v>5931</v>
      </c>
      <c r="X17" s="106">
        <v>4300</v>
      </c>
      <c r="Y17" s="106">
        <v>4484</v>
      </c>
      <c r="Z17" s="106">
        <v>12763</v>
      </c>
      <c r="AA17" s="106">
        <v>4922</v>
      </c>
      <c r="AB17" s="106">
        <v>5821</v>
      </c>
      <c r="AC17" s="34">
        <v>10444</v>
      </c>
      <c r="AD17" s="34">
        <v>10196</v>
      </c>
      <c r="AE17" s="34">
        <v>7616</v>
      </c>
      <c r="AF17" s="34">
        <v>2474</v>
      </c>
      <c r="AG17" s="34">
        <v>35905</v>
      </c>
      <c r="AH17" s="34">
        <v>64749</v>
      </c>
      <c r="AI17" s="34">
        <v>7947</v>
      </c>
      <c r="AJ17" s="34">
        <v>3327</v>
      </c>
      <c r="AK17" s="34">
        <v>3093</v>
      </c>
      <c r="AL17" s="34">
        <v>10676</v>
      </c>
      <c r="AM17" s="34">
        <v>3436</v>
      </c>
      <c r="AN17" s="34">
        <v>3087</v>
      </c>
      <c r="AO17" s="34">
        <v>9058</v>
      </c>
      <c r="AP17" s="34">
        <v>3850</v>
      </c>
      <c r="AQ17" s="34">
        <v>12222</v>
      </c>
      <c r="AR17" s="34">
        <v>5169</v>
      </c>
      <c r="AS17" s="34">
        <v>2994</v>
      </c>
      <c r="AT17" s="34">
        <v>11599</v>
      </c>
    </row>
    <row r="18" spans="2:46">
      <c r="B18" s="260" t="s">
        <v>268</v>
      </c>
      <c r="C18" s="295">
        <v>5319</v>
      </c>
      <c r="D18" s="106">
        <v>2123</v>
      </c>
      <c r="E18" s="106">
        <v>3337</v>
      </c>
      <c r="F18" s="106">
        <v>2328</v>
      </c>
      <c r="G18" s="106">
        <v>7140</v>
      </c>
      <c r="H18" s="106">
        <v>1457</v>
      </c>
      <c r="I18" s="106">
        <v>920</v>
      </c>
      <c r="J18" s="106">
        <v>33548</v>
      </c>
      <c r="K18" s="106">
        <v>28534</v>
      </c>
      <c r="L18" s="106">
        <v>5005</v>
      </c>
      <c r="M18" s="106">
        <v>881</v>
      </c>
      <c r="N18" s="106">
        <v>1966</v>
      </c>
      <c r="O18" s="106">
        <v>2467</v>
      </c>
      <c r="P18" s="106">
        <v>854</v>
      </c>
      <c r="Q18" s="106">
        <v>403</v>
      </c>
      <c r="R18" s="106">
        <v>2956</v>
      </c>
      <c r="S18" s="106">
        <v>1496</v>
      </c>
      <c r="T18" s="106">
        <v>1624</v>
      </c>
      <c r="U18" s="106">
        <v>4392</v>
      </c>
      <c r="V18" s="106">
        <v>363</v>
      </c>
      <c r="W18" s="106">
        <v>6487</v>
      </c>
      <c r="X18" s="106">
        <v>2523</v>
      </c>
      <c r="Y18" s="106">
        <v>5751</v>
      </c>
      <c r="Z18" s="106">
        <v>2917</v>
      </c>
      <c r="AA18" s="106">
        <v>1757</v>
      </c>
      <c r="AB18" s="106">
        <v>250</v>
      </c>
      <c r="AC18" s="34">
        <v>3964</v>
      </c>
      <c r="AD18" s="34">
        <v>936</v>
      </c>
      <c r="AE18" s="34">
        <v>2117</v>
      </c>
      <c r="AF18" s="34">
        <v>102</v>
      </c>
      <c r="AG18" s="34">
        <v>1217</v>
      </c>
      <c r="AH18" s="34">
        <v>302</v>
      </c>
      <c r="AI18" s="34">
        <v>1652</v>
      </c>
      <c r="AJ18" s="34">
        <v>44616</v>
      </c>
      <c r="AK18" s="34">
        <v>2222</v>
      </c>
      <c r="AL18" s="34">
        <v>500</v>
      </c>
      <c r="AM18" s="34">
        <v>8624</v>
      </c>
      <c r="AN18" s="34">
        <v>1241</v>
      </c>
      <c r="AO18" s="34">
        <v>1911</v>
      </c>
      <c r="AP18" s="34">
        <v>907</v>
      </c>
      <c r="AQ18" s="34">
        <v>45104</v>
      </c>
      <c r="AR18" s="34">
        <v>3159</v>
      </c>
      <c r="AS18" s="34">
        <v>1422</v>
      </c>
      <c r="AT18" s="34">
        <v>543</v>
      </c>
    </row>
    <row r="19" spans="2:46">
      <c r="B19" s="260" t="s">
        <v>269</v>
      </c>
      <c r="C19" s="295">
        <v>45706</v>
      </c>
      <c r="D19" s="106">
        <v>19065</v>
      </c>
      <c r="E19" s="106">
        <v>16987</v>
      </c>
      <c r="F19" s="106">
        <v>20481</v>
      </c>
      <c r="G19" s="106">
        <v>13994</v>
      </c>
      <c r="H19" s="106">
        <v>54065</v>
      </c>
      <c r="I19" s="106">
        <v>64013</v>
      </c>
      <c r="J19" s="106">
        <v>80350</v>
      </c>
      <c r="K19" s="106">
        <v>18873</v>
      </c>
      <c r="L19" s="106">
        <v>7536</v>
      </c>
      <c r="M19" s="106">
        <v>17569</v>
      </c>
      <c r="N19" s="106">
        <v>12362</v>
      </c>
      <c r="O19" s="106">
        <v>64402</v>
      </c>
      <c r="P19" s="106">
        <v>58250</v>
      </c>
      <c r="Q19" s="106">
        <v>16894</v>
      </c>
      <c r="R19" s="106">
        <v>34541</v>
      </c>
      <c r="S19" s="106">
        <v>25455</v>
      </c>
      <c r="T19" s="106">
        <v>48211</v>
      </c>
      <c r="U19" s="106">
        <v>28086</v>
      </c>
      <c r="V19" s="106">
        <v>52483</v>
      </c>
      <c r="W19" s="106">
        <v>28620</v>
      </c>
      <c r="X19" s="106">
        <v>45591</v>
      </c>
      <c r="Y19" s="106">
        <v>59803</v>
      </c>
      <c r="Z19" s="106">
        <v>50851</v>
      </c>
      <c r="AA19" s="106">
        <v>42675</v>
      </c>
      <c r="AB19" s="106">
        <v>34080</v>
      </c>
      <c r="AC19" s="34">
        <v>33953</v>
      </c>
      <c r="AD19" s="34">
        <v>14587</v>
      </c>
      <c r="AE19" s="34">
        <v>73388</v>
      </c>
      <c r="AF19" s="34">
        <v>206002</v>
      </c>
      <c r="AG19" s="34">
        <v>20646</v>
      </c>
      <c r="AH19" s="34">
        <v>61099</v>
      </c>
      <c r="AI19" s="34">
        <v>67910</v>
      </c>
      <c r="AJ19" s="34">
        <v>48643</v>
      </c>
      <c r="AK19" s="34">
        <v>24429</v>
      </c>
      <c r="AL19" s="34">
        <v>9463</v>
      </c>
      <c r="AM19" s="34">
        <v>6995</v>
      </c>
      <c r="AN19" s="34">
        <v>3380</v>
      </c>
      <c r="AO19" s="34">
        <v>6157</v>
      </c>
      <c r="AP19" s="34">
        <v>30175</v>
      </c>
      <c r="AQ19" s="34">
        <v>19620</v>
      </c>
      <c r="AR19" s="34">
        <v>19695</v>
      </c>
      <c r="AS19" s="34">
        <v>23419</v>
      </c>
      <c r="AT19" s="34">
        <v>41760</v>
      </c>
    </row>
    <row r="20" spans="2:46">
      <c r="B20" s="260" t="s">
        <v>270</v>
      </c>
      <c r="C20" s="295">
        <v>29171</v>
      </c>
      <c r="D20" s="106">
        <v>4395</v>
      </c>
      <c r="E20" s="106">
        <v>5492</v>
      </c>
      <c r="F20" s="106">
        <v>9275</v>
      </c>
      <c r="G20" s="106">
        <v>3172</v>
      </c>
      <c r="H20" s="106">
        <v>3182</v>
      </c>
      <c r="I20" s="106">
        <v>2838</v>
      </c>
      <c r="J20" s="106">
        <v>2095</v>
      </c>
      <c r="K20" s="106">
        <v>1100</v>
      </c>
      <c r="L20" s="106">
        <v>3086</v>
      </c>
      <c r="M20" s="106">
        <v>901</v>
      </c>
      <c r="N20" s="106">
        <v>2240</v>
      </c>
      <c r="O20" s="106">
        <v>18450</v>
      </c>
      <c r="P20" s="106">
        <v>2740</v>
      </c>
      <c r="Q20" s="106">
        <v>8683</v>
      </c>
      <c r="R20" s="106">
        <v>3486</v>
      </c>
      <c r="S20" s="106">
        <v>1133</v>
      </c>
      <c r="T20" s="106">
        <v>1745</v>
      </c>
      <c r="U20" s="106">
        <v>2389</v>
      </c>
      <c r="V20" s="106">
        <v>10696</v>
      </c>
      <c r="W20" s="106">
        <v>4905</v>
      </c>
      <c r="X20" s="106">
        <v>2518</v>
      </c>
      <c r="Y20" s="106">
        <v>6090</v>
      </c>
      <c r="Z20" s="106">
        <v>6917</v>
      </c>
      <c r="AA20" s="106">
        <v>1829</v>
      </c>
      <c r="AB20" s="106">
        <v>4948</v>
      </c>
      <c r="AC20" s="34">
        <v>246</v>
      </c>
      <c r="AD20" s="34">
        <v>17026</v>
      </c>
      <c r="AE20" s="34">
        <v>17892</v>
      </c>
      <c r="AF20" s="34">
        <v>23885</v>
      </c>
      <c r="AG20" s="34">
        <v>25271</v>
      </c>
      <c r="AH20" s="34">
        <v>3809</v>
      </c>
      <c r="AI20" s="34">
        <v>5789</v>
      </c>
      <c r="AJ20" s="34">
        <v>5787</v>
      </c>
      <c r="AK20" s="34">
        <v>4729</v>
      </c>
      <c r="AL20" s="34">
        <v>6617</v>
      </c>
      <c r="AM20" s="34">
        <v>512</v>
      </c>
      <c r="AN20" s="34">
        <v>379</v>
      </c>
      <c r="AO20" s="34">
        <v>10375</v>
      </c>
      <c r="AP20" s="34">
        <v>653</v>
      </c>
      <c r="AQ20" s="34">
        <v>39865</v>
      </c>
      <c r="AR20" s="34">
        <v>40323</v>
      </c>
      <c r="AS20" s="34">
        <v>13596</v>
      </c>
      <c r="AT20" s="34">
        <v>11072</v>
      </c>
    </row>
    <row r="21" spans="2:46">
      <c r="B21" s="260" t="s">
        <v>271</v>
      </c>
      <c r="C21" s="295">
        <v>7419</v>
      </c>
      <c r="D21" s="106">
        <v>3700</v>
      </c>
      <c r="E21" s="106">
        <v>858</v>
      </c>
      <c r="F21" s="106">
        <v>20794</v>
      </c>
      <c r="G21" s="106">
        <v>2961</v>
      </c>
      <c r="H21" s="106">
        <v>10</v>
      </c>
      <c r="I21" s="106">
        <v>1986</v>
      </c>
      <c r="J21" s="106">
        <v>1286</v>
      </c>
      <c r="K21" s="106">
        <v>2027</v>
      </c>
      <c r="L21" s="106">
        <v>0</v>
      </c>
      <c r="M21" s="106" t="s">
        <v>0</v>
      </c>
      <c r="N21" s="106" t="s">
        <v>0</v>
      </c>
      <c r="O21" s="106" t="s">
        <v>0</v>
      </c>
      <c r="P21" s="106" t="s">
        <v>0</v>
      </c>
      <c r="Q21" s="106" t="s">
        <v>0</v>
      </c>
      <c r="R21" s="106" t="s">
        <v>0</v>
      </c>
      <c r="S21" s="106" t="s">
        <v>0</v>
      </c>
      <c r="T21" s="106" t="s">
        <v>0</v>
      </c>
      <c r="U21" s="106" t="s">
        <v>0</v>
      </c>
      <c r="V21" s="106" t="s">
        <v>0</v>
      </c>
      <c r="W21" s="106" t="s">
        <v>0</v>
      </c>
      <c r="X21" s="106" t="s">
        <v>0</v>
      </c>
      <c r="Y21" s="106" t="s">
        <v>0</v>
      </c>
      <c r="Z21" s="106" t="s">
        <v>0</v>
      </c>
      <c r="AA21" s="106" t="s">
        <v>0</v>
      </c>
      <c r="AB21" s="106" t="s">
        <v>0</v>
      </c>
      <c r="AC21" s="34" t="s">
        <v>0</v>
      </c>
      <c r="AD21" s="34" t="s">
        <v>0</v>
      </c>
      <c r="AE21" s="34" t="s">
        <v>0</v>
      </c>
      <c r="AF21" s="34" t="s">
        <v>0</v>
      </c>
      <c r="AG21" s="34" t="s">
        <v>0</v>
      </c>
      <c r="AH21" s="34" t="s">
        <v>0</v>
      </c>
      <c r="AI21" s="34" t="s">
        <v>0</v>
      </c>
      <c r="AJ21" s="34" t="s">
        <v>0</v>
      </c>
      <c r="AK21" s="34" t="s">
        <v>0</v>
      </c>
      <c r="AL21" s="34" t="s">
        <v>0</v>
      </c>
      <c r="AM21" s="34" t="s">
        <v>0</v>
      </c>
      <c r="AN21" s="34" t="s">
        <v>0</v>
      </c>
      <c r="AO21" s="34" t="s">
        <v>0</v>
      </c>
      <c r="AP21" s="34" t="s">
        <v>0</v>
      </c>
      <c r="AQ21" s="34" t="s">
        <v>0</v>
      </c>
      <c r="AR21" s="34"/>
      <c r="AS21" s="34"/>
      <c r="AT21" s="34" t="s">
        <v>0</v>
      </c>
    </row>
    <row r="22" spans="2:46">
      <c r="B22" s="260" t="s">
        <v>191</v>
      </c>
      <c r="C22" s="295">
        <v>16333</v>
      </c>
      <c r="D22" s="106">
        <v>19484</v>
      </c>
      <c r="E22" s="106">
        <v>48237</v>
      </c>
      <c r="F22" s="106">
        <v>18829</v>
      </c>
      <c r="G22" s="106">
        <v>10341</v>
      </c>
      <c r="H22" s="106">
        <v>34244</v>
      </c>
      <c r="I22" s="106">
        <v>5753</v>
      </c>
      <c r="J22" s="106">
        <v>4062</v>
      </c>
      <c r="K22" s="106">
        <v>1829</v>
      </c>
      <c r="L22" s="106">
        <v>4266</v>
      </c>
      <c r="M22" s="106">
        <v>1951</v>
      </c>
      <c r="N22" s="106">
        <v>6416</v>
      </c>
      <c r="O22" s="106">
        <v>7129</v>
      </c>
      <c r="P22" s="106">
        <v>1678</v>
      </c>
      <c r="Q22" s="106">
        <v>2160</v>
      </c>
      <c r="R22" s="106">
        <v>8186</v>
      </c>
      <c r="S22" s="106">
        <v>4230</v>
      </c>
      <c r="T22" s="106">
        <v>3965</v>
      </c>
      <c r="U22" s="106">
        <v>6926</v>
      </c>
      <c r="V22" s="106">
        <v>12097</v>
      </c>
      <c r="W22" s="106">
        <v>3113</v>
      </c>
      <c r="X22" s="106">
        <v>4776</v>
      </c>
      <c r="Y22" s="106">
        <v>1256</v>
      </c>
      <c r="Z22" s="106">
        <v>27838</v>
      </c>
      <c r="AA22" s="106">
        <v>2828</v>
      </c>
      <c r="AB22" s="106">
        <v>7249</v>
      </c>
      <c r="AC22" s="34">
        <v>9413</v>
      </c>
      <c r="AD22" s="34">
        <v>2007</v>
      </c>
      <c r="AE22" s="34">
        <v>2774</v>
      </c>
      <c r="AF22" s="34">
        <v>21930</v>
      </c>
      <c r="AG22" s="34">
        <v>65872</v>
      </c>
      <c r="AH22" s="34">
        <v>64119</v>
      </c>
      <c r="AI22" s="34">
        <v>11435</v>
      </c>
      <c r="AJ22" s="34">
        <v>36644</v>
      </c>
      <c r="AK22" s="34">
        <v>30265</v>
      </c>
      <c r="AL22" s="34">
        <v>76198</v>
      </c>
      <c r="AM22" s="34">
        <v>101850</v>
      </c>
      <c r="AN22" s="34">
        <v>10944</v>
      </c>
      <c r="AO22" s="34">
        <v>3766</v>
      </c>
      <c r="AP22" s="34">
        <v>23864</v>
      </c>
      <c r="AQ22" s="34">
        <v>13393</v>
      </c>
      <c r="AR22" s="34">
        <v>4198</v>
      </c>
      <c r="AS22" s="34">
        <v>11822</v>
      </c>
      <c r="AT22" s="34">
        <v>33278</v>
      </c>
    </row>
    <row r="23" spans="2:46">
      <c r="B23" s="260" t="s">
        <v>272</v>
      </c>
      <c r="C23" s="295">
        <v>12310</v>
      </c>
      <c r="D23" s="106">
        <v>610</v>
      </c>
      <c r="E23" s="106">
        <v>3051</v>
      </c>
      <c r="F23" s="106">
        <v>5387</v>
      </c>
      <c r="G23" s="106">
        <v>5420</v>
      </c>
      <c r="H23" s="106">
        <v>521</v>
      </c>
      <c r="I23" s="106">
        <v>43809</v>
      </c>
      <c r="J23" s="106">
        <v>388</v>
      </c>
      <c r="K23" s="106">
        <v>3127</v>
      </c>
      <c r="L23" s="106">
        <v>1992</v>
      </c>
      <c r="M23" s="106">
        <v>4049</v>
      </c>
      <c r="N23" s="106">
        <v>6595</v>
      </c>
      <c r="O23" s="106">
        <v>1970</v>
      </c>
      <c r="P23" s="106">
        <v>3274</v>
      </c>
      <c r="Q23" s="106">
        <v>15180</v>
      </c>
      <c r="R23" s="106">
        <v>2235</v>
      </c>
      <c r="S23" s="106">
        <v>4739</v>
      </c>
      <c r="T23" s="106">
        <v>542</v>
      </c>
      <c r="U23" s="106">
        <v>4517</v>
      </c>
      <c r="V23" s="106">
        <v>4737</v>
      </c>
      <c r="W23" s="106">
        <v>820</v>
      </c>
      <c r="X23" s="106">
        <v>212</v>
      </c>
      <c r="Y23" s="106">
        <v>10624</v>
      </c>
      <c r="Z23" s="106">
        <v>632</v>
      </c>
      <c r="AA23" s="106">
        <v>608</v>
      </c>
      <c r="AB23" s="106">
        <v>628</v>
      </c>
      <c r="AC23" s="34">
        <v>4212</v>
      </c>
      <c r="AD23" s="34">
        <v>1517</v>
      </c>
      <c r="AE23" s="34">
        <v>3608</v>
      </c>
      <c r="AF23" s="34">
        <v>5274</v>
      </c>
      <c r="AG23" s="34">
        <v>2370</v>
      </c>
      <c r="AH23" s="34">
        <v>2584</v>
      </c>
      <c r="AI23" s="34">
        <v>4890</v>
      </c>
      <c r="AJ23" s="34">
        <v>1203</v>
      </c>
      <c r="AK23" s="34">
        <v>7800</v>
      </c>
      <c r="AL23" s="34">
        <v>13334</v>
      </c>
      <c r="AM23" s="34">
        <v>1859</v>
      </c>
      <c r="AN23" s="34">
        <v>0</v>
      </c>
      <c r="AO23" s="34">
        <v>1482</v>
      </c>
      <c r="AP23" s="34">
        <v>2443</v>
      </c>
      <c r="AQ23" s="34">
        <v>982</v>
      </c>
      <c r="AR23" s="34">
        <v>1380</v>
      </c>
      <c r="AS23" s="34">
        <v>24006</v>
      </c>
      <c r="AT23" s="34">
        <v>334</v>
      </c>
    </row>
    <row r="24" spans="2:46">
      <c r="B24" s="260" t="s">
        <v>273</v>
      </c>
      <c r="C24" s="295">
        <v>1133</v>
      </c>
      <c r="D24" s="106">
        <v>2908</v>
      </c>
      <c r="E24" s="106">
        <v>1155</v>
      </c>
      <c r="F24" s="106">
        <v>3483</v>
      </c>
      <c r="G24" s="106">
        <v>9797</v>
      </c>
      <c r="H24" s="106">
        <v>1611</v>
      </c>
      <c r="I24" s="106">
        <v>8273</v>
      </c>
      <c r="J24" s="106">
        <v>14919</v>
      </c>
      <c r="K24" s="106">
        <v>21897</v>
      </c>
      <c r="L24" s="106">
        <v>4065</v>
      </c>
      <c r="M24" s="106">
        <v>3456</v>
      </c>
      <c r="N24" s="106">
        <v>12035</v>
      </c>
      <c r="O24" s="106">
        <v>3622</v>
      </c>
      <c r="P24" s="106">
        <v>2060</v>
      </c>
      <c r="Q24" s="106">
        <v>5359</v>
      </c>
      <c r="R24" s="106">
        <v>4087</v>
      </c>
      <c r="S24" s="106">
        <v>6932</v>
      </c>
      <c r="T24" s="106">
        <v>1762</v>
      </c>
      <c r="U24" s="106">
        <v>1362</v>
      </c>
      <c r="V24" s="106">
        <v>12625</v>
      </c>
      <c r="W24" s="106">
        <v>779</v>
      </c>
      <c r="X24" s="106">
        <v>1563</v>
      </c>
      <c r="Y24" s="106">
        <v>4388</v>
      </c>
      <c r="Z24" s="106">
        <v>1917</v>
      </c>
      <c r="AA24" s="106">
        <v>6888</v>
      </c>
      <c r="AB24" s="106">
        <v>1219</v>
      </c>
      <c r="AC24" s="34">
        <v>2340</v>
      </c>
      <c r="AD24" s="34">
        <v>2451</v>
      </c>
      <c r="AE24" s="34">
        <v>5441</v>
      </c>
      <c r="AF24" s="34">
        <v>2767</v>
      </c>
      <c r="AG24" s="34">
        <v>4634</v>
      </c>
      <c r="AH24" s="34">
        <v>4807</v>
      </c>
      <c r="AI24" s="34">
        <v>1871</v>
      </c>
      <c r="AJ24" s="34">
        <v>1783</v>
      </c>
      <c r="AK24" s="34">
        <v>1127</v>
      </c>
      <c r="AL24" s="34">
        <v>1571</v>
      </c>
      <c r="AM24" s="34">
        <v>1089</v>
      </c>
      <c r="AN24" s="34">
        <v>1065</v>
      </c>
      <c r="AO24" s="34">
        <v>1235</v>
      </c>
      <c r="AP24" s="34">
        <v>8325</v>
      </c>
      <c r="AQ24" s="34">
        <v>7675</v>
      </c>
      <c r="AR24" s="34">
        <v>7786</v>
      </c>
      <c r="AS24" s="34">
        <v>3590</v>
      </c>
      <c r="AT24" s="34">
        <v>3267</v>
      </c>
    </row>
    <row r="25" spans="2:46">
      <c r="B25" s="260" t="s">
        <v>274</v>
      </c>
      <c r="C25" s="295">
        <v>9146</v>
      </c>
      <c r="D25" s="106">
        <v>920</v>
      </c>
      <c r="E25" s="106">
        <v>379</v>
      </c>
      <c r="F25" s="106">
        <v>2038</v>
      </c>
      <c r="G25" s="106">
        <v>7868</v>
      </c>
      <c r="H25" s="106">
        <v>9956</v>
      </c>
      <c r="I25" s="106">
        <v>1140</v>
      </c>
      <c r="J25" s="106">
        <v>3815</v>
      </c>
      <c r="K25" s="106">
        <v>3638</v>
      </c>
      <c r="L25" s="106">
        <v>3308</v>
      </c>
      <c r="M25" s="106">
        <v>15180</v>
      </c>
      <c r="N25" s="106">
        <v>3933</v>
      </c>
      <c r="O25" s="106">
        <v>35512</v>
      </c>
      <c r="P25" s="106">
        <v>3929</v>
      </c>
      <c r="Q25" s="106">
        <v>11666</v>
      </c>
      <c r="R25" s="106">
        <v>6473</v>
      </c>
      <c r="S25" s="106">
        <v>1222</v>
      </c>
      <c r="T25" s="106">
        <v>547</v>
      </c>
      <c r="U25" s="106">
        <v>11551</v>
      </c>
      <c r="V25" s="106">
        <v>2610</v>
      </c>
      <c r="W25" s="106">
        <v>8785</v>
      </c>
      <c r="X25" s="106">
        <v>1466</v>
      </c>
      <c r="Y25" s="106">
        <v>4653</v>
      </c>
      <c r="Z25" s="106">
        <v>1365</v>
      </c>
      <c r="AA25" s="106">
        <v>1830</v>
      </c>
      <c r="AB25" s="106">
        <v>2843</v>
      </c>
      <c r="AC25" s="34">
        <v>1905</v>
      </c>
      <c r="AD25" s="34">
        <v>576</v>
      </c>
      <c r="AE25" s="34">
        <v>12541</v>
      </c>
      <c r="AF25" s="34">
        <v>1226</v>
      </c>
      <c r="AG25" s="34">
        <v>14879</v>
      </c>
      <c r="AH25" s="34">
        <v>606</v>
      </c>
      <c r="AI25" s="34">
        <v>715</v>
      </c>
      <c r="AJ25" s="34">
        <v>2698</v>
      </c>
      <c r="AK25" s="34">
        <v>5413</v>
      </c>
      <c r="AL25" s="34">
        <v>1365</v>
      </c>
      <c r="AM25" s="34">
        <v>6373</v>
      </c>
      <c r="AN25" s="34">
        <v>697</v>
      </c>
      <c r="AO25" s="34">
        <v>8309</v>
      </c>
      <c r="AP25" s="34">
        <v>1670</v>
      </c>
      <c r="AQ25" s="34">
        <v>3482</v>
      </c>
      <c r="AR25" s="34">
        <v>2300</v>
      </c>
      <c r="AS25" s="34">
        <v>1823</v>
      </c>
      <c r="AT25" s="34">
        <v>60422</v>
      </c>
    </row>
    <row r="26" spans="2:46" ht="24">
      <c r="B26" s="260" t="s">
        <v>356</v>
      </c>
      <c r="C26" s="295">
        <v>76538</v>
      </c>
      <c r="D26" s="106">
        <v>45289</v>
      </c>
      <c r="E26" s="106">
        <v>39354</v>
      </c>
      <c r="F26" s="106">
        <v>72764</v>
      </c>
      <c r="G26" s="106">
        <v>86176</v>
      </c>
      <c r="H26" s="106">
        <v>120604</v>
      </c>
      <c r="I26" s="106">
        <v>93464</v>
      </c>
      <c r="J26" s="106">
        <v>42863</v>
      </c>
      <c r="K26" s="106">
        <v>123251</v>
      </c>
      <c r="L26" s="106">
        <v>151218</v>
      </c>
      <c r="M26" s="106">
        <v>421948</v>
      </c>
      <c r="N26" s="106">
        <v>132458</v>
      </c>
      <c r="O26" s="106">
        <v>297086</v>
      </c>
      <c r="P26" s="106">
        <v>127352</v>
      </c>
      <c r="Q26" s="106">
        <v>168843</v>
      </c>
      <c r="R26" s="106">
        <v>710471</v>
      </c>
      <c r="S26" s="106">
        <v>282523</v>
      </c>
      <c r="T26" s="106">
        <v>251594</v>
      </c>
      <c r="U26" s="106">
        <v>229938</v>
      </c>
      <c r="V26" s="106">
        <v>54258</v>
      </c>
      <c r="W26" s="106">
        <v>219300</v>
      </c>
      <c r="X26" s="106">
        <v>304608</v>
      </c>
      <c r="Y26" s="106">
        <v>74058</v>
      </c>
      <c r="Z26" s="106">
        <v>271305</v>
      </c>
      <c r="AA26" s="106">
        <v>65120</v>
      </c>
      <c r="AB26" s="106">
        <v>229166</v>
      </c>
      <c r="AC26" s="34">
        <v>196428</v>
      </c>
      <c r="AD26" s="34">
        <v>176853</v>
      </c>
      <c r="AE26" s="34">
        <v>76231</v>
      </c>
      <c r="AF26" s="34">
        <v>361508</v>
      </c>
      <c r="AG26" s="34">
        <v>94607</v>
      </c>
      <c r="AH26" s="34">
        <v>146400</v>
      </c>
      <c r="AI26" s="34">
        <v>11624</v>
      </c>
      <c r="AJ26" s="34">
        <v>0</v>
      </c>
      <c r="AK26" s="34">
        <v>0</v>
      </c>
      <c r="AL26" s="34">
        <v>0</v>
      </c>
      <c r="AM26" s="34">
        <v>0</v>
      </c>
      <c r="AN26" s="34">
        <v>0</v>
      </c>
      <c r="AO26" s="34">
        <v>0</v>
      </c>
      <c r="AP26" s="34">
        <v>0</v>
      </c>
      <c r="AQ26" s="34">
        <v>0</v>
      </c>
      <c r="AR26" s="34">
        <v>0</v>
      </c>
      <c r="AS26" s="34">
        <v>0</v>
      </c>
      <c r="AT26" s="34">
        <v>0</v>
      </c>
    </row>
    <row r="27" spans="2:46">
      <c r="B27" s="260" t="s">
        <v>275</v>
      </c>
      <c r="C27" s="295">
        <v>33</v>
      </c>
      <c r="D27" s="106">
        <v>3425</v>
      </c>
      <c r="E27" s="106">
        <v>2330</v>
      </c>
      <c r="F27" s="106">
        <v>8304</v>
      </c>
      <c r="G27" s="106">
        <v>27941</v>
      </c>
      <c r="H27" s="106">
        <v>1224</v>
      </c>
      <c r="I27" s="106">
        <v>23438</v>
      </c>
      <c r="J27" s="106">
        <v>3711</v>
      </c>
      <c r="K27" s="106">
        <v>6254</v>
      </c>
      <c r="L27" s="106">
        <v>20703</v>
      </c>
      <c r="M27" s="106">
        <v>1934</v>
      </c>
      <c r="N27" s="106">
        <v>5258</v>
      </c>
      <c r="O27" s="106">
        <v>14236</v>
      </c>
      <c r="P27" s="106">
        <v>4515</v>
      </c>
      <c r="Q27" s="106">
        <v>1453</v>
      </c>
      <c r="R27" s="106">
        <v>2728</v>
      </c>
      <c r="S27" s="106">
        <v>4307</v>
      </c>
      <c r="T27" s="106">
        <v>3736</v>
      </c>
      <c r="U27" s="106">
        <v>860</v>
      </c>
      <c r="V27" s="106">
        <v>2401</v>
      </c>
      <c r="W27" s="106">
        <v>353</v>
      </c>
      <c r="X27" s="106">
        <v>1665</v>
      </c>
      <c r="Y27" s="106">
        <v>3318</v>
      </c>
      <c r="Z27" s="106">
        <v>4578</v>
      </c>
      <c r="AA27" s="106">
        <v>2757</v>
      </c>
      <c r="AB27" s="106">
        <v>9743</v>
      </c>
      <c r="AC27" s="34">
        <v>3504</v>
      </c>
      <c r="AD27" s="34">
        <v>11903</v>
      </c>
      <c r="AE27" s="34">
        <v>6164</v>
      </c>
      <c r="AF27" s="34">
        <v>0</v>
      </c>
      <c r="AG27" s="34" t="s">
        <v>0</v>
      </c>
      <c r="AH27" s="34" t="s">
        <v>0</v>
      </c>
      <c r="AI27" s="34" t="s">
        <v>0</v>
      </c>
      <c r="AJ27" s="34" t="s">
        <v>0</v>
      </c>
      <c r="AK27" s="34" t="s">
        <v>0</v>
      </c>
      <c r="AL27" s="34" t="s">
        <v>0</v>
      </c>
      <c r="AM27" s="34" t="s">
        <v>0</v>
      </c>
      <c r="AN27" s="34" t="s">
        <v>0</v>
      </c>
      <c r="AO27" s="34" t="s">
        <v>0</v>
      </c>
      <c r="AP27" s="34" t="s">
        <v>0</v>
      </c>
      <c r="AQ27" s="34" t="s">
        <v>0</v>
      </c>
      <c r="AR27" s="34"/>
      <c r="AS27" s="34"/>
      <c r="AT27" s="34" t="s">
        <v>0</v>
      </c>
    </row>
    <row r="28" spans="2:46">
      <c r="B28" s="260" t="s">
        <v>276</v>
      </c>
      <c r="C28" s="295">
        <v>0</v>
      </c>
      <c r="D28" s="106">
        <v>1065</v>
      </c>
      <c r="E28" s="106">
        <v>9106</v>
      </c>
      <c r="F28" s="106">
        <v>5627</v>
      </c>
      <c r="G28" s="106">
        <v>75708</v>
      </c>
      <c r="H28" s="106">
        <v>7998</v>
      </c>
      <c r="I28" s="106">
        <v>5554</v>
      </c>
      <c r="J28" s="106">
        <v>61645</v>
      </c>
      <c r="K28" s="106">
        <v>5719</v>
      </c>
      <c r="L28" s="106">
        <v>913</v>
      </c>
      <c r="M28" s="106" t="s">
        <v>0</v>
      </c>
      <c r="N28" s="106" t="s">
        <v>0</v>
      </c>
      <c r="O28" s="106" t="s">
        <v>0</v>
      </c>
      <c r="P28" s="106" t="s">
        <v>0</v>
      </c>
      <c r="Q28" s="106" t="s">
        <v>0</v>
      </c>
      <c r="R28" s="106" t="s">
        <v>0</v>
      </c>
      <c r="S28" s="106" t="s">
        <v>0</v>
      </c>
      <c r="T28" s="106" t="s">
        <v>0</v>
      </c>
      <c r="U28" s="106" t="s">
        <v>0</v>
      </c>
      <c r="V28" s="106" t="s">
        <v>0</v>
      </c>
      <c r="W28" s="106" t="s">
        <v>0</v>
      </c>
      <c r="X28" s="106" t="s">
        <v>0</v>
      </c>
      <c r="Y28" s="106" t="s">
        <v>0</v>
      </c>
      <c r="Z28" s="106" t="s">
        <v>0</v>
      </c>
      <c r="AA28" s="106" t="s">
        <v>0</v>
      </c>
      <c r="AB28" s="106" t="s">
        <v>0</v>
      </c>
      <c r="AC28" s="34" t="s">
        <v>0</v>
      </c>
      <c r="AD28" s="34" t="s">
        <v>0</v>
      </c>
      <c r="AE28" s="34" t="s">
        <v>0</v>
      </c>
      <c r="AF28" s="34" t="s">
        <v>0</v>
      </c>
      <c r="AG28" s="34" t="s">
        <v>0</v>
      </c>
      <c r="AH28" s="34" t="s">
        <v>0</v>
      </c>
      <c r="AI28" s="34" t="s">
        <v>0</v>
      </c>
      <c r="AJ28" s="34" t="s">
        <v>0</v>
      </c>
      <c r="AK28" s="34" t="s">
        <v>0</v>
      </c>
      <c r="AL28" s="34" t="s">
        <v>0</v>
      </c>
      <c r="AM28" s="34" t="s">
        <v>0</v>
      </c>
      <c r="AN28" s="34" t="s">
        <v>0</v>
      </c>
      <c r="AO28" s="34" t="s">
        <v>0</v>
      </c>
      <c r="AP28" s="34" t="s">
        <v>0</v>
      </c>
      <c r="AQ28" s="34" t="s">
        <v>0</v>
      </c>
      <c r="AR28" s="34"/>
      <c r="AS28" s="34"/>
      <c r="AT28" s="34" t="s">
        <v>0</v>
      </c>
    </row>
    <row r="29" spans="2:46">
      <c r="B29" s="260" t="s">
        <v>277</v>
      </c>
      <c r="C29" s="295">
        <v>0</v>
      </c>
      <c r="D29" s="106">
        <v>6985</v>
      </c>
      <c r="E29" s="106">
        <v>17815</v>
      </c>
      <c r="F29" s="106">
        <v>5719</v>
      </c>
      <c r="G29" s="106">
        <v>5230</v>
      </c>
      <c r="H29" s="106">
        <v>11311</v>
      </c>
      <c r="I29" s="106">
        <v>20701</v>
      </c>
      <c r="J29" s="106">
        <v>51746</v>
      </c>
      <c r="K29" s="106">
        <v>64042</v>
      </c>
      <c r="L29" s="106">
        <v>77326</v>
      </c>
      <c r="M29" s="106">
        <v>32781</v>
      </c>
      <c r="N29" s="106">
        <v>149888</v>
      </c>
      <c r="O29" s="106">
        <v>60710</v>
      </c>
      <c r="P29" s="106">
        <v>10668</v>
      </c>
      <c r="Q29" s="106">
        <v>32773</v>
      </c>
      <c r="R29" s="106">
        <v>17242</v>
      </c>
      <c r="S29" s="106">
        <v>45480</v>
      </c>
      <c r="T29" s="106">
        <v>24251</v>
      </c>
      <c r="U29" s="106">
        <v>54610</v>
      </c>
      <c r="V29" s="106">
        <v>35494</v>
      </c>
      <c r="W29" s="106">
        <v>32746</v>
      </c>
      <c r="X29" s="106">
        <v>25860</v>
      </c>
      <c r="Y29" s="106">
        <v>84165</v>
      </c>
      <c r="Z29" s="106">
        <v>23849</v>
      </c>
      <c r="AA29" s="106">
        <v>152584</v>
      </c>
      <c r="AB29" s="106">
        <v>11678</v>
      </c>
      <c r="AC29" s="34">
        <v>124258</v>
      </c>
      <c r="AD29" s="34">
        <v>76043</v>
      </c>
      <c r="AE29" s="34">
        <v>37660</v>
      </c>
      <c r="AF29" s="34">
        <v>60328</v>
      </c>
      <c r="AG29" s="34">
        <v>15417</v>
      </c>
      <c r="AH29" s="34">
        <v>30983</v>
      </c>
      <c r="AI29" s="34">
        <v>60433</v>
      </c>
      <c r="AJ29" s="34">
        <v>6602</v>
      </c>
      <c r="AK29" s="34">
        <v>19516</v>
      </c>
      <c r="AL29" s="34">
        <v>5418</v>
      </c>
      <c r="AM29" s="34">
        <v>9499</v>
      </c>
      <c r="AN29" s="34">
        <v>43901</v>
      </c>
      <c r="AO29" s="34">
        <v>35559</v>
      </c>
      <c r="AP29" s="34">
        <v>10006</v>
      </c>
      <c r="AQ29" s="34">
        <v>47495</v>
      </c>
      <c r="AR29" s="34">
        <v>55826</v>
      </c>
      <c r="AS29" s="34">
        <v>100267</v>
      </c>
      <c r="AT29" s="34">
        <v>21618</v>
      </c>
    </row>
    <row r="30" spans="2:46">
      <c r="B30" s="260" t="s">
        <v>278</v>
      </c>
      <c r="C30" s="295" t="s">
        <v>0</v>
      </c>
      <c r="D30" s="106">
        <v>440</v>
      </c>
      <c r="E30" s="106">
        <v>333</v>
      </c>
      <c r="F30" s="106">
        <v>459</v>
      </c>
      <c r="G30" s="106">
        <v>541</v>
      </c>
      <c r="H30" s="106">
        <v>12935</v>
      </c>
      <c r="I30" s="106">
        <v>851</v>
      </c>
      <c r="J30" s="106">
        <v>2525</v>
      </c>
      <c r="K30" s="106">
        <v>3652</v>
      </c>
      <c r="L30" s="106">
        <v>5287</v>
      </c>
      <c r="M30" s="106">
        <v>6554</v>
      </c>
      <c r="N30" s="106">
        <v>1899</v>
      </c>
      <c r="O30" s="106">
        <v>716</v>
      </c>
      <c r="P30" s="106">
        <v>1610</v>
      </c>
      <c r="Q30" s="106">
        <v>4817</v>
      </c>
      <c r="R30" s="106">
        <v>5731</v>
      </c>
      <c r="S30" s="106">
        <v>6072</v>
      </c>
      <c r="T30" s="106">
        <v>927</v>
      </c>
      <c r="U30" s="106">
        <v>10872</v>
      </c>
      <c r="V30" s="106">
        <v>1296</v>
      </c>
      <c r="W30" s="106">
        <v>3248</v>
      </c>
      <c r="X30" s="106">
        <v>2798</v>
      </c>
      <c r="Y30" s="106">
        <v>2680</v>
      </c>
      <c r="Z30" s="106">
        <v>3784</v>
      </c>
      <c r="AA30" s="106">
        <v>12476</v>
      </c>
      <c r="AB30" s="106">
        <v>2495</v>
      </c>
      <c r="AC30" s="34">
        <v>7830</v>
      </c>
      <c r="AD30" s="34">
        <v>2096</v>
      </c>
      <c r="AE30" s="34">
        <v>8243</v>
      </c>
      <c r="AF30" s="34">
        <v>1736</v>
      </c>
      <c r="AG30" s="34">
        <v>1039</v>
      </c>
      <c r="AH30" s="34">
        <v>624</v>
      </c>
      <c r="AI30" s="34">
        <v>1308</v>
      </c>
      <c r="AJ30" s="34">
        <v>35360</v>
      </c>
      <c r="AK30" s="34">
        <v>2601</v>
      </c>
      <c r="AL30" s="34">
        <v>4252</v>
      </c>
      <c r="AM30" s="34">
        <v>307</v>
      </c>
      <c r="AN30" s="34">
        <v>1631</v>
      </c>
      <c r="AO30" s="34">
        <v>2841</v>
      </c>
      <c r="AP30" s="34">
        <v>2284</v>
      </c>
      <c r="AQ30" s="34">
        <v>5773</v>
      </c>
      <c r="AR30" s="34">
        <v>6333</v>
      </c>
      <c r="AS30" s="34">
        <v>3475</v>
      </c>
      <c r="AT30" s="34">
        <v>4611</v>
      </c>
    </row>
    <row r="31" spans="2:46">
      <c r="B31" s="260" t="s">
        <v>279</v>
      </c>
      <c r="C31" s="295" t="s">
        <v>0</v>
      </c>
      <c r="D31" s="106">
        <v>0</v>
      </c>
      <c r="E31" s="106">
        <v>380</v>
      </c>
      <c r="F31" s="106">
        <v>0</v>
      </c>
      <c r="G31" s="106">
        <v>0</v>
      </c>
      <c r="H31" s="106">
        <v>117</v>
      </c>
      <c r="I31" s="106">
        <v>0</v>
      </c>
      <c r="J31" s="106">
        <v>0</v>
      </c>
      <c r="K31" s="106">
        <v>0</v>
      </c>
      <c r="L31" s="106">
        <v>0</v>
      </c>
      <c r="M31" s="106">
        <v>0</v>
      </c>
      <c r="N31" s="106">
        <v>960</v>
      </c>
      <c r="O31" s="106">
        <v>1337</v>
      </c>
      <c r="P31" s="106">
        <v>1477</v>
      </c>
      <c r="Q31" s="106">
        <v>773</v>
      </c>
      <c r="R31" s="106">
        <v>95</v>
      </c>
      <c r="S31" s="106">
        <v>1044</v>
      </c>
      <c r="T31" s="106">
        <v>341</v>
      </c>
      <c r="U31" s="106">
        <v>571</v>
      </c>
      <c r="V31" s="106">
        <v>2153</v>
      </c>
      <c r="W31" s="106">
        <v>1313</v>
      </c>
      <c r="X31" s="106">
        <v>1296</v>
      </c>
      <c r="Y31" s="106">
        <v>367</v>
      </c>
      <c r="Z31" s="106">
        <v>1208</v>
      </c>
      <c r="AA31" s="106">
        <v>2053</v>
      </c>
      <c r="AB31" s="106">
        <v>1903</v>
      </c>
      <c r="AC31" s="34">
        <v>629</v>
      </c>
      <c r="AD31" s="34">
        <v>2623</v>
      </c>
      <c r="AE31" s="34">
        <v>3266</v>
      </c>
      <c r="AF31" s="34">
        <v>5852</v>
      </c>
      <c r="AG31" s="34">
        <v>4393</v>
      </c>
      <c r="AH31" s="34">
        <v>3388</v>
      </c>
      <c r="AI31" s="34">
        <v>1329</v>
      </c>
      <c r="AJ31" s="34">
        <v>3455</v>
      </c>
      <c r="AK31" s="34">
        <v>2551</v>
      </c>
      <c r="AL31" s="34">
        <v>2743</v>
      </c>
      <c r="AM31" s="34">
        <v>2886</v>
      </c>
      <c r="AN31" s="34">
        <v>1239</v>
      </c>
      <c r="AO31" s="34">
        <v>2432</v>
      </c>
      <c r="AP31" s="34">
        <v>6210</v>
      </c>
      <c r="AQ31" s="34">
        <v>2269</v>
      </c>
      <c r="AR31" s="34">
        <v>6227</v>
      </c>
      <c r="AS31" s="34">
        <v>2714</v>
      </c>
      <c r="AT31" s="34">
        <v>20641</v>
      </c>
    </row>
    <row r="32" spans="2:46">
      <c r="B32" s="260" t="s">
        <v>280</v>
      </c>
      <c r="C32" s="295" t="s">
        <v>0</v>
      </c>
      <c r="D32" s="106">
        <v>0</v>
      </c>
      <c r="E32" s="106">
        <v>888</v>
      </c>
      <c r="F32" s="106">
        <v>8534</v>
      </c>
      <c r="G32" s="106">
        <v>2783</v>
      </c>
      <c r="H32" s="106">
        <v>7335</v>
      </c>
      <c r="I32" s="106">
        <v>1905</v>
      </c>
      <c r="J32" s="106">
        <v>2211</v>
      </c>
      <c r="K32" s="106">
        <v>2151</v>
      </c>
      <c r="L32" s="106">
        <v>2567</v>
      </c>
      <c r="M32" s="106">
        <v>11866</v>
      </c>
      <c r="N32" s="106">
        <v>4265</v>
      </c>
      <c r="O32" s="106">
        <v>14966</v>
      </c>
      <c r="P32" s="106">
        <v>2138</v>
      </c>
      <c r="Q32" s="106">
        <v>3802</v>
      </c>
      <c r="R32" s="106">
        <v>5966</v>
      </c>
      <c r="S32" s="106">
        <v>899</v>
      </c>
      <c r="T32" s="106">
        <v>9579</v>
      </c>
      <c r="U32" s="106">
        <v>1119</v>
      </c>
      <c r="V32" s="106">
        <v>1716</v>
      </c>
      <c r="W32" s="106">
        <v>5281</v>
      </c>
      <c r="X32" s="106">
        <v>11617</v>
      </c>
      <c r="Y32" s="106">
        <v>1924</v>
      </c>
      <c r="Z32" s="106">
        <v>9619</v>
      </c>
      <c r="AA32" s="106">
        <v>0</v>
      </c>
      <c r="AB32" s="106">
        <v>8813</v>
      </c>
      <c r="AC32" s="34">
        <v>2610</v>
      </c>
      <c r="AD32" s="34">
        <v>1859</v>
      </c>
      <c r="AE32" s="34">
        <v>6368</v>
      </c>
      <c r="AF32" s="34">
        <v>5997</v>
      </c>
      <c r="AG32" s="34">
        <v>6929</v>
      </c>
      <c r="AH32" s="34">
        <v>3189</v>
      </c>
      <c r="AI32" s="34">
        <v>3516</v>
      </c>
      <c r="AJ32" s="34">
        <v>6372</v>
      </c>
      <c r="AK32" s="34">
        <v>2637</v>
      </c>
      <c r="AL32" s="34">
        <v>3351</v>
      </c>
      <c r="AM32" s="34">
        <v>5765</v>
      </c>
      <c r="AN32" s="34">
        <v>4330</v>
      </c>
      <c r="AO32" s="34">
        <v>3584</v>
      </c>
      <c r="AP32" s="34">
        <v>3491</v>
      </c>
      <c r="AQ32" s="34">
        <v>5642</v>
      </c>
      <c r="AR32" s="34">
        <v>2328</v>
      </c>
      <c r="AS32" s="34">
        <v>9990</v>
      </c>
      <c r="AT32" s="34">
        <v>2669</v>
      </c>
    </row>
    <row r="33" spans="2:46">
      <c r="B33" s="260" t="s">
        <v>281</v>
      </c>
      <c r="C33" s="295" t="s">
        <v>0</v>
      </c>
      <c r="D33" s="106" t="s">
        <v>0</v>
      </c>
      <c r="E33" s="106">
        <v>22742</v>
      </c>
      <c r="F33" s="106">
        <v>8800</v>
      </c>
      <c r="G33" s="106">
        <v>1831</v>
      </c>
      <c r="H33" s="106">
        <v>38384</v>
      </c>
      <c r="I33" s="106">
        <v>4850</v>
      </c>
      <c r="J33" s="106">
        <v>1847</v>
      </c>
      <c r="K33" s="106">
        <v>2665</v>
      </c>
      <c r="L33" s="106">
        <v>678</v>
      </c>
      <c r="M33" s="106">
        <v>972</v>
      </c>
      <c r="N33" s="106">
        <v>3325</v>
      </c>
      <c r="O33" s="106">
        <v>5707</v>
      </c>
      <c r="P33" s="106">
        <v>2965</v>
      </c>
      <c r="Q33" s="106">
        <v>2480</v>
      </c>
      <c r="R33" s="106">
        <v>1083</v>
      </c>
      <c r="S33" s="106">
        <v>6561</v>
      </c>
      <c r="T33" s="106">
        <v>2610</v>
      </c>
      <c r="U33" s="106">
        <v>7840</v>
      </c>
      <c r="V33" s="106">
        <v>5199</v>
      </c>
      <c r="W33" s="106">
        <v>2928</v>
      </c>
      <c r="X33" s="106">
        <v>2778</v>
      </c>
      <c r="Y33" s="106">
        <v>2235</v>
      </c>
      <c r="Z33" s="106">
        <v>1043</v>
      </c>
      <c r="AA33" s="106">
        <v>5429</v>
      </c>
      <c r="AB33" s="106">
        <v>246</v>
      </c>
      <c r="AC33" s="34">
        <v>5605</v>
      </c>
      <c r="AD33" s="34">
        <v>2548</v>
      </c>
      <c r="AE33" s="34">
        <v>2869</v>
      </c>
      <c r="AF33" s="34">
        <v>425</v>
      </c>
      <c r="AG33" s="34">
        <v>342</v>
      </c>
      <c r="AH33" s="34" t="s">
        <v>0</v>
      </c>
      <c r="AI33" s="34" t="s">
        <v>0</v>
      </c>
      <c r="AJ33" s="34" t="s">
        <v>0</v>
      </c>
      <c r="AK33" s="34" t="s">
        <v>0</v>
      </c>
      <c r="AL33" s="34" t="s">
        <v>0</v>
      </c>
      <c r="AM33" s="34" t="s">
        <v>0</v>
      </c>
      <c r="AN33" s="34" t="s">
        <v>0</v>
      </c>
      <c r="AO33" s="34" t="s">
        <v>0</v>
      </c>
      <c r="AP33" s="34" t="s">
        <v>0</v>
      </c>
      <c r="AQ33" s="34" t="s">
        <v>0</v>
      </c>
      <c r="AR33" s="34"/>
      <c r="AS33" s="34"/>
      <c r="AT33" s="34" t="s">
        <v>0</v>
      </c>
    </row>
    <row r="34" spans="2:46">
      <c r="B34" s="260" t="s">
        <v>355</v>
      </c>
      <c r="C34" s="295" t="s">
        <v>0</v>
      </c>
      <c r="D34" s="106" t="s">
        <v>0</v>
      </c>
      <c r="E34" s="106">
        <v>350</v>
      </c>
      <c r="F34" s="106">
        <v>9784</v>
      </c>
      <c r="G34" s="106">
        <v>1676</v>
      </c>
      <c r="H34" s="106">
        <v>3102</v>
      </c>
      <c r="I34" s="106">
        <v>2188</v>
      </c>
      <c r="J34" s="106">
        <v>3071</v>
      </c>
      <c r="K34" s="106">
        <v>2268</v>
      </c>
      <c r="L34" s="106">
        <v>4453</v>
      </c>
      <c r="M34" s="106">
        <v>832</v>
      </c>
      <c r="N34" s="106">
        <v>2938</v>
      </c>
      <c r="O34" s="106">
        <v>36585</v>
      </c>
      <c r="P34" s="106">
        <v>786</v>
      </c>
      <c r="Q34" s="106">
        <v>182</v>
      </c>
      <c r="R34" s="106">
        <v>6542</v>
      </c>
      <c r="S34" s="106">
        <v>56</v>
      </c>
      <c r="T34" s="106">
        <v>432</v>
      </c>
      <c r="U34" s="106">
        <v>1137</v>
      </c>
      <c r="V34" s="106">
        <v>224</v>
      </c>
      <c r="W34" s="106">
        <v>477</v>
      </c>
      <c r="X34" s="106">
        <v>11250</v>
      </c>
      <c r="Y34" s="106">
        <v>2160</v>
      </c>
      <c r="Z34" s="106">
        <v>4266</v>
      </c>
      <c r="AA34" s="106">
        <v>7252</v>
      </c>
      <c r="AB34" s="106">
        <v>263</v>
      </c>
      <c r="AC34" s="34">
        <v>1059</v>
      </c>
      <c r="AD34" s="34">
        <v>6557</v>
      </c>
      <c r="AE34" s="34">
        <v>1844</v>
      </c>
      <c r="AF34" s="34">
        <v>1946</v>
      </c>
      <c r="AG34" s="34">
        <v>12402</v>
      </c>
      <c r="AH34" s="34">
        <v>2602</v>
      </c>
      <c r="AI34" s="34">
        <v>4257</v>
      </c>
      <c r="AJ34" s="34">
        <v>492</v>
      </c>
      <c r="AK34" s="34">
        <v>2023</v>
      </c>
      <c r="AL34" s="34">
        <v>1397</v>
      </c>
      <c r="AM34" s="34">
        <v>1263</v>
      </c>
      <c r="AN34" s="34">
        <v>2487</v>
      </c>
      <c r="AO34" s="34">
        <v>7253</v>
      </c>
      <c r="AP34" s="34">
        <v>2196</v>
      </c>
      <c r="AQ34" s="34">
        <v>2503</v>
      </c>
      <c r="AR34" s="34">
        <v>5049</v>
      </c>
      <c r="AS34" s="34">
        <v>1479</v>
      </c>
      <c r="AT34" s="34">
        <v>53034</v>
      </c>
    </row>
    <row r="35" spans="2:46">
      <c r="B35" s="260" t="s">
        <v>282</v>
      </c>
      <c r="C35" s="295" t="s">
        <v>0</v>
      </c>
      <c r="D35" s="106" t="s">
        <v>0</v>
      </c>
      <c r="E35" s="106">
        <v>0</v>
      </c>
      <c r="F35" s="106">
        <v>2160</v>
      </c>
      <c r="G35" s="106">
        <v>1205</v>
      </c>
      <c r="H35" s="106">
        <v>1358</v>
      </c>
      <c r="I35" s="106">
        <v>2202</v>
      </c>
      <c r="J35" s="106">
        <v>1140</v>
      </c>
      <c r="K35" s="106">
        <v>1020</v>
      </c>
      <c r="L35" s="106">
        <v>47550</v>
      </c>
      <c r="M35" s="106">
        <v>2131</v>
      </c>
      <c r="N35" s="106">
        <v>1368</v>
      </c>
      <c r="O35" s="106">
        <v>5204</v>
      </c>
      <c r="P35" s="106">
        <v>5249</v>
      </c>
      <c r="Q35" s="106">
        <v>1879</v>
      </c>
      <c r="R35" s="106">
        <v>1878</v>
      </c>
      <c r="S35" s="106">
        <v>1817</v>
      </c>
      <c r="T35" s="106">
        <v>4077</v>
      </c>
      <c r="U35" s="106">
        <v>4755</v>
      </c>
      <c r="V35" s="106">
        <v>6285</v>
      </c>
      <c r="W35" s="106">
        <v>2888</v>
      </c>
      <c r="X35" s="106">
        <v>3162</v>
      </c>
      <c r="Y35" s="106">
        <v>3524</v>
      </c>
      <c r="Z35" s="106">
        <v>3698</v>
      </c>
      <c r="AA35" s="106">
        <v>1851</v>
      </c>
      <c r="AB35" s="106">
        <v>3335</v>
      </c>
      <c r="AC35" s="34">
        <v>949</v>
      </c>
      <c r="AD35" s="34">
        <v>6207</v>
      </c>
      <c r="AE35" s="34">
        <v>5933</v>
      </c>
      <c r="AF35" s="34">
        <v>7515</v>
      </c>
      <c r="AG35" s="34">
        <v>5846</v>
      </c>
      <c r="AH35" s="34">
        <v>37723</v>
      </c>
      <c r="AI35" s="34">
        <v>8126</v>
      </c>
      <c r="AJ35" s="34">
        <v>47508</v>
      </c>
      <c r="AK35" s="34">
        <v>7380</v>
      </c>
      <c r="AL35" s="34">
        <v>9117</v>
      </c>
      <c r="AM35" s="34">
        <v>2332</v>
      </c>
      <c r="AN35" s="34">
        <v>4026</v>
      </c>
      <c r="AO35" s="34">
        <v>25989</v>
      </c>
      <c r="AP35" s="34">
        <v>4616</v>
      </c>
      <c r="AQ35" s="34">
        <v>10826</v>
      </c>
      <c r="AR35" s="34">
        <v>2657</v>
      </c>
      <c r="AS35" s="34">
        <v>3731</v>
      </c>
      <c r="AT35" s="34">
        <v>5353</v>
      </c>
    </row>
    <row r="36" spans="2:46">
      <c r="B36" s="260" t="s">
        <v>283</v>
      </c>
      <c r="C36" s="295" t="s">
        <v>0</v>
      </c>
      <c r="D36" s="106" t="s">
        <v>0</v>
      </c>
      <c r="E36" s="106" t="s">
        <v>0</v>
      </c>
      <c r="F36" s="106">
        <v>0</v>
      </c>
      <c r="G36" s="106">
        <v>1948</v>
      </c>
      <c r="H36" s="106">
        <v>836</v>
      </c>
      <c r="I36" s="106">
        <v>8094</v>
      </c>
      <c r="J36" s="106">
        <v>660</v>
      </c>
      <c r="K36" s="106">
        <v>9307</v>
      </c>
      <c r="L36" s="106">
        <v>1573</v>
      </c>
      <c r="M36" s="106">
        <v>4205</v>
      </c>
      <c r="N36" s="106">
        <v>3178</v>
      </c>
      <c r="O36" s="106">
        <v>9975</v>
      </c>
      <c r="P36" s="106">
        <v>1541</v>
      </c>
      <c r="Q36" s="106">
        <v>6868</v>
      </c>
      <c r="R36" s="106">
        <v>321</v>
      </c>
      <c r="S36" s="106">
        <v>6178</v>
      </c>
      <c r="T36" s="106">
        <v>70</v>
      </c>
      <c r="U36" s="106">
        <v>17129</v>
      </c>
      <c r="V36" s="106">
        <v>244</v>
      </c>
      <c r="W36" s="106">
        <v>8748</v>
      </c>
      <c r="X36" s="106">
        <v>260</v>
      </c>
      <c r="Y36" s="106">
        <v>23904</v>
      </c>
      <c r="Z36" s="106">
        <v>387</v>
      </c>
      <c r="AA36" s="106">
        <v>20457</v>
      </c>
      <c r="AB36" s="106">
        <v>569</v>
      </c>
      <c r="AC36" s="34">
        <v>20344</v>
      </c>
      <c r="AD36" s="34">
        <v>2178</v>
      </c>
      <c r="AE36" s="34">
        <v>9189</v>
      </c>
      <c r="AF36" s="34">
        <v>118</v>
      </c>
      <c r="AG36" s="34">
        <v>7436</v>
      </c>
      <c r="AH36" s="34">
        <v>29</v>
      </c>
      <c r="AI36" s="34">
        <v>5540</v>
      </c>
      <c r="AJ36" s="34">
        <v>732</v>
      </c>
      <c r="AK36" s="34">
        <v>7400</v>
      </c>
      <c r="AL36" s="34">
        <v>710</v>
      </c>
      <c r="AM36" s="34">
        <v>8407</v>
      </c>
      <c r="AN36" s="34">
        <v>0</v>
      </c>
      <c r="AO36" s="34">
        <v>7756</v>
      </c>
      <c r="AP36" s="34">
        <v>0</v>
      </c>
      <c r="AQ36" s="34">
        <v>12582</v>
      </c>
      <c r="AR36" s="34">
        <v>0</v>
      </c>
      <c r="AS36" s="34">
        <v>15038</v>
      </c>
      <c r="AT36" s="34">
        <v>559</v>
      </c>
    </row>
    <row r="37" spans="2:46">
      <c r="B37" s="260" t="s">
        <v>284</v>
      </c>
      <c r="C37" s="295" t="s">
        <v>0</v>
      </c>
      <c r="D37" s="106" t="s">
        <v>0</v>
      </c>
      <c r="E37" s="106" t="s">
        <v>0</v>
      </c>
      <c r="F37" s="106">
        <v>2120</v>
      </c>
      <c r="G37" s="106">
        <v>876</v>
      </c>
      <c r="H37" s="106">
        <v>360</v>
      </c>
      <c r="I37" s="106">
        <v>2820</v>
      </c>
      <c r="J37" s="106">
        <v>1166</v>
      </c>
      <c r="K37" s="106">
        <v>1903</v>
      </c>
      <c r="L37" s="106">
        <v>3836</v>
      </c>
      <c r="M37" s="106">
        <v>764</v>
      </c>
      <c r="N37" s="106">
        <v>1154</v>
      </c>
      <c r="O37" s="106">
        <v>9311</v>
      </c>
      <c r="P37" s="106">
        <v>4150</v>
      </c>
      <c r="Q37" s="106">
        <v>985</v>
      </c>
      <c r="R37" s="106">
        <v>2132</v>
      </c>
      <c r="S37" s="106">
        <v>17249</v>
      </c>
      <c r="T37" s="106">
        <v>0</v>
      </c>
      <c r="U37" s="106">
        <v>0</v>
      </c>
      <c r="V37" s="106">
        <v>2257</v>
      </c>
      <c r="W37" s="106">
        <v>7</v>
      </c>
      <c r="X37" s="106">
        <v>0</v>
      </c>
      <c r="Y37" s="106">
        <v>4049</v>
      </c>
      <c r="Z37" s="106">
        <v>1941</v>
      </c>
      <c r="AA37" s="106">
        <v>1154</v>
      </c>
      <c r="AB37" s="106">
        <v>5195</v>
      </c>
      <c r="AC37" s="34">
        <v>2045</v>
      </c>
      <c r="AD37" s="34">
        <v>8822</v>
      </c>
      <c r="AE37" s="34">
        <v>29136</v>
      </c>
      <c r="AF37" s="34">
        <v>7864</v>
      </c>
      <c r="AG37" s="34">
        <v>3238</v>
      </c>
      <c r="AH37" s="34">
        <v>10640</v>
      </c>
      <c r="AI37" s="34">
        <v>4160</v>
      </c>
      <c r="AJ37" s="34">
        <v>1035</v>
      </c>
      <c r="AK37" s="34">
        <v>3039</v>
      </c>
      <c r="AL37" s="34">
        <v>2197</v>
      </c>
      <c r="AM37" s="34">
        <v>2461</v>
      </c>
      <c r="AN37" s="34">
        <v>1492</v>
      </c>
      <c r="AO37" s="34">
        <v>4091</v>
      </c>
      <c r="AP37" s="34">
        <v>6677</v>
      </c>
      <c r="AQ37" s="34">
        <v>4486</v>
      </c>
      <c r="AR37" s="34"/>
      <c r="AS37" s="34"/>
      <c r="AT37" s="34" t="s">
        <v>0</v>
      </c>
    </row>
    <row r="38" spans="2:46">
      <c r="B38" s="260" t="s">
        <v>285</v>
      </c>
      <c r="C38" s="295" t="s">
        <v>0</v>
      </c>
      <c r="D38" s="106" t="s">
        <v>0</v>
      </c>
      <c r="E38" s="106" t="s">
        <v>0</v>
      </c>
      <c r="F38" s="106" t="s">
        <v>0</v>
      </c>
      <c r="G38" s="106">
        <v>3970</v>
      </c>
      <c r="H38" s="106">
        <v>1421</v>
      </c>
      <c r="I38" s="106">
        <v>4172</v>
      </c>
      <c r="J38" s="106">
        <v>5459</v>
      </c>
      <c r="K38" s="106">
        <v>1009</v>
      </c>
      <c r="L38" s="106">
        <v>1557</v>
      </c>
      <c r="M38" s="106">
        <v>11441</v>
      </c>
      <c r="N38" s="106">
        <v>6918</v>
      </c>
      <c r="O38" s="106">
        <v>13326</v>
      </c>
      <c r="P38" s="106">
        <v>11752</v>
      </c>
      <c r="Q38" s="106">
        <v>71557</v>
      </c>
      <c r="R38" s="106">
        <v>4332</v>
      </c>
      <c r="S38" s="106">
        <v>19734</v>
      </c>
      <c r="T38" s="106">
        <v>3187</v>
      </c>
      <c r="U38" s="106">
        <v>11214</v>
      </c>
      <c r="V38" s="106">
        <v>1718</v>
      </c>
      <c r="W38" s="106">
        <v>1367</v>
      </c>
      <c r="X38" s="106">
        <v>1433</v>
      </c>
      <c r="Y38" s="106">
        <v>2009</v>
      </c>
      <c r="Z38" s="106">
        <v>5484</v>
      </c>
      <c r="AA38" s="106">
        <v>3221</v>
      </c>
      <c r="AB38" s="106">
        <v>3731</v>
      </c>
      <c r="AC38" s="34">
        <v>990</v>
      </c>
      <c r="AD38" s="34">
        <v>16183</v>
      </c>
      <c r="AE38" s="34">
        <v>44027</v>
      </c>
      <c r="AF38" s="34">
        <v>7172</v>
      </c>
      <c r="AG38" s="34">
        <v>11927</v>
      </c>
      <c r="AH38" s="34">
        <v>15530</v>
      </c>
      <c r="AI38" s="34">
        <v>18837</v>
      </c>
      <c r="AJ38" s="34">
        <v>10336</v>
      </c>
      <c r="AK38" s="34">
        <v>9370</v>
      </c>
      <c r="AL38" s="34">
        <v>6197</v>
      </c>
      <c r="AM38" s="34">
        <v>20651</v>
      </c>
      <c r="AN38" s="34">
        <v>4286</v>
      </c>
      <c r="AO38" s="34">
        <v>43555</v>
      </c>
      <c r="AP38" s="34">
        <v>1734</v>
      </c>
      <c r="AQ38" s="34">
        <v>17912</v>
      </c>
      <c r="AR38" s="34">
        <v>15263</v>
      </c>
      <c r="AS38" s="34">
        <v>12204</v>
      </c>
      <c r="AT38" s="34">
        <v>22609</v>
      </c>
    </row>
    <row r="39" spans="2:46">
      <c r="B39" s="260" t="s">
        <v>286</v>
      </c>
      <c r="C39" s="295" t="s">
        <v>0</v>
      </c>
      <c r="D39" s="106" t="s">
        <v>0</v>
      </c>
      <c r="E39" s="106" t="s">
        <v>0</v>
      </c>
      <c r="F39" s="106" t="s">
        <v>0</v>
      </c>
      <c r="G39" s="106">
        <v>978</v>
      </c>
      <c r="H39" s="106">
        <v>1485</v>
      </c>
      <c r="I39" s="106">
        <v>2833</v>
      </c>
      <c r="J39" s="106">
        <v>2539</v>
      </c>
      <c r="K39" s="106">
        <v>2836</v>
      </c>
      <c r="L39" s="106">
        <v>2313</v>
      </c>
      <c r="M39" s="106">
        <v>2028</v>
      </c>
      <c r="N39" s="106">
        <v>1524</v>
      </c>
      <c r="O39" s="106">
        <v>2386</v>
      </c>
      <c r="P39" s="106">
        <v>1700</v>
      </c>
      <c r="Q39" s="106">
        <v>3846</v>
      </c>
      <c r="R39" s="106">
        <v>1462</v>
      </c>
      <c r="S39" s="106">
        <v>5542</v>
      </c>
      <c r="T39" s="106">
        <v>1254</v>
      </c>
      <c r="U39" s="106">
        <v>19619</v>
      </c>
      <c r="V39" s="106">
        <v>3017</v>
      </c>
      <c r="W39" s="106">
        <v>3484</v>
      </c>
      <c r="X39" s="106">
        <v>1504</v>
      </c>
      <c r="Y39" s="106">
        <v>631</v>
      </c>
      <c r="Z39" s="106">
        <v>2516</v>
      </c>
      <c r="AA39" s="106">
        <v>6142</v>
      </c>
      <c r="AB39" s="106">
        <v>1717</v>
      </c>
      <c r="AC39" s="34">
        <v>19281</v>
      </c>
      <c r="AD39" s="34">
        <v>7760</v>
      </c>
      <c r="AE39" s="34">
        <v>2815</v>
      </c>
      <c r="AF39" s="34">
        <v>3956</v>
      </c>
      <c r="AG39" s="34">
        <v>7377</v>
      </c>
      <c r="AH39" s="34">
        <v>935</v>
      </c>
      <c r="AI39" s="34">
        <v>8719</v>
      </c>
      <c r="AJ39" s="34">
        <v>2427</v>
      </c>
      <c r="AK39" s="34">
        <v>10777</v>
      </c>
      <c r="AL39" s="34">
        <v>3596</v>
      </c>
      <c r="AM39" s="34">
        <v>1372</v>
      </c>
      <c r="AN39" s="34">
        <v>16506</v>
      </c>
      <c r="AO39" s="34">
        <v>4300</v>
      </c>
      <c r="AP39" s="34">
        <v>60998</v>
      </c>
      <c r="AQ39" s="34">
        <v>28602</v>
      </c>
      <c r="AR39" s="34">
        <v>41148</v>
      </c>
      <c r="AS39" s="34">
        <v>3009</v>
      </c>
      <c r="AT39" s="34">
        <v>2485</v>
      </c>
    </row>
    <row r="40" spans="2:46">
      <c r="B40" s="260" t="s">
        <v>464</v>
      </c>
      <c r="C40" s="295" t="s">
        <v>0</v>
      </c>
      <c r="D40" s="106" t="s">
        <v>0</v>
      </c>
      <c r="E40" s="106" t="s">
        <v>0</v>
      </c>
      <c r="F40" s="106" t="s">
        <v>0</v>
      </c>
      <c r="G40" s="106">
        <v>0</v>
      </c>
      <c r="H40" s="106">
        <v>1729</v>
      </c>
      <c r="I40" s="106">
        <v>6124</v>
      </c>
      <c r="J40" s="106">
        <v>10191</v>
      </c>
      <c r="K40" s="106">
        <v>21719</v>
      </c>
      <c r="L40" s="106">
        <v>5314</v>
      </c>
      <c r="M40" s="106">
        <v>3009</v>
      </c>
      <c r="N40" s="106">
        <v>6840</v>
      </c>
      <c r="O40" s="106">
        <v>27226</v>
      </c>
      <c r="P40" s="106">
        <v>22522</v>
      </c>
      <c r="Q40" s="106">
        <v>42528</v>
      </c>
      <c r="R40" s="106">
        <v>6025</v>
      </c>
      <c r="S40" s="106">
        <v>28012</v>
      </c>
      <c r="T40" s="106">
        <v>137991</v>
      </c>
      <c r="U40" s="106">
        <v>5616</v>
      </c>
      <c r="V40" s="106">
        <v>15554</v>
      </c>
      <c r="W40" s="106">
        <v>9494</v>
      </c>
      <c r="X40" s="106">
        <v>3828</v>
      </c>
      <c r="Y40" s="106">
        <v>11938</v>
      </c>
      <c r="Z40" s="106">
        <v>8915</v>
      </c>
      <c r="AA40" s="106">
        <v>0</v>
      </c>
      <c r="AB40" s="106">
        <v>0</v>
      </c>
      <c r="AC40" s="34">
        <v>0</v>
      </c>
      <c r="AD40" s="34">
        <v>0</v>
      </c>
      <c r="AE40" s="34">
        <v>0</v>
      </c>
      <c r="AF40" s="34">
        <v>0</v>
      </c>
      <c r="AG40" s="34">
        <v>0</v>
      </c>
      <c r="AH40" s="34">
        <v>0</v>
      </c>
      <c r="AI40" s="34">
        <v>0</v>
      </c>
      <c r="AJ40" s="34">
        <v>0</v>
      </c>
      <c r="AK40" s="34">
        <v>0</v>
      </c>
      <c r="AL40" s="34">
        <v>0</v>
      </c>
      <c r="AM40" s="34">
        <v>0</v>
      </c>
      <c r="AN40" s="34">
        <v>0</v>
      </c>
      <c r="AO40" s="34">
        <v>0</v>
      </c>
      <c r="AP40" s="34">
        <v>0</v>
      </c>
      <c r="AQ40" s="34">
        <v>0</v>
      </c>
      <c r="AR40" s="34">
        <v>0</v>
      </c>
      <c r="AS40" s="34">
        <v>602</v>
      </c>
      <c r="AT40" s="34">
        <v>460</v>
      </c>
    </row>
    <row r="41" spans="2:46" ht="24">
      <c r="B41" s="260" t="s">
        <v>287</v>
      </c>
      <c r="C41" s="295" t="s">
        <v>0</v>
      </c>
      <c r="D41" s="106" t="s">
        <v>0</v>
      </c>
      <c r="E41" s="106" t="s">
        <v>0</v>
      </c>
      <c r="F41" s="106" t="s">
        <v>0</v>
      </c>
      <c r="G41" s="106">
        <v>0</v>
      </c>
      <c r="H41" s="106">
        <v>3576</v>
      </c>
      <c r="I41" s="106">
        <v>11202</v>
      </c>
      <c r="J41" s="106">
        <v>7240</v>
      </c>
      <c r="K41" s="106">
        <v>6515</v>
      </c>
      <c r="L41" s="106">
        <v>3137</v>
      </c>
      <c r="M41" s="106">
        <v>12805</v>
      </c>
      <c r="N41" s="106">
        <v>5771</v>
      </c>
      <c r="O41" s="106">
        <v>6567</v>
      </c>
      <c r="P41" s="106">
        <v>8993</v>
      </c>
      <c r="Q41" s="106">
        <v>15229</v>
      </c>
      <c r="R41" s="106">
        <v>5652</v>
      </c>
      <c r="S41" s="106">
        <v>11300</v>
      </c>
      <c r="T41" s="106">
        <v>5202</v>
      </c>
      <c r="U41" s="106">
        <v>22376</v>
      </c>
      <c r="V41" s="106">
        <v>9734</v>
      </c>
      <c r="W41" s="106">
        <v>24401</v>
      </c>
      <c r="X41" s="106">
        <v>4835</v>
      </c>
      <c r="Y41" s="106">
        <v>16180</v>
      </c>
      <c r="Z41" s="106">
        <v>5639</v>
      </c>
      <c r="AA41" s="106">
        <v>29082</v>
      </c>
      <c r="AB41" s="106">
        <v>8729</v>
      </c>
      <c r="AC41" s="34">
        <v>15612</v>
      </c>
      <c r="AD41" s="34">
        <v>4933</v>
      </c>
      <c r="AE41" s="34">
        <v>26807</v>
      </c>
      <c r="AF41" s="34">
        <v>7293</v>
      </c>
      <c r="AG41" s="34">
        <v>9100</v>
      </c>
      <c r="AH41" s="34">
        <v>4529</v>
      </c>
      <c r="AI41" s="34">
        <v>30682</v>
      </c>
      <c r="AJ41" s="34">
        <v>1813</v>
      </c>
      <c r="AK41" s="34">
        <v>21201</v>
      </c>
      <c r="AL41" s="34">
        <v>1728</v>
      </c>
      <c r="AM41" s="34">
        <v>23141</v>
      </c>
      <c r="AN41" s="34">
        <v>18311</v>
      </c>
      <c r="AO41" s="34">
        <v>16299</v>
      </c>
      <c r="AP41" s="34">
        <v>15055</v>
      </c>
      <c r="AQ41" s="34">
        <v>18132</v>
      </c>
      <c r="AR41" s="34">
        <v>9006</v>
      </c>
      <c r="AS41" s="34">
        <v>24509</v>
      </c>
      <c r="AT41" s="34">
        <v>5984</v>
      </c>
    </row>
    <row r="42" spans="2:46">
      <c r="B42" s="260" t="s">
        <v>288</v>
      </c>
      <c r="C42" s="295" t="s">
        <v>0</v>
      </c>
      <c r="D42" s="106" t="s">
        <v>0</v>
      </c>
      <c r="E42" s="106" t="s">
        <v>0</v>
      </c>
      <c r="F42" s="106" t="s">
        <v>0</v>
      </c>
      <c r="G42" s="106" t="s">
        <v>0</v>
      </c>
      <c r="H42" s="106">
        <v>363</v>
      </c>
      <c r="I42" s="106">
        <v>0</v>
      </c>
      <c r="J42" s="106">
        <v>0</v>
      </c>
      <c r="K42" s="106">
        <v>0</v>
      </c>
      <c r="L42" s="106">
        <v>1183</v>
      </c>
      <c r="M42" s="106">
        <v>247</v>
      </c>
      <c r="N42" s="106">
        <v>2211</v>
      </c>
      <c r="O42" s="106">
        <v>506</v>
      </c>
      <c r="P42" s="106">
        <v>173</v>
      </c>
      <c r="Q42" s="106">
        <v>99</v>
      </c>
      <c r="R42" s="106">
        <v>12927</v>
      </c>
      <c r="S42" s="106">
        <v>787</v>
      </c>
      <c r="T42" s="106">
        <v>211</v>
      </c>
      <c r="U42" s="106">
        <v>957</v>
      </c>
      <c r="V42" s="106">
        <v>379</v>
      </c>
      <c r="W42" s="106">
        <v>715</v>
      </c>
      <c r="X42" s="106">
        <v>2420</v>
      </c>
      <c r="Y42" s="106">
        <v>4125</v>
      </c>
      <c r="Z42" s="106">
        <v>2240</v>
      </c>
      <c r="AA42" s="106">
        <v>3093</v>
      </c>
      <c r="AB42" s="106">
        <v>2586</v>
      </c>
      <c r="AC42" s="34">
        <v>2483</v>
      </c>
      <c r="AD42" s="34">
        <v>9610</v>
      </c>
      <c r="AE42" s="34">
        <v>1051</v>
      </c>
      <c r="AF42" s="34">
        <v>534</v>
      </c>
      <c r="AG42" s="34">
        <v>20546</v>
      </c>
      <c r="AH42" s="34">
        <v>2858</v>
      </c>
      <c r="AI42" s="34">
        <v>3015</v>
      </c>
      <c r="AJ42" s="34">
        <v>4448</v>
      </c>
      <c r="AK42" s="34">
        <v>7035</v>
      </c>
      <c r="AL42" s="34">
        <v>6740</v>
      </c>
      <c r="AM42" s="34">
        <v>2950</v>
      </c>
      <c r="AN42" s="34">
        <v>10769</v>
      </c>
      <c r="AO42" s="34">
        <v>577</v>
      </c>
      <c r="AP42" s="34">
        <v>624</v>
      </c>
      <c r="AQ42" s="34">
        <v>19632</v>
      </c>
      <c r="AR42" s="34">
        <v>9036</v>
      </c>
      <c r="AS42" s="34">
        <v>663</v>
      </c>
      <c r="AT42" s="34">
        <v>7700</v>
      </c>
    </row>
    <row r="43" spans="2:46">
      <c r="B43" s="260" t="s">
        <v>289</v>
      </c>
      <c r="C43" s="295" t="s">
        <v>0</v>
      </c>
      <c r="D43" s="106" t="s">
        <v>0</v>
      </c>
      <c r="E43" s="106" t="s">
        <v>0</v>
      </c>
      <c r="F43" s="106" t="s">
        <v>0</v>
      </c>
      <c r="G43" s="106" t="s">
        <v>0</v>
      </c>
      <c r="H43" s="106">
        <v>0</v>
      </c>
      <c r="I43" s="106">
        <v>6618</v>
      </c>
      <c r="J43" s="106">
        <v>1192</v>
      </c>
      <c r="K43" s="106">
        <v>2544</v>
      </c>
      <c r="L43" s="106">
        <v>6431</v>
      </c>
      <c r="M43" s="106">
        <v>60832</v>
      </c>
      <c r="N43" s="106">
        <v>2108</v>
      </c>
      <c r="O43" s="106">
        <v>4005</v>
      </c>
      <c r="P43" s="106">
        <v>1366</v>
      </c>
      <c r="Q43" s="106">
        <v>885</v>
      </c>
      <c r="R43" s="106">
        <v>1602</v>
      </c>
      <c r="S43" s="106">
        <v>2088</v>
      </c>
      <c r="T43" s="106">
        <v>789</v>
      </c>
      <c r="U43" s="106">
        <v>2510</v>
      </c>
      <c r="V43" s="106">
        <v>1567</v>
      </c>
      <c r="W43" s="106">
        <v>2229</v>
      </c>
      <c r="X43" s="106">
        <v>2297</v>
      </c>
      <c r="Y43" s="106">
        <v>3045</v>
      </c>
      <c r="Z43" s="106">
        <v>2364</v>
      </c>
      <c r="AA43" s="106">
        <v>3108</v>
      </c>
      <c r="AB43" s="106">
        <v>802</v>
      </c>
      <c r="AC43" s="34">
        <v>244</v>
      </c>
      <c r="AD43" s="34">
        <v>33751</v>
      </c>
      <c r="AE43" s="34">
        <v>28436</v>
      </c>
      <c r="AF43" s="34">
        <v>310</v>
      </c>
      <c r="AG43" s="34">
        <v>935</v>
      </c>
      <c r="AH43" s="34">
        <v>1375</v>
      </c>
      <c r="AI43" s="34">
        <v>5928</v>
      </c>
      <c r="AJ43" s="34">
        <v>1948</v>
      </c>
      <c r="AK43" s="34">
        <v>764</v>
      </c>
      <c r="AL43" s="34">
        <v>6424</v>
      </c>
      <c r="AM43" s="34">
        <v>2756</v>
      </c>
      <c r="AN43" s="34">
        <v>314</v>
      </c>
      <c r="AO43" s="34">
        <v>2983</v>
      </c>
      <c r="AP43" s="34">
        <v>4929</v>
      </c>
      <c r="AQ43" s="34">
        <v>3278</v>
      </c>
      <c r="AR43" s="34">
        <v>1170</v>
      </c>
      <c r="AS43" s="34">
        <v>863</v>
      </c>
      <c r="AT43" s="34">
        <v>3932</v>
      </c>
    </row>
    <row r="44" spans="2:46">
      <c r="B44" s="260" t="s">
        <v>290</v>
      </c>
      <c r="C44" s="295" t="s">
        <v>0</v>
      </c>
      <c r="D44" s="106" t="s">
        <v>0</v>
      </c>
      <c r="E44" s="106" t="s">
        <v>0</v>
      </c>
      <c r="F44" s="106" t="s">
        <v>0</v>
      </c>
      <c r="G44" s="106" t="s">
        <v>0</v>
      </c>
      <c r="H44" s="106">
        <v>0</v>
      </c>
      <c r="I44" s="106">
        <v>13257</v>
      </c>
      <c r="J44" s="106">
        <v>5816</v>
      </c>
      <c r="K44" s="106">
        <v>1715</v>
      </c>
      <c r="L44" s="106">
        <v>2022</v>
      </c>
      <c r="M44" s="106">
        <v>13750</v>
      </c>
      <c r="N44" s="106">
        <v>14584</v>
      </c>
      <c r="O44" s="106">
        <v>35372</v>
      </c>
      <c r="P44" s="106">
        <v>2969</v>
      </c>
      <c r="Q44" s="106">
        <v>157</v>
      </c>
      <c r="R44" s="106">
        <v>5698</v>
      </c>
      <c r="S44" s="106">
        <v>14721</v>
      </c>
      <c r="T44" s="106">
        <v>7844</v>
      </c>
      <c r="U44" s="106">
        <v>4476</v>
      </c>
      <c r="V44" s="106">
        <v>89942</v>
      </c>
      <c r="W44" s="106">
        <v>3125</v>
      </c>
      <c r="X44" s="106">
        <v>6426</v>
      </c>
      <c r="Y44" s="106">
        <v>4123</v>
      </c>
      <c r="Z44" s="106">
        <v>3171</v>
      </c>
      <c r="AA44" s="106">
        <v>6064</v>
      </c>
      <c r="AB44" s="106">
        <v>1342</v>
      </c>
      <c r="AC44" s="34">
        <v>1700</v>
      </c>
      <c r="AD44" s="34">
        <v>21453</v>
      </c>
      <c r="AE44" s="34">
        <v>1384</v>
      </c>
      <c r="AF44" s="34">
        <v>2182</v>
      </c>
      <c r="AG44" s="34">
        <v>15744</v>
      </c>
      <c r="AH44" s="34">
        <v>11065</v>
      </c>
      <c r="AI44" s="34">
        <v>13763</v>
      </c>
      <c r="AJ44" s="34">
        <v>14220</v>
      </c>
      <c r="AK44" s="34">
        <v>2243</v>
      </c>
      <c r="AL44" s="34">
        <v>2832</v>
      </c>
      <c r="AM44" s="34">
        <v>3525</v>
      </c>
      <c r="AN44" s="34">
        <v>3619</v>
      </c>
      <c r="AO44" s="34">
        <v>12266</v>
      </c>
      <c r="AP44" s="34">
        <v>3735</v>
      </c>
      <c r="AQ44" s="34">
        <v>2366</v>
      </c>
      <c r="AR44" s="34">
        <v>979</v>
      </c>
      <c r="AS44" s="34">
        <v>6464</v>
      </c>
      <c r="AT44" s="34">
        <v>11297</v>
      </c>
    </row>
    <row r="45" spans="2:46">
      <c r="B45" s="260" t="s">
        <v>291</v>
      </c>
      <c r="C45" s="295" t="s">
        <v>0</v>
      </c>
      <c r="D45" s="106" t="s">
        <v>0</v>
      </c>
      <c r="E45" s="106" t="s">
        <v>0</v>
      </c>
      <c r="F45" s="106" t="s">
        <v>0</v>
      </c>
      <c r="G45" s="106" t="s">
        <v>0</v>
      </c>
      <c r="H45" s="106" t="s">
        <v>0</v>
      </c>
      <c r="I45" s="106">
        <v>0</v>
      </c>
      <c r="J45" s="106">
        <v>0</v>
      </c>
      <c r="K45" s="106">
        <v>86</v>
      </c>
      <c r="L45" s="106">
        <v>114</v>
      </c>
      <c r="M45" s="106">
        <v>31</v>
      </c>
      <c r="N45" s="106">
        <v>0</v>
      </c>
      <c r="O45" s="106">
        <v>0</v>
      </c>
      <c r="P45" s="106">
        <v>121</v>
      </c>
      <c r="Q45" s="106">
        <v>324</v>
      </c>
      <c r="R45" s="106">
        <v>573</v>
      </c>
      <c r="S45" s="106">
        <v>410</v>
      </c>
      <c r="T45" s="106">
        <v>1454</v>
      </c>
      <c r="U45" s="106">
        <v>1654</v>
      </c>
      <c r="V45" s="106">
        <v>854</v>
      </c>
      <c r="W45" s="106">
        <v>508</v>
      </c>
      <c r="X45" s="106">
        <v>1020</v>
      </c>
      <c r="Y45" s="106">
        <v>478</v>
      </c>
      <c r="Z45" s="106">
        <v>4156</v>
      </c>
      <c r="AA45" s="106">
        <v>479</v>
      </c>
      <c r="AB45" s="106">
        <v>968</v>
      </c>
      <c r="AC45" s="34">
        <v>4716</v>
      </c>
      <c r="AD45" s="34">
        <v>1583</v>
      </c>
      <c r="AE45" s="34">
        <v>486</v>
      </c>
      <c r="AF45" s="34">
        <v>1446</v>
      </c>
      <c r="AG45" s="34">
        <v>2451</v>
      </c>
      <c r="AH45" s="34">
        <v>2909</v>
      </c>
      <c r="AI45" s="34">
        <v>3329</v>
      </c>
      <c r="AJ45" s="34">
        <v>11211</v>
      </c>
      <c r="AK45" s="34">
        <v>4418</v>
      </c>
      <c r="AL45" s="34">
        <v>3363</v>
      </c>
      <c r="AM45" s="34">
        <v>3015</v>
      </c>
      <c r="AN45" s="34">
        <v>376</v>
      </c>
      <c r="AO45" s="34">
        <v>6252</v>
      </c>
      <c r="AP45" s="34">
        <v>2991</v>
      </c>
      <c r="AQ45" s="34">
        <v>3948</v>
      </c>
      <c r="AR45" s="34">
        <v>14290</v>
      </c>
      <c r="AS45" s="34">
        <v>4508</v>
      </c>
      <c r="AT45" s="34">
        <v>16491</v>
      </c>
    </row>
    <row r="46" spans="2:46">
      <c r="B46" s="260" t="s">
        <v>292</v>
      </c>
      <c r="C46" s="295" t="s">
        <v>0</v>
      </c>
      <c r="D46" s="106" t="s">
        <v>0</v>
      </c>
      <c r="E46" s="106" t="s">
        <v>0</v>
      </c>
      <c r="F46" s="106" t="s">
        <v>0</v>
      </c>
      <c r="G46" s="106" t="s">
        <v>0</v>
      </c>
      <c r="H46" s="106" t="s">
        <v>0</v>
      </c>
      <c r="I46" s="106">
        <v>11747</v>
      </c>
      <c r="J46" s="106">
        <v>20252</v>
      </c>
      <c r="K46" s="106">
        <v>65625</v>
      </c>
      <c r="L46" s="106">
        <v>11255</v>
      </c>
      <c r="M46" s="106">
        <v>78957</v>
      </c>
      <c r="N46" s="106">
        <v>19354</v>
      </c>
      <c r="O46" s="106">
        <v>92656</v>
      </c>
      <c r="P46" s="106">
        <v>71155</v>
      </c>
      <c r="Q46" s="106">
        <v>66611</v>
      </c>
      <c r="R46" s="106">
        <v>52053</v>
      </c>
      <c r="S46" s="106">
        <v>24925</v>
      </c>
      <c r="T46" s="106">
        <v>24617</v>
      </c>
      <c r="U46" s="106">
        <v>15077</v>
      </c>
      <c r="V46" s="106">
        <v>26773</v>
      </c>
      <c r="W46" s="106">
        <v>37785</v>
      </c>
      <c r="X46" s="106">
        <v>26991</v>
      </c>
      <c r="Y46" s="106">
        <v>23631</v>
      </c>
      <c r="Z46" s="106">
        <v>28839</v>
      </c>
      <c r="AA46" s="106">
        <v>50248</v>
      </c>
      <c r="AB46" s="106">
        <v>28458</v>
      </c>
      <c r="AC46" s="34">
        <v>35457</v>
      </c>
      <c r="AD46" s="34">
        <v>7755</v>
      </c>
      <c r="AE46" s="34">
        <v>66102</v>
      </c>
      <c r="AF46" s="34">
        <v>43490</v>
      </c>
      <c r="AG46" s="34">
        <v>90548</v>
      </c>
      <c r="AH46" s="34">
        <v>42996</v>
      </c>
      <c r="AI46" s="34">
        <v>68860</v>
      </c>
      <c r="AJ46" s="34">
        <v>45035</v>
      </c>
      <c r="AK46" s="34">
        <v>87709</v>
      </c>
      <c r="AL46" s="34">
        <v>4824</v>
      </c>
      <c r="AM46" s="34">
        <v>25772</v>
      </c>
      <c r="AN46" s="34">
        <v>18494</v>
      </c>
      <c r="AO46" s="34">
        <v>11403</v>
      </c>
      <c r="AP46" s="34">
        <v>28958</v>
      </c>
      <c r="AQ46" s="34">
        <v>31685</v>
      </c>
      <c r="AR46" s="34">
        <v>90091</v>
      </c>
      <c r="AS46" s="34">
        <v>61047</v>
      </c>
      <c r="AT46" s="34">
        <v>14934</v>
      </c>
    </row>
    <row r="47" spans="2:46">
      <c r="B47" s="260" t="s">
        <v>293</v>
      </c>
      <c r="C47" s="295" t="s">
        <v>0</v>
      </c>
      <c r="D47" s="106" t="s">
        <v>0</v>
      </c>
      <c r="E47" s="106" t="s">
        <v>0</v>
      </c>
      <c r="F47" s="106" t="s">
        <v>0</v>
      </c>
      <c r="G47" s="106" t="s">
        <v>0</v>
      </c>
      <c r="H47" s="106" t="s">
        <v>0</v>
      </c>
      <c r="I47" s="106">
        <v>128</v>
      </c>
      <c r="J47" s="106">
        <v>13601</v>
      </c>
      <c r="K47" s="106">
        <v>5124</v>
      </c>
      <c r="L47" s="106">
        <v>8293</v>
      </c>
      <c r="M47" s="106">
        <v>8676</v>
      </c>
      <c r="N47" s="106">
        <v>14290</v>
      </c>
      <c r="O47" s="106">
        <v>4913</v>
      </c>
      <c r="P47" s="106">
        <v>2341</v>
      </c>
      <c r="Q47" s="106">
        <v>16504</v>
      </c>
      <c r="R47" s="106">
        <v>11670</v>
      </c>
      <c r="S47" s="106">
        <v>2532</v>
      </c>
      <c r="T47" s="106">
        <v>2047</v>
      </c>
      <c r="U47" s="106">
        <v>1055</v>
      </c>
      <c r="V47" s="106">
        <v>9179</v>
      </c>
      <c r="W47" s="106">
        <v>5471</v>
      </c>
      <c r="X47" s="106">
        <v>5959</v>
      </c>
      <c r="Y47" s="106">
        <v>5060</v>
      </c>
      <c r="Z47" s="106">
        <v>4306</v>
      </c>
      <c r="AA47" s="106">
        <v>7221</v>
      </c>
      <c r="AB47" s="106">
        <v>3518</v>
      </c>
      <c r="AC47" s="34">
        <v>4542</v>
      </c>
      <c r="AD47" s="34">
        <v>734</v>
      </c>
      <c r="AE47" s="34">
        <v>7889</v>
      </c>
      <c r="AF47" s="34">
        <v>724</v>
      </c>
      <c r="AG47" s="34">
        <v>7717</v>
      </c>
      <c r="AH47" s="34">
        <v>4347</v>
      </c>
      <c r="AI47" s="34">
        <v>4937</v>
      </c>
      <c r="AJ47" s="34">
        <v>2013</v>
      </c>
      <c r="AK47" s="34">
        <v>7731</v>
      </c>
      <c r="AL47" s="34">
        <v>2457</v>
      </c>
      <c r="AM47" s="34">
        <v>2956</v>
      </c>
      <c r="AN47" s="34">
        <v>255</v>
      </c>
      <c r="AO47" s="34">
        <v>1361</v>
      </c>
      <c r="AP47" s="34">
        <v>4650</v>
      </c>
      <c r="AQ47" s="34">
        <v>5361</v>
      </c>
      <c r="AR47" s="34">
        <v>5042</v>
      </c>
      <c r="AS47" s="34">
        <v>9749</v>
      </c>
      <c r="AT47" s="34">
        <v>1480</v>
      </c>
    </row>
    <row r="48" spans="2:46">
      <c r="B48" s="260" t="s">
        <v>294</v>
      </c>
      <c r="C48" s="295" t="s">
        <v>0</v>
      </c>
      <c r="D48" s="106" t="s">
        <v>0</v>
      </c>
      <c r="E48" s="106" t="s">
        <v>0</v>
      </c>
      <c r="F48" s="106" t="s">
        <v>0</v>
      </c>
      <c r="G48" s="106" t="s">
        <v>0</v>
      </c>
      <c r="H48" s="106" t="s">
        <v>0</v>
      </c>
      <c r="I48" s="106">
        <v>1503</v>
      </c>
      <c r="J48" s="106">
        <v>9022</v>
      </c>
      <c r="K48" s="106">
        <v>9022</v>
      </c>
      <c r="L48" s="106">
        <v>9022</v>
      </c>
      <c r="M48" s="106">
        <v>9022</v>
      </c>
      <c r="N48" s="106">
        <v>19496</v>
      </c>
      <c r="O48" s="106">
        <v>9022</v>
      </c>
      <c r="P48" s="106">
        <v>9022</v>
      </c>
      <c r="Q48" s="106">
        <v>9022</v>
      </c>
      <c r="R48" s="106">
        <v>19607</v>
      </c>
      <c r="S48" s="106">
        <v>9784</v>
      </c>
      <c r="T48" s="106">
        <v>9022</v>
      </c>
      <c r="U48" s="106">
        <v>9068</v>
      </c>
      <c r="V48" s="106">
        <v>9715</v>
      </c>
      <c r="W48" s="106">
        <v>9022</v>
      </c>
      <c r="X48" s="106">
        <v>9022</v>
      </c>
      <c r="Y48" s="106">
        <v>10004</v>
      </c>
      <c r="Z48" s="106">
        <v>12149</v>
      </c>
      <c r="AA48" s="106">
        <v>10404</v>
      </c>
      <c r="AB48" s="106">
        <v>10404</v>
      </c>
      <c r="AC48" s="34">
        <v>10459</v>
      </c>
      <c r="AD48" s="34">
        <v>12445</v>
      </c>
      <c r="AE48" s="34">
        <v>13190</v>
      </c>
      <c r="AF48" s="34">
        <v>12445</v>
      </c>
      <c r="AG48" s="34">
        <v>12445</v>
      </c>
      <c r="AH48" s="34">
        <v>12445</v>
      </c>
      <c r="AI48" s="34">
        <v>12445</v>
      </c>
      <c r="AJ48" s="34">
        <v>12445</v>
      </c>
      <c r="AK48" s="34">
        <v>12445</v>
      </c>
      <c r="AL48" s="34">
        <v>12445</v>
      </c>
      <c r="AM48" s="34">
        <v>12445</v>
      </c>
      <c r="AN48" s="34">
        <v>12445</v>
      </c>
      <c r="AO48" s="34">
        <v>12469</v>
      </c>
      <c r="AP48" s="34">
        <v>12445</v>
      </c>
      <c r="AQ48" s="34">
        <v>12445</v>
      </c>
      <c r="AR48" s="34">
        <v>12632</v>
      </c>
      <c r="AS48" s="34">
        <v>12445</v>
      </c>
      <c r="AT48" s="34">
        <v>12445</v>
      </c>
    </row>
    <row r="49" spans="2:46">
      <c r="B49" s="260" t="s">
        <v>295</v>
      </c>
      <c r="C49" s="295" t="s">
        <v>0</v>
      </c>
      <c r="D49" s="106" t="s">
        <v>0</v>
      </c>
      <c r="E49" s="106" t="s">
        <v>0</v>
      </c>
      <c r="F49" s="106" t="s">
        <v>0</v>
      </c>
      <c r="G49" s="106" t="s">
        <v>0</v>
      </c>
      <c r="H49" s="106" t="s">
        <v>0</v>
      </c>
      <c r="I49" s="106">
        <v>0</v>
      </c>
      <c r="J49" s="106">
        <v>3307</v>
      </c>
      <c r="K49" s="106">
        <v>6239</v>
      </c>
      <c r="L49" s="106">
        <v>11753</v>
      </c>
      <c r="M49" s="106">
        <v>6651</v>
      </c>
      <c r="N49" s="106">
        <v>6332</v>
      </c>
      <c r="O49" s="106">
        <v>6811</v>
      </c>
      <c r="P49" s="106">
        <v>3053</v>
      </c>
      <c r="Q49" s="106">
        <v>10776</v>
      </c>
      <c r="R49" s="106">
        <v>6293</v>
      </c>
      <c r="S49" s="106">
        <v>5792</v>
      </c>
      <c r="T49" s="106">
        <v>41101</v>
      </c>
      <c r="U49" s="106">
        <v>15441</v>
      </c>
      <c r="V49" s="106">
        <v>5544</v>
      </c>
      <c r="W49" s="106">
        <v>9141</v>
      </c>
      <c r="X49" s="106">
        <v>8529</v>
      </c>
      <c r="Y49" s="106">
        <v>9755</v>
      </c>
      <c r="Z49" s="106">
        <v>6052</v>
      </c>
      <c r="AA49" s="106">
        <v>5878</v>
      </c>
      <c r="AB49" s="106">
        <v>5656</v>
      </c>
      <c r="AC49" s="34">
        <v>792</v>
      </c>
      <c r="AD49" s="34">
        <v>1793</v>
      </c>
      <c r="AE49" s="34">
        <v>5189</v>
      </c>
      <c r="AF49" s="34">
        <v>12553</v>
      </c>
      <c r="AG49" s="34">
        <v>4508</v>
      </c>
      <c r="AH49" s="34">
        <v>9283</v>
      </c>
      <c r="AI49" s="34">
        <v>2854</v>
      </c>
      <c r="AJ49" s="34">
        <v>3189</v>
      </c>
      <c r="AK49" s="34">
        <v>1660</v>
      </c>
      <c r="AL49" s="34">
        <v>8432</v>
      </c>
      <c r="AM49" s="34">
        <v>8328</v>
      </c>
      <c r="AN49" s="34">
        <v>7777</v>
      </c>
      <c r="AO49" s="34">
        <v>4354</v>
      </c>
      <c r="AP49" s="34">
        <v>6386</v>
      </c>
      <c r="AQ49" s="34">
        <v>7970</v>
      </c>
      <c r="AR49" s="34">
        <v>3319</v>
      </c>
      <c r="AS49" s="34">
        <v>89080</v>
      </c>
      <c r="AT49" s="34">
        <v>14605</v>
      </c>
    </row>
    <row r="50" spans="2:46">
      <c r="B50" s="260" t="s">
        <v>296</v>
      </c>
      <c r="C50" s="295" t="s">
        <v>0</v>
      </c>
      <c r="D50" s="106" t="s">
        <v>0</v>
      </c>
      <c r="E50" s="106" t="s">
        <v>0</v>
      </c>
      <c r="F50" s="106" t="s">
        <v>0</v>
      </c>
      <c r="G50" s="106" t="s">
        <v>0</v>
      </c>
      <c r="H50" s="106" t="s">
        <v>0</v>
      </c>
      <c r="I50" s="106">
        <v>0</v>
      </c>
      <c r="J50" s="106">
        <v>77</v>
      </c>
      <c r="K50" s="106">
        <v>439</v>
      </c>
      <c r="L50" s="106">
        <v>1823</v>
      </c>
      <c r="M50" s="106">
        <v>1376</v>
      </c>
      <c r="N50" s="106">
        <v>4623</v>
      </c>
      <c r="O50" s="106">
        <v>798</v>
      </c>
      <c r="P50" s="106">
        <v>1739</v>
      </c>
      <c r="Q50" s="106">
        <v>1897</v>
      </c>
      <c r="R50" s="106">
        <v>462</v>
      </c>
      <c r="S50" s="106">
        <v>2171</v>
      </c>
      <c r="T50" s="106">
        <v>2817</v>
      </c>
      <c r="U50" s="106">
        <v>6086</v>
      </c>
      <c r="V50" s="106">
        <v>16950</v>
      </c>
      <c r="W50" s="106">
        <v>2217</v>
      </c>
      <c r="X50" s="106">
        <v>2768</v>
      </c>
      <c r="Y50" s="106">
        <v>1746</v>
      </c>
      <c r="Z50" s="106">
        <v>3110</v>
      </c>
      <c r="AA50" s="106">
        <v>2516</v>
      </c>
      <c r="AB50" s="106">
        <v>1413</v>
      </c>
      <c r="AC50" s="34">
        <v>11197</v>
      </c>
      <c r="AD50" s="34">
        <v>1774</v>
      </c>
      <c r="AE50" s="34">
        <v>13332</v>
      </c>
      <c r="AF50" s="34">
        <v>2098</v>
      </c>
      <c r="AG50" s="34">
        <v>1460</v>
      </c>
      <c r="AH50" s="34">
        <v>1069</v>
      </c>
      <c r="AI50" s="34">
        <v>2501</v>
      </c>
      <c r="AJ50" s="34">
        <v>774</v>
      </c>
      <c r="AK50" s="34">
        <v>1956</v>
      </c>
      <c r="AL50" s="34">
        <v>1315</v>
      </c>
      <c r="AM50" s="34">
        <v>535</v>
      </c>
      <c r="AN50" s="34">
        <v>1089</v>
      </c>
      <c r="AO50" s="34">
        <v>1122</v>
      </c>
      <c r="AP50" s="34">
        <v>198</v>
      </c>
      <c r="AQ50" s="34">
        <v>2509</v>
      </c>
      <c r="AR50" s="34">
        <v>6772</v>
      </c>
      <c r="AS50" s="34">
        <v>3792</v>
      </c>
      <c r="AT50" s="34">
        <v>8812</v>
      </c>
    </row>
    <row r="51" spans="2:46">
      <c r="B51" s="260" t="s">
        <v>297</v>
      </c>
      <c r="C51" s="295" t="s">
        <v>0</v>
      </c>
      <c r="D51" s="106" t="s">
        <v>0</v>
      </c>
      <c r="E51" s="106" t="s">
        <v>0</v>
      </c>
      <c r="F51" s="106" t="s">
        <v>0</v>
      </c>
      <c r="G51" s="106" t="s">
        <v>0</v>
      </c>
      <c r="H51" s="106" t="s">
        <v>0</v>
      </c>
      <c r="I51" s="106">
        <v>0</v>
      </c>
      <c r="J51" s="106">
        <v>2784</v>
      </c>
      <c r="K51" s="106">
        <v>2278</v>
      </c>
      <c r="L51" s="106">
        <v>3193</v>
      </c>
      <c r="M51" s="106">
        <v>8260</v>
      </c>
      <c r="N51" s="106">
        <v>3262</v>
      </c>
      <c r="O51" s="106">
        <v>3935</v>
      </c>
      <c r="P51" s="106">
        <v>8336</v>
      </c>
      <c r="Q51" s="106">
        <v>5779</v>
      </c>
      <c r="R51" s="106">
        <v>9954</v>
      </c>
      <c r="S51" s="106">
        <v>10230</v>
      </c>
      <c r="T51" s="106">
        <v>7193</v>
      </c>
      <c r="U51" s="106">
        <v>7556</v>
      </c>
      <c r="V51" s="106">
        <v>6268</v>
      </c>
      <c r="W51" s="106">
        <v>6170</v>
      </c>
      <c r="X51" s="106">
        <v>5092</v>
      </c>
      <c r="Y51" s="106">
        <v>4589</v>
      </c>
      <c r="Z51" s="106">
        <v>5300</v>
      </c>
      <c r="AA51" s="106">
        <v>5455</v>
      </c>
      <c r="AB51" s="106">
        <v>2929</v>
      </c>
      <c r="AC51" s="34">
        <v>5202</v>
      </c>
      <c r="AD51" s="34">
        <v>8778</v>
      </c>
      <c r="AE51" s="34">
        <v>12473</v>
      </c>
      <c r="AF51" s="34">
        <v>11104</v>
      </c>
      <c r="AG51" s="34">
        <v>13679</v>
      </c>
      <c r="AH51" s="34">
        <v>21453</v>
      </c>
      <c r="AI51" s="34">
        <v>4811</v>
      </c>
      <c r="AJ51" s="34">
        <v>26987</v>
      </c>
      <c r="AK51" s="34">
        <v>8933</v>
      </c>
      <c r="AL51" s="34">
        <v>-450</v>
      </c>
      <c r="AM51" s="34">
        <v>-1870</v>
      </c>
      <c r="AN51" s="34">
        <v>751</v>
      </c>
      <c r="AO51" s="34">
        <v>668</v>
      </c>
      <c r="AP51" s="34">
        <v>5056</v>
      </c>
      <c r="AQ51" s="34">
        <v>14409</v>
      </c>
      <c r="AR51" s="34">
        <v>4619</v>
      </c>
      <c r="AS51" s="34">
        <v>3102</v>
      </c>
      <c r="AT51" s="34">
        <v>-2734</v>
      </c>
    </row>
    <row r="52" spans="2:46">
      <c r="B52" s="260" t="s">
        <v>298</v>
      </c>
      <c r="C52" s="295" t="s">
        <v>0</v>
      </c>
      <c r="D52" s="106" t="s">
        <v>0</v>
      </c>
      <c r="E52" s="106" t="s">
        <v>0</v>
      </c>
      <c r="F52" s="106" t="s">
        <v>0</v>
      </c>
      <c r="G52" s="106" t="s">
        <v>0</v>
      </c>
      <c r="H52" s="106" t="s">
        <v>0</v>
      </c>
      <c r="I52" s="106" t="s">
        <v>0</v>
      </c>
      <c r="J52" s="106">
        <v>188</v>
      </c>
      <c r="K52" s="106">
        <v>290</v>
      </c>
      <c r="L52" s="106">
        <v>282</v>
      </c>
      <c r="M52" s="106">
        <v>464</v>
      </c>
      <c r="N52" s="106">
        <v>388</v>
      </c>
      <c r="O52" s="106">
        <v>1198</v>
      </c>
      <c r="P52" s="106">
        <v>1464</v>
      </c>
      <c r="Q52" s="106">
        <v>2178</v>
      </c>
      <c r="R52" s="106">
        <v>924</v>
      </c>
      <c r="S52" s="106">
        <v>3040</v>
      </c>
      <c r="T52" s="106">
        <v>4106</v>
      </c>
      <c r="U52" s="106">
        <v>1939</v>
      </c>
      <c r="V52" s="106">
        <v>4769</v>
      </c>
      <c r="W52" s="106">
        <v>4298</v>
      </c>
      <c r="X52" s="106">
        <v>1339</v>
      </c>
      <c r="Y52" s="106">
        <v>2007</v>
      </c>
      <c r="Z52" s="106">
        <v>1436</v>
      </c>
      <c r="AA52" s="106">
        <v>7860</v>
      </c>
      <c r="AB52" s="106">
        <v>5096</v>
      </c>
      <c r="AC52" s="34">
        <v>16810</v>
      </c>
      <c r="AD52" s="34">
        <v>3519</v>
      </c>
      <c r="AE52" s="34">
        <v>15176</v>
      </c>
      <c r="AF52" s="34">
        <v>3612</v>
      </c>
      <c r="AG52" s="34">
        <v>18795</v>
      </c>
      <c r="AH52" s="34">
        <v>6524</v>
      </c>
      <c r="AI52" s="34">
        <v>5288</v>
      </c>
      <c r="AJ52" s="34">
        <v>3785</v>
      </c>
      <c r="AK52" s="34">
        <v>10606</v>
      </c>
      <c r="AL52" s="34">
        <v>4268</v>
      </c>
      <c r="AM52" s="34">
        <v>9240</v>
      </c>
      <c r="AN52" s="34">
        <v>3507</v>
      </c>
      <c r="AO52" s="34">
        <v>23188</v>
      </c>
      <c r="AP52" s="34">
        <v>4261</v>
      </c>
      <c r="AQ52" s="34">
        <v>25392</v>
      </c>
      <c r="AR52" s="34">
        <v>7475</v>
      </c>
      <c r="AS52" s="34">
        <v>21498</v>
      </c>
      <c r="AT52" s="34">
        <v>3090</v>
      </c>
    </row>
    <row r="53" spans="2:46">
      <c r="B53" s="260" t="s">
        <v>299</v>
      </c>
      <c r="C53" s="295" t="s">
        <v>0</v>
      </c>
      <c r="D53" s="106" t="s">
        <v>0</v>
      </c>
      <c r="E53" s="106" t="s">
        <v>0</v>
      </c>
      <c r="F53" s="106" t="s">
        <v>0</v>
      </c>
      <c r="G53" s="106" t="s">
        <v>0</v>
      </c>
      <c r="H53" s="106" t="s">
        <v>0</v>
      </c>
      <c r="I53" s="106" t="s">
        <v>0</v>
      </c>
      <c r="J53" s="106">
        <v>15563</v>
      </c>
      <c r="K53" s="106">
        <v>7006</v>
      </c>
      <c r="L53" s="106">
        <v>5954</v>
      </c>
      <c r="M53" s="106">
        <v>4799</v>
      </c>
      <c r="N53" s="106">
        <v>4352</v>
      </c>
      <c r="O53" s="106">
        <v>14174</v>
      </c>
      <c r="P53" s="106">
        <v>6215</v>
      </c>
      <c r="Q53" s="106">
        <v>14610</v>
      </c>
      <c r="R53" s="106">
        <v>1603</v>
      </c>
      <c r="S53" s="106">
        <v>18854</v>
      </c>
      <c r="T53" s="106">
        <v>2161</v>
      </c>
      <c r="U53" s="106">
        <v>23331</v>
      </c>
      <c r="V53" s="106">
        <v>288</v>
      </c>
      <c r="W53" s="106">
        <v>8719</v>
      </c>
      <c r="X53" s="106">
        <v>41093</v>
      </c>
      <c r="Y53" s="106">
        <v>8084</v>
      </c>
      <c r="Z53" s="106">
        <v>31804</v>
      </c>
      <c r="AA53" s="106">
        <v>13749</v>
      </c>
      <c r="AB53" s="106">
        <v>1045</v>
      </c>
      <c r="AC53" s="34">
        <v>4210</v>
      </c>
      <c r="AD53" s="34">
        <v>4511</v>
      </c>
      <c r="AE53" s="34">
        <v>3897</v>
      </c>
      <c r="AF53" s="34">
        <v>9134</v>
      </c>
      <c r="AG53" s="34">
        <v>2733</v>
      </c>
      <c r="AH53" s="34">
        <v>4073</v>
      </c>
      <c r="AI53" s="34">
        <v>8905</v>
      </c>
      <c r="AJ53" s="34">
        <v>1527</v>
      </c>
      <c r="AK53" s="34">
        <v>6769</v>
      </c>
      <c r="AL53" s="34">
        <v>3188</v>
      </c>
      <c r="AM53" s="34">
        <v>3436</v>
      </c>
      <c r="AN53" s="34">
        <v>1651</v>
      </c>
      <c r="AO53" s="34">
        <v>1607</v>
      </c>
      <c r="AP53" s="34">
        <v>1036</v>
      </c>
      <c r="AQ53" s="34">
        <v>5700</v>
      </c>
      <c r="AR53" s="34">
        <v>9035</v>
      </c>
      <c r="AS53" s="34">
        <v>5991</v>
      </c>
      <c r="AT53" s="34">
        <v>38462</v>
      </c>
    </row>
    <row r="54" spans="2:46">
      <c r="B54" s="260" t="s">
        <v>300</v>
      </c>
      <c r="C54" s="295" t="s">
        <v>0</v>
      </c>
      <c r="D54" s="106" t="s">
        <v>0</v>
      </c>
      <c r="E54" s="106" t="s">
        <v>0</v>
      </c>
      <c r="F54" s="106" t="s">
        <v>0</v>
      </c>
      <c r="G54" s="106" t="s">
        <v>0</v>
      </c>
      <c r="H54" s="106" t="s">
        <v>0</v>
      </c>
      <c r="I54" s="106" t="s">
        <v>0</v>
      </c>
      <c r="J54" s="106">
        <v>0</v>
      </c>
      <c r="K54" s="106">
        <v>0</v>
      </c>
      <c r="L54" s="106">
        <v>0</v>
      </c>
      <c r="M54" s="106">
        <v>0</v>
      </c>
      <c r="N54" s="106">
        <v>0</v>
      </c>
      <c r="O54" s="106">
        <v>762</v>
      </c>
      <c r="P54" s="106">
        <v>161</v>
      </c>
      <c r="Q54" s="106">
        <v>150</v>
      </c>
      <c r="R54" s="106">
        <v>386</v>
      </c>
      <c r="S54" s="106">
        <v>280</v>
      </c>
      <c r="T54" s="106">
        <v>131</v>
      </c>
      <c r="U54" s="106">
        <v>679</v>
      </c>
      <c r="V54" s="106">
        <v>1816</v>
      </c>
      <c r="W54" s="106">
        <v>1001</v>
      </c>
      <c r="X54" s="106">
        <v>583</v>
      </c>
      <c r="Y54" s="106">
        <v>783</v>
      </c>
      <c r="Z54" s="106">
        <v>931</v>
      </c>
      <c r="AA54" s="106">
        <v>530</v>
      </c>
      <c r="AB54" s="106">
        <v>2185</v>
      </c>
      <c r="AC54" s="34">
        <v>758</v>
      </c>
      <c r="AD54" s="34">
        <v>2207</v>
      </c>
      <c r="AE54" s="34">
        <v>5183</v>
      </c>
      <c r="AF54" s="34">
        <v>2564</v>
      </c>
      <c r="AG54" s="34">
        <v>2975</v>
      </c>
      <c r="AH54" s="34">
        <v>597</v>
      </c>
      <c r="AI54" s="34">
        <v>6390</v>
      </c>
      <c r="AJ54" s="34">
        <v>3495</v>
      </c>
      <c r="AK54" s="34">
        <v>4785</v>
      </c>
      <c r="AL54" s="34">
        <v>3049</v>
      </c>
      <c r="AM54" s="34">
        <v>4268</v>
      </c>
      <c r="AN54" s="34">
        <v>2318</v>
      </c>
      <c r="AO54" s="34">
        <v>3717</v>
      </c>
      <c r="AP54" s="34">
        <v>5533</v>
      </c>
      <c r="AQ54" s="34">
        <v>4294</v>
      </c>
      <c r="AR54" s="34">
        <v>8520</v>
      </c>
      <c r="AS54" s="34">
        <v>2641</v>
      </c>
      <c r="AT54" s="34">
        <v>2083</v>
      </c>
    </row>
    <row r="55" spans="2:46">
      <c r="B55" s="260" t="s">
        <v>301</v>
      </c>
      <c r="C55" s="295" t="s">
        <v>0</v>
      </c>
      <c r="D55" s="106" t="s">
        <v>0</v>
      </c>
      <c r="E55" s="106" t="s">
        <v>0</v>
      </c>
      <c r="F55" s="106" t="s">
        <v>0</v>
      </c>
      <c r="G55" s="106" t="s">
        <v>0</v>
      </c>
      <c r="H55" s="106" t="s">
        <v>0</v>
      </c>
      <c r="I55" s="106" t="s">
        <v>0</v>
      </c>
      <c r="J55" s="106" t="s">
        <v>324</v>
      </c>
      <c r="K55" s="106" t="s">
        <v>324</v>
      </c>
      <c r="L55" s="106" t="s">
        <v>324</v>
      </c>
      <c r="M55" s="106" t="s">
        <v>324</v>
      </c>
      <c r="N55" s="106" t="s">
        <v>324</v>
      </c>
      <c r="O55" s="106" t="s">
        <v>324</v>
      </c>
      <c r="P55" s="106" t="s">
        <v>324</v>
      </c>
      <c r="Q55" s="106" t="s">
        <v>324</v>
      </c>
      <c r="R55" s="106" t="s">
        <v>324</v>
      </c>
      <c r="S55" s="106" t="s">
        <v>324</v>
      </c>
      <c r="T55" s="106" t="s">
        <v>324</v>
      </c>
      <c r="U55" s="106" t="s">
        <v>324</v>
      </c>
      <c r="V55" s="106" t="s">
        <v>324</v>
      </c>
      <c r="W55" s="106" t="s">
        <v>324</v>
      </c>
      <c r="X55" s="106" t="s">
        <v>324</v>
      </c>
      <c r="Y55" s="106" t="s">
        <v>324</v>
      </c>
      <c r="Z55" s="106" t="s">
        <v>324</v>
      </c>
      <c r="AA55" s="106" t="s">
        <v>324</v>
      </c>
      <c r="AB55" s="106" t="s">
        <v>324</v>
      </c>
      <c r="AC55" s="106" t="s">
        <v>324</v>
      </c>
      <c r="AD55" s="106" t="s">
        <v>324</v>
      </c>
      <c r="AE55" s="106" t="s">
        <v>324</v>
      </c>
      <c r="AF55" s="106" t="s">
        <v>324</v>
      </c>
      <c r="AG55" s="106" t="s">
        <v>324</v>
      </c>
      <c r="AH55" s="106" t="s">
        <v>324</v>
      </c>
      <c r="AI55" s="106" t="s">
        <v>324</v>
      </c>
      <c r="AJ55" s="106" t="s">
        <v>324</v>
      </c>
      <c r="AK55" s="106" t="s">
        <v>324</v>
      </c>
      <c r="AL55" s="106" t="s">
        <v>324</v>
      </c>
      <c r="AM55" s="106" t="s">
        <v>324</v>
      </c>
      <c r="AN55" s="106" t="s">
        <v>324</v>
      </c>
      <c r="AO55" s="106" t="s">
        <v>324</v>
      </c>
      <c r="AP55" s="106" t="s">
        <v>324</v>
      </c>
      <c r="AQ55" s="106" t="s">
        <v>324</v>
      </c>
      <c r="AR55" s="106" t="s">
        <v>324</v>
      </c>
      <c r="AS55" s="106" t="s">
        <v>324</v>
      </c>
      <c r="AT55" s="106" t="s">
        <v>324</v>
      </c>
    </row>
    <row r="56" spans="2:46">
      <c r="B56" s="260" t="s">
        <v>302</v>
      </c>
      <c r="C56" s="295" t="s">
        <v>0</v>
      </c>
      <c r="D56" s="106" t="s">
        <v>0</v>
      </c>
      <c r="E56" s="106" t="s">
        <v>0</v>
      </c>
      <c r="F56" s="106" t="s">
        <v>0</v>
      </c>
      <c r="G56" s="106" t="s">
        <v>0</v>
      </c>
      <c r="H56" s="106" t="s">
        <v>0</v>
      </c>
      <c r="I56" s="106" t="s">
        <v>0</v>
      </c>
      <c r="J56" s="106" t="s">
        <v>0</v>
      </c>
      <c r="K56" s="106">
        <v>1770</v>
      </c>
      <c r="L56" s="106">
        <v>5394</v>
      </c>
      <c r="M56" s="106">
        <v>5150</v>
      </c>
      <c r="N56" s="106">
        <v>6193</v>
      </c>
      <c r="O56" s="106">
        <v>5210</v>
      </c>
      <c r="P56" s="106">
        <v>6164</v>
      </c>
      <c r="Q56" s="106">
        <v>4978</v>
      </c>
      <c r="R56" s="106">
        <v>6749</v>
      </c>
      <c r="S56" s="106">
        <v>5060</v>
      </c>
      <c r="T56" s="106">
        <v>5126</v>
      </c>
      <c r="U56" s="106">
        <v>6724</v>
      </c>
      <c r="V56" s="106">
        <v>5435</v>
      </c>
      <c r="W56" s="106">
        <v>5476</v>
      </c>
      <c r="X56" s="106">
        <v>7733</v>
      </c>
      <c r="Y56" s="106">
        <v>5287</v>
      </c>
      <c r="Z56" s="106">
        <v>5227</v>
      </c>
      <c r="AA56" s="106">
        <v>5245</v>
      </c>
      <c r="AB56" s="106">
        <v>5457</v>
      </c>
      <c r="AC56" s="34">
        <v>5878</v>
      </c>
      <c r="AD56" s="34">
        <v>5231</v>
      </c>
      <c r="AE56" s="34">
        <v>7101</v>
      </c>
      <c r="AF56" s="34">
        <v>9883</v>
      </c>
      <c r="AG56" s="34">
        <v>6282</v>
      </c>
      <c r="AH56" s="34">
        <v>4947</v>
      </c>
      <c r="AI56" s="34">
        <v>10509</v>
      </c>
      <c r="AJ56" s="34">
        <v>10024</v>
      </c>
      <c r="AK56" s="34">
        <v>4516</v>
      </c>
      <c r="AL56" s="34">
        <v>4576</v>
      </c>
      <c r="AM56" s="34">
        <v>4619</v>
      </c>
      <c r="AN56" s="34">
        <v>13417</v>
      </c>
      <c r="AO56" s="34">
        <v>13631</v>
      </c>
      <c r="AP56" s="34">
        <v>13363</v>
      </c>
      <c r="AQ56" s="34">
        <v>15521</v>
      </c>
      <c r="AR56" s="34">
        <v>13533</v>
      </c>
      <c r="AS56" s="34">
        <v>13877</v>
      </c>
      <c r="AT56" s="34">
        <v>13631</v>
      </c>
    </row>
    <row r="57" spans="2:46">
      <c r="B57" s="260" t="s">
        <v>303</v>
      </c>
      <c r="C57" s="295" t="s">
        <v>0</v>
      </c>
      <c r="D57" s="106" t="s">
        <v>0</v>
      </c>
      <c r="E57" s="106" t="s">
        <v>0</v>
      </c>
      <c r="F57" s="106" t="s">
        <v>0</v>
      </c>
      <c r="G57" s="106" t="s">
        <v>0</v>
      </c>
      <c r="H57" s="106" t="s">
        <v>0</v>
      </c>
      <c r="I57" s="106" t="s">
        <v>0</v>
      </c>
      <c r="J57" s="106" t="s">
        <v>0</v>
      </c>
      <c r="K57" s="106">
        <v>0</v>
      </c>
      <c r="L57" s="106">
        <v>4245</v>
      </c>
      <c r="M57" s="106">
        <v>4412</v>
      </c>
      <c r="N57" s="106">
        <v>2750</v>
      </c>
      <c r="O57" s="106">
        <v>4869</v>
      </c>
      <c r="P57" s="106">
        <v>6857</v>
      </c>
      <c r="Q57" s="106">
        <v>7232</v>
      </c>
      <c r="R57" s="106">
        <v>11037</v>
      </c>
      <c r="S57" s="106">
        <v>14423</v>
      </c>
      <c r="T57" s="106">
        <v>25682</v>
      </c>
      <c r="U57" s="106">
        <v>22130</v>
      </c>
      <c r="V57" s="106">
        <v>12299</v>
      </c>
      <c r="W57" s="106">
        <v>17998</v>
      </c>
      <c r="X57" s="106">
        <v>16823</v>
      </c>
      <c r="Y57" s="106">
        <v>12540</v>
      </c>
      <c r="Z57" s="106">
        <v>29839</v>
      </c>
      <c r="AA57" s="106">
        <v>9850</v>
      </c>
      <c r="AB57" s="106">
        <v>44620</v>
      </c>
      <c r="AC57" s="34">
        <v>11924</v>
      </c>
      <c r="AD57" s="34">
        <v>45846</v>
      </c>
      <c r="AE57" s="34">
        <v>30924</v>
      </c>
      <c r="AF57" s="34">
        <v>38979</v>
      </c>
      <c r="AG57" s="34">
        <v>59810</v>
      </c>
      <c r="AH57" s="34">
        <v>34498</v>
      </c>
      <c r="AI57" s="34">
        <v>52040</v>
      </c>
      <c r="AJ57" s="34">
        <v>15281</v>
      </c>
      <c r="AK57" s="34">
        <v>35616</v>
      </c>
      <c r="AL57" s="34">
        <v>24802</v>
      </c>
      <c r="AM57" s="34">
        <v>41637</v>
      </c>
      <c r="AN57" s="34">
        <v>24151</v>
      </c>
      <c r="AO57" s="34">
        <v>25873</v>
      </c>
      <c r="AP57" s="34">
        <v>10119</v>
      </c>
      <c r="AQ57" s="34">
        <v>28809</v>
      </c>
      <c r="AR57" s="34">
        <v>44424</v>
      </c>
      <c r="AS57" s="34">
        <v>38936</v>
      </c>
      <c r="AT57" s="34">
        <v>32654</v>
      </c>
    </row>
    <row r="58" spans="2:46">
      <c r="B58" s="260" t="s">
        <v>304</v>
      </c>
      <c r="C58" s="295" t="s">
        <v>0</v>
      </c>
      <c r="D58" s="106" t="s">
        <v>0</v>
      </c>
      <c r="E58" s="106" t="s">
        <v>0</v>
      </c>
      <c r="F58" s="106" t="s">
        <v>0</v>
      </c>
      <c r="G58" s="106" t="s">
        <v>0</v>
      </c>
      <c r="H58" s="106" t="s">
        <v>0</v>
      </c>
      <c r="I58" s="106" t="s">
        <v>0</v>
      </c>
      <c r="J58" s="106" t="s">
        <v>0</v>
      </c>
      <c r="K58" s="106" t="s">
        <v>0</v>
      </c>
      <c r="L58" s="106">
        <v>0</v>
      </c>
      <c r="M58" s="106">
        <v>6491</v>
      </c>
      <c r="N58" s="106">
        <v>441</v>
      </c>
      <c r="O58" s="106">
        <v>7083</v>
      </c>
      <c r="P58" s="106">
        <v>1461</v>
      </c>
      <c r="Q58" s="106">
        <v>1507</v>
      </c>
      <c r="R58" s="106">
        <v>6284</v>
      </c>
      <c r="S58" s="106">
        <v>19392</v>
      </c>
      <c r="T58" s="106">
        <v>10</v>
      </c>
      <c r="U58" s="106">
        <v>200</v>
      </c>
      <c r="V58" s="106">
        <v>2724</v>
      </c>
      <c r="W58" s="106">
        <v>2903</v>
      </c>
      <c r="X58" s="106">
        <v>1402</v>
      </c>
      <c r="Y58" s="106">
        <v>903</v>
      </c>
      <c r="Z58" s="106">
        <v>2175</v>
      </c>
      <c r="AA58" s="106">
        <v>5412</v>
      </c>
      <c r="AB58" s="106">
        <v>5047</v>
      </c>
      <c r="AC58" s="34">
        <v>9254</v>
      </c>
      <c r="AD58" s="34">
        <v>8846</v>
      </c>
      <c r="AE58" s="34">
        <v>2772</v>
      </c>
      <c r="AF58" s="34">
        <v>0</v>
      </c>
      <c r="AG58" s="34" t="s">
        <v>0</v>
      </c>
      <c r="AH58" s="34" t="s">
        <v>0</v>
      </c>
      <c r="AI58" s="34" t="s">
        <v>0</v>
      </c>
      <c r="AJ58" s="34" t="s">
        <v>0</v>
      </c>
      <c r="AK58" s="34" t="s">
        <v>0</v>
      </c>
      <c r="AL58" s="34" t="s">
        <v>0</v>
      </c>
      <c r="AM58" s="34" t="s">
        <v>0</v>
      </c>
      <c r="AN58" s="34" t="s">
        <v>0</v>
      </c>
      <c r="AO58" s="34" t="s">
        <v>0</v>
      </c>
      <c r="AP58" s="34" t="s">
        <v>0</v>
      </c>
      <c r="AQ58" s="34" t="s">
        <v>0</v>
      </c>
      <c r="AR58" s="34"/>
      <c r="AS58" s="34"/>
      <c r="AT58" s="34" t="s">
        <v>0</v>
      </c>
    </row>
    <row r="59" spans="2:46">
      <c r="B59" s="260" t="s">
        <v>305</v>
      </c>
      <c r="C59" s="285" t="s">
        <v>0</v>
      </c>
      <c r="D59" s="106" t="s">
        <v>0</v>
      </c>
      <c r="E59" s="106" t="s">
        <v>0</v>
      </c>
      <c r="F59" s="106" t="s">
        <v>0</v>
      </c>
      <c r="G59" s="106" t="s">
        <v>0</v>
      </c>
      <c r="H59" s="106" t="s">
        <v>0</v>
      </c>
      <c r="I59" s="106" t="s">
        <v>0</v>
      </c>
      <c r="J59" s="106" t="s">
        <v>0</v>
      </c>
      <c r="K59" s="106" t="s">
        <v>0</v>
      </c>
      <c r="L59" s="106" t="s">
        <v>0</v>
      </c>
      <c r="M59" s="106">
        <v>39636</v>
      </c>
      <c r="N59" s="106">
        <v>44433</v>
      </c>
      <c r="O59" s="106">
        <v>41687</v>
      </c>
      <c r="P59" s="106">
        <v>45235</v>
      </c>
      <c r="Q59" s="106">
        <v>42508</v>
      </c>
      <c r="R59" s="106">
        <v>67801</v>
      </c>
      <c r="S59" s="106">
        <v>64960</v>
      </c>
      <c r="T59" s="106">
        <v>65752</v>
      </c>
      <c r="U59" s="106">
        <v>65666</v>
      </c>
      <c r="V59" s="106">
        <v>66064</v>
      </c>
      <c r="W59" s="106">
        <v>67351</v>
      </c>
      <c r="X59" s="106">
        <v>63832</v>
      </c>
      <c r="Y59" s="106">
        <v>67714</v>
      </c>
      <c r="Z59" s="106">
        <v>6837</v>
      </c>
      <c r="AA59" s="106">
        <v>15073</v>
      </c>
      <c r="AB59" s="106">
        <v>15102</v>
      </c>
      <c r="AC59" s="34">
        <v>14929</v>
      </c>
      <c r="AD59" s="34">
        <v>4881</v>
      </c>
      <c r="AE59" s="34">
        <v>5926</v>
      </c>
      <c r="AF59" s="34">
        <v>1318</v>
      </c>
      <c r="AG59" s="34">
        <v>15865</v>
      </c>
      <c r="AH59" s="34">
        <v>3885</v>
      </c>
      <c r="AI59" s="34">
        <v>36802</v>
      </c>
      <c r="AJ59" s="34">
        <v>2458</v>
      </c>
      <c r="AK59" s="34">
        <v>19214</v>
      </c>
      <c r="AL59" s="34">
        <v>11070</v>
      </c>
      <c r="AM59" s="34">
        <v>9525</v>
      </c>
      <c r="AN59" s="34">
        <v>1625</v>
      </c>
      <c r="AO59" s="34">
        <v>4747</v>
      </c>
      <c r="AP59" s="34">
        <v>5595</v>
      </c>
      <c r="AQ59" s="34">
        <v>28097</v>
      </c>
      <c r="AR59" s="34">
        <v>6168</v>
      </c>
      <c r="AS59" s="34">
        <v>36936</v>
      </c>
      <c r="AT59" s="34">
        <v>24969</v>
      </c>
    </row>
    <row r="60" spans="2:46" ht="24">
      <c r="B60" s="262" t="s">
        <v>306</v>
      </c>
      <c r="C60" s="286" t="s">
        <v>0</v>
      </c>
      <c r="D60" s="160" t="s">
        <v>0</v>
      </c>
      <c r="E60" s="160" t="s">
        <v>0</v>
      </c>
      <c r="F60" s="160" t="s">
        <v>0</v>
      </c>
      <c r="G60" s="160" t="s">
        <v>0</v>
      </c>
      <c r="H60" s="160" t="s">
        <v>0</v>
      </c>
      <c r="I60" s="160" t="s">
        <v>0</v>
      </c>
      <c r="J60" s="160" t="s">
        <v>0</v>
      </c>
      <c r="K60" s="160" t="s">
        <v>0</v>
      </c>
      <c r="L60" s="160" t="s">
        <v>0</v>
      </c>
      <c r="M60" s="106">
        <v>0</v>
      </c>
      <c r="N60" s="106">
        <v>466</v>
      </c>
      <c r="O60" s="106">
        <v>1656</v>
      </c>
      <c r="P60" s="106">
        <v>5811</v>
      </c>
      <c r="Q60" s="106">
        <v>16101</v>
      </c>
      <c r="R60" s="106">
        <v>5903</v>
      </c>
      <c r="S60" s="106">
        <v>3337</v>
      </c>
      <c r="T60" s="106">
        <v>17172</v>
      </c>
      <c r="U60" s="106">
        <v>15795</v>
      </c>
      <c r="V60" s="106">
        <v>3698</v>
      </c>
      <c r="W60" s="106">
        <v>32851</v>
      </c>
      <c r="X60" s="106">
        <v>2734</v>
      </c>
      <c r="Y60" s="106">
        <v>18766</v>
      </c>
      <c r="Z60" s="106">
        <v>763</v>
      </c>
      <c r="AA60" s="106">
        <v>36241</v>
      </c>
      <c r="AB60" s="106">
        <v>2150</v>
      </c>
      <c r="AC60" s="34">
        <v>29766</v>
      </c>
      <c r="AD60" s="34">
        <v>1650</v>
      </c>
      <c r="AE60" s="34">
        <v>16295</v>
      </c>
      <c r="AF60" s="34">
        <v>5984</v>
      </c>
      <c r="AG60" s="34">
        <v>17372</v>
      </c>
      <c r="AH60" s="34">
        <v>2493</v>
      </c>
      <c r="AI60" s="34">
        <v>16692</v>
      </c>
      <c r="AJ60" s="34">
        <v>8108</v>
      </c>
      <c r="AK60" s="34">
        <v>53826</v>
      </c>
      <c r="AL60" s="34">
        <v>6326</v>
      </c>
      <c r="AM60" s="34">
        <v>11293</v>
      </c>
      <c r="AN60" s="34">
        <v>7429</v>
      </c>
      <c r="AO60" s="34">
        <v>25560</v>
      </c>
      <c r="AP60" s="34">
        <v>4546</v>
      </c>
      <c r="AQ60" s="34">
        <v>14850</v>
      </c>
      <c r="AR60" s="34">
        <v>2360</v>
      </c>
      <c r="AS60" s="34">
        <v>27122</v>
      </c>
      <c r="AT60" s="34">
        <v>5174</v>
      </c>
    </row>
    <row r="61" spans="2:46">
      <c r="B61" s="260" t="s">
        <v>307</v>
      </c>
      <c r="C61" s="285" t="s">
        <v>0</v>
      </c>
      <c r="D61" s="106" t="s">
        <v>0</v>
      </c>
      <c r="E61" s="106" t="s">
        <v>0</v>
      </c>
      <c r="F61" s="106" t="s">
        <v>0</v>
      </c>
      <c r="G61" s="106" t="s">
        <v>0</v>
      </c>
      <c r="H61" s="106" t="s">
        <v>0</v>
      </c>
      <c r="I61" s="106" t="s">
        <v>0</v>
      </c>
      <c r="J61" s="106" t="s">
        <v>0</v>
      </c>
      <c r="K61" s="106" t="s">
        <v>0</v>
      </c>
      <c r="L61" s="106" t="s">
        <v>0</v>
      </c>
      <c r="M61" s="160" t="s">
        <v>0</v>
      </c>
      <c r="N61" s="106">
        <v>0</v>
      </c>
      <c r="O61" s="106">
        <v>0</v>
      </c>
      <c r="P61" s="106">
        <v>49</v>
      </c>
      <c r="Q61" s="106">
        <v>693</v>
      </c>
      <c r="R61" s="106">
        <v>0</v>
      </c>
      <c r="S61" s="106">
        <v>439</v>
      </c>
      <c r="T61" s="106">
        <v>1415</v>
      </c>
      <c r="U61" s="106">
        <v>2764</v>
      </c>
      <c r="V61" s="106">
        <v>1041</v>
      </c>
      <c r="W61" s="106">
        <v>2576</v>
      </c>
      <c r="X61" s="106">
        <v>1405</v>
      </c>
      <c r="Y61" s="106">
        <v>1628</v>
      </c>
      <c r="Z61" s="106">
        <v>2810</v>
      </c>
      <c r="AA61" s="106">
        <v>2527</v>
      </c>
      <c r="AB61" s="106">
        <v>2137</v>
      </c>
      <c r="AC61" s="34">
        <v>1248</v>
      </c>
      <c r="AD61" s="34">
        <v>6152</v>
      </c>
      <c r="AE61" s="34">
        <v>7842</v>
      </c>
      <c r="AF61" s="34">
        <v>2618</v>
      </c>
      <c r="AG61" s="34">
        <v>37062</v>
      </c>
      <c r="AH61" s="34">
        <v>12653</v>
      </c>
      <c r="AI61" s="34">
        <v>2754</v>
      </c>
      <c r="AJ61" s="34">
        <v>26794</v>
      </c>
      <c r="AK61" s="34">
        <v>31532</v>
      </c>
      <c r="AL61" s="34">
        <v>30978</v>
      </c>
      <c r="AM61" s="34">
        <v>28305</v>
      </c>
      <c r="AN61" s="34">
        <v>41327</v>
      </c>
      <c r="AO61" s="34">
        <v>1588</v>
      </c>
      <c r="AP61" s="34">
        <v>4152</v>
      </c>
      <c r="AQ61" s="34">
        <v>9112</v>
      </c>
      <c r="AR61" s="34">
        <v>15588</v>
      </c>
      <c r="AS61" s="34">
        <v>12074</v>
      </c>
      <c r="AT61" s="34">
        <v>8205</v>
      </c>
    </row>
    <row r="62" spans="2:46">
      <c r="B62" s="281" t="s">
        <v>106</v>
      </c>
      <c r="C62" s="294" t="s">
        <v>0</v>
      </c>
      <c r="D62" s="158" t="s">
        <v>0</v>
      </c>
      <c r="E62" s="158" t="s">
        <v>0</v>
      </c>
      <c r="F62" s="158" t="s">
        <v>0</v>
      </c>
      <c r="G62" s="158" t="s">
        <v>0</v>
      </c>
      <c r="H62" s="158" t="s">
        <v>0</v>
      </c>
      <c r="I62" s="158" t="s">
        <v>0</v>
      </c>
      <c r="J62" s="158" t="s">
        <v>0</v>
      </c>
      <c r="K62" s="158" t="s">
        <v>0</v>
      </c>
      <c r="L62" s="158" t="s">
        <v>0</v>
      </c>
      <c r="M62" s="106" t="s">
        <v>0</v>
      </c>
      <c r="N62" s="106" t="s">
        <v>0</v>
      </c>
      <c r="O62" s="106">
        <v>0</v>
      </c>
      <c r="P62" s="106">
        <v>23</v>
      </c>
      <c r="Q62" s="106">
        <v>0</v>
      </c>
      <c r="R62" s="106">
        <v>422</v>
      </c>
      <c r="S62" s="106">
        <v>2005</v>
      </c>
      <c r="T62" s="106">
        <v>14440</v>
      </c>
      <c r="U62" s="106">
        <v>611</v>
      </c>
      <c r="V62" s="106">
        <v>941</v>
      </c>
      <c r="W62" s="106">
        <v>3172</v>
      </c>
      <c r="X62" s="106">
        <v>1234</v>
      </c>
      <c r="Y62" s="106">
        <v>12180</v>
      </c>
      <c r="Z62" s="106">
        <v>8538</v>
      </c>
      <c r="AA62" s="106">
        <v>1484</v>
      </c>
      <c r="AB62" s="106">
        <v>2693</v>
      </c>
      <c r="AC62" s="34">
        <v>9565</v>
      </c>
      <c r="AD62" s="34">
        <v>11135</v>
      </c>
      <c r="AE62" s="34">
        <v>5787</v>
      </c>
      <c r="AF62" s="34">
        <v>24367</v>
      </c>
      <c r="AG62" s="34">
        <v>10421</v>
      </c>
      <c r="AH62" s="34">
        <v>10303</v>
      </c>
      <c r="AI62" s="34">
        <v>5822</v>
      </c>
      <c r="AJ62" s="34">
        <v>21627</v>
      </c>
      <c r="AK62" s="34">
        <v>3649</v>
      </c>
      <c r="AL62" s="34">
        <v>16828</v>
      </c>
      <c r="AM62" s="34">
        <v>9721</v>
      </c>
      <c r="AN62" s="34">
        <v>7618</v>
      </c>
      <c r="AO62" s="34">
        <v>2512</v>
      </c>
      <c r="AP62" s="34">
        <v>32581</v>
      </c>
      <c r="AQ62" s="34">
        <v>14918</v>
      </c>
      <c r="AR62" s="34">
        <v>0</v>
      </c>
      <c r="AS62" s="34"/>
      <c r="AT62" s="34" t="s">
        <v>0</v>
      </c>
    </row>
    <row r="63" spans="2:46">
      <c r="B63" s="276" t="s">
        <v>308</v>
      </c>
      <c r="C63" s="295" t="s">
        <v>0</v>
      </c>
      <c r="D63" s="106" t="s">
        <v>0</v>
      </c>
      <c r="E63" s="106" t="s">
        <v>0</v>
      </c>
      <c r="F63" s="106" t="s">
        <v>0</v>
      </c>
      <c r="G63" s="106" t="s">
        <v>0</v>
      </c>
      <c r="H63" s="106" t="s">
        <v>0</v>
      </c>
      <c r="I63" s="106" t="s">
        <v>0</v>
      </c>
      <c r="J63" s="106" t="s">
        <v>0</v>
      </c>
      <c r="K63" s="106" t="s">
        <v>0</v>
      </c>
      <c r="L63" s="106" t="s">
        <v>0</v>
      </c>
      <c r="M63" s="106" t="s">
        <v>0</v>
      </c>
      <c r="N63" s="106" t="s">
        <v>0</v>
      </c>
      <c r="O63" s="106">
        <v>0</v>
      </c>
      <c r="P63" s="106">
        <v>113</v>
      </c>
      <c r="Q63" s="106">
        <v>2566</v>
      </c>
      <c r="R63" s="106">
        <v>208</v>
      </c>
      <c r="S63" s="106">
        <v>1719</v>
      </c>
      <c r="T63" s="106">
        <v>199</v>
      </c>
      <c r="U63" s="106">
        <v>4855</v>
      </c>
      <c r="V63" s="106">
        <v>4837</v>
      </c>
      <c r="W63" s="106">
        <v>8549</v>
      </c>
      <c r="X63" s="106">
        <v>4196</v>
      </c>
      <c r="Y63" s="106">
        <v>16374</v>
      </c>
      <c r="Z63" s="106">
        <v>10284</v>
      </c>
      <c r="AA63" s="106">
        <v>21048</v>
      </c>
      <c r="AB63" s="106">
        <v>13292</v>
      </c>
      <c r="AC63" s="34">
        <v>18786</v>
      </c>
      <c r="AD63" s="34">
        <v>38137</v>
      </c>
      <c r="AE63" s="34">
        <v>62532</v>
      </c>
      <c r="AF63" s="34">
        <v>13107</v>
      </c>
      <c r="AG63" s="34">
        <v>48329</v>
      </c>
      <c r="AH63" s="34">
        <v>49702</v>
      </c>
      <c r="AI63" s="34">
        <v>13440</v>
      </c>
      <c r="AJ63" s="34">
        <v>40474</v>
      </c>
      <c r="AK63" s="34">
        <v>24881</v>
      </c>
      <c r="AL63" s="34">
        <v>51602</v>
      </c>
      <c r="AM63" s="34">
        <v>4712</v>
      </c>
      <c r="AN63" s="34">
        <v>16736</v>
      </c>
      <c r="AO63" s="34">
        <v>18868</v>
      </c>
      <c r="AP63" s="34">
        <v>12149</v>
      </c>
      <c r="AQ63" s="34">
        <v>29460</v>
      </c>
      <c r="AR63" s="34">
        <v>45495</v>
      </c>
      <c r="AS63" s="34">
        <v>8435</v>
      </c>
      <c r="AT63" s="34">
        <v>24821</v>
      </c>
    </row>
    <row r="64" spans="2:46">
      <c r="B64" s="276" t="s">
        <v>107</v>
      </c>
      <c r="C64" s="295" t="s">
        <v>0</v>
      </c>
      <c r="D64" s="106" t="s">
        <v>0</v>
      </c>
      <c r="E64" s="106" t="s">
        <v>0</v>
      </c>
      <c r="F64" s="106" t="s">
        <v>0</v>
      </c>
      <c r="G64" s="106" t="s">
        <v>0</v>
      </c>
      <c r="H64" s="106" t="s">
        <v>0</v>
      </c>
      <c r="I64" s="106" t="s">
        <v>0</v>
      </c>
      <c r="J64" s="106" t="s">
        <v>0</v>
      </c>
      <c r="K64" s="106" t="s">
        <v>0</v>
      </c>
      <c r="L64" s="106" t="s">
        <v>0</v>
      </c>
      <c r="M64" s="106" t="s">
        <v>0</v>
      </c>
      <c r="N64" s="106" t="s">
        <v>0</v>
      </c>
      <c r="O64" s="106">
        <v>0</v>
      </c>
      <c r="P64" s="106">
        <v>1530</v>
      </c>
      <c r="Q64" s="106">
        <v>2122</v>
      </c>
      <c r="R64" s="106">
        <v>3203</v>
      </c>
      <c r="S64" s="106">
        <v>2862</v>
      </c>
      <c r="T64" s="106">
        <v>3101</v>
      </c>
      <c r="U64" s="106">
        <v>32008</v>
      </c>
      <c r="V64" s="106">
        <v>3757</v>
      </c>
      <c r="W64" s="106">
        <v>4134</v>
      </c>
      <c r="X64" s="106">
        <v>2017</v>
      </c>
      <c r="Y64" s="106">
        <v>4172</v>
      </c>
      <c r="Z64" s="106">
        <v>1684</v>
      </c>
      <c r="AA64" s="106">
        <v>12988</v>
      </c>
      <c r="AB64" s="106">
        <v>5606</v>
      </c>
      <c r="AC64" s="34">
        <v>12725</v>
      </c>
      <c r="AD64" s="34">
        <v>1673</v>
      </c>
      <c r="AE64" s="34">
        <v>-42</v>
      </c>
      <c r="AF64" s="34">
        <v>-942</v>
      </c>
      <c r="AG64" s="34">
        <v>739</v>
      </c>
      <c r="AH64" s="34">
        <v>2257</v>
      </c>
      <c r="AI64" s="34">
        <v>1613</v>
      </c>
      <c r="AJ64" s="34">
        <v>1070</v>
      </c>
      <c r="AK64" s="34">
        <v>19219</v>
      </c>
      <c r="AL64" s="34">
        <v>1904</v>
      </c>
      <c r="AM64" s="34">
        <v>35603</v>
      </c>
      <c r="AN64" s="34">
        <v>4420</v>
      </c>
      <c r="AO64" s="34">
        <v>35834</v>
      </c>
      <c r="AP64" s="34">
        <v>5158</v>
      </c>
      <c r="AQ64" s="34">
        <v>6926</v>
      </c>
      <c r="AR64" s="34">
        <v>3287</v>
      </c>
      <c r="AS64" s="34">
        <v>10588</v>
      </c>
      <c r="AT64" s="34">
        <v>684</v>
      </c>
    </row>
    <row r="65" spans="2:46">
      <c r="B65" s="277" t="s">
        <v>309</v>
      </c>
      <c r="C65" s="286" t="s">
        <v>0</v>
      </c>
      <c r="D65" s="160" t="s">
        <v>0</v>
      </c>
      <c r="E65" s="160" t="s">
        <v>0</v>
      </c>
      <c r="F65" s="160" t="s">
        <v>0</v>
      </c>
      <c r="G65" s="160" t="s">
        <v>0</v>
      </c>
      <c r="H65" s="160" t="s">
        <v>0</v>
      </c>
      <c r="I65" s="160" t="s">
        <v>0</v>
      </c>
      <c r="J65" s="160" t="s">
        <v>0</v>
      </c>
      <c r="K65" s="160" t="s">
        <v>0</v>
      </c>
      <c r="L65" s="160" t="s">
        <v>0</v>
      </c>
      <c r="M65" s="160" t="s">
        <v>0</v>
      </c>
      <c r="N65" s="160" t="s">
        <v>0</v>
      </c>
      <c r="O65" s="106" t="s">
        <v>0</v>
      </c>
      <c r="P65" s="106">
        <v>17</v>
      </c>
      <c r="Q65" s="106">
        <v>15573</v>
      </c>
      <c r="R65" s="106">
        <v>16406</v>
      </c>
      <c r="S65" s="106">
        <v>10798</v>
      </c>
      <c r="T65" s="106">
        <v>19045</v>
      </c>
      <c r="U65" s="106">
        <v>25200</v>
      </c>
      <c r="V65" s="106">
        <v>15481</v>
      </c>
      <c r="W65" s="106">
        <v>22084</v>
      </c>
      <c r="X65" s="106">
        <v>33655</v>
      </c>
      <c r="Y65" s="106">
        <v>29374</v>
      </c>
      <c r="Z65" s="106">
        <v>24222</v>
      </c>
      <c r="AA65" s="106">
        <v>53434</v>
      </c>
      <c r="AB65" s="106">
        <v>38733</v>
      </c>
      <c r="AC65" s="34">
        <v>43568</v>
      </c>
      <c r="AD65" s="34">
        <v>40817</v>
      </c>
      <c r="AE65" s="34">
        <v>48845</v>
      </c>
      <c r="AF65" s="34">
        <v>36516</v>
      </c>
      <c r="AG65" s="34">
        <v>46786</v>
      </c>
      <c r="AH65" s="34">
        <v>59980</v>
      </c>
      <c r="AI65" s="34">
        <v>42015</v>
      </c>
      <c r="AJ65" s="34">
        <v>18191</v>
      </c>
      <c r="AK65" s="34">
        <v>24425</v>
      </c>
      <c r="AL65" s="34">
        <v>20588</v>
      </c>
      <c r="AM65" s="34">
        <v>22189</v>
      </c>
      <c r="AN65" s="34">
        <v>16810</v>
      </c>
      <c r="AO65" s="34">
        <v>15670</v>
      </c>
      <c r="AP65" s="34">
        <v>19695</v>
      </c>
      <c r="AQ65" s="34">
        <v>21165</v>
      </c>
      <c r="AR65" s="34">
        <v>9872</v>
      </c>
      <c r="AS65" s="34">
        <v>52727</v>
      </c>
      <c r="AT65" s="34">
        <v>13651</v>
      </c>
    </row>
    <row r="66" spans="2:46">
      <c r="B66" s="278" t="s">
        <v>310</v>
      </c>
      <c r="C66" s="287" t="s">
        <v>0</v>
      </c>
      <c r="D66" s="161" t="s">
        <v>0</v>
      </c>
      <c r="E66" s="161" t="s">
        <v>0</v>
      </c>
      <c r="F66" s="161" t="s">
        <v>0</v>
      </c>
      <c r="G66" s="161" t="s">
        <v>0</v>
      </c>
      <c r="H66" s="161" t="s">
        <v>0</v>
      </c>
      <c r="I66" s="161" t="s">
        <v>0</v>
      </c>
      <c r="J66" s="161" t="s">
        <v>0</v>
      </c>
      <c r="K66" s="161" t="s">
        <v>0</v>
      </c>
      <c r="L66" s="161" t="s">
        <v>0</v>
      </c>
      <c r="M66" s="161" t="s">
        <v>0</v>
      </c>
      <c r="N66" s="161" t="s">
        <v>0</v>
      </c>
      <c r="O66" s="106" t="s">
        <v>0</v>
      </c>
      <c r="P66" s="106" t="s">
        <v>0</v>
      </c>
      <c r="Q66" s="106">
        <v>226</v>
      </c>
      <c r="R66" s="106">
        <v>319</v>
      </c>
      <c r="S66" s="106">
        <v>290</v>
      </c>
      <c r="T66" s="106">
        <v>683</v>
      </c>
      <c r="U66" s="106">
        <v>469</v>
      </c>
      <c r="V66" s="106">
        <v>4477</v>
      </c>
      <c r="W66" s="106">
        <v>4406</v>
      </c>
      <c r="X66" s="106">
        <v>4648</v>
      </c>
      <c r="Y66" s="106">
        <v>158032</v>
      </c>
      <c r="Z66" s="106">
        <v>5714</v>
      </c>
      <c r="AA66" s="106">
        <v>4557</v>
      </c>
      <c r="AB66" s="106">
        <v>7256</v>
      </c>
      <c r="AC66" s="34">
        <v>11543</v>
      </c>
      <c r="AD66" s="34">
        <v>10155</v>
      </c>
      <c r="AE66" s="34">
        <v>30693</v>
      </c>
      <c r="AF66" s="34">
        <v>14031</v>
      </c>
      <c r="AG66" s="34">
        <v>37304</v>
      </c>
      <c r="AH66" s="34">
        <v>16254</v>
      </c>
      <c r="AI66" s="34">
        <v>38885</v>
      </c>
      <c r="AJ66" s="34">
        <v>20123</v>
      </c>
      <c r="AK66" s="34">
        <v>58808</v>
      </c>
      <c r="AL66" s="34">
        <v>22297</v>
      </c>
      <c r="AM66" s="34">
        <v>65407</v>
      </c>
      <c r="AN66" s="34">
        <v>22282</v>
      </c>
      <c r="AO66" s="34">
        <v>42949</v>
      </c>
      <c r="AP66" s="34">
        <v>19093</v>
      </c>
      <c r="AQ66" s="34">
        <v>20617</v>
      </c>
      <c r="AR66" s="34">
        <v>12794</v>
      </c>
      <c r="AS66" s="34">
        <v>37877</v>
      </c>
      <c r="AT66" s="34">
        <v>23984</v>
      </c>
    </row>
    <row r="67" spans="2:46">
      <c r="B67" s="276" t="s">
        <v>143</v>
      </c>
      <c r="C67" s="285" t="s">
        <v>0</v>
      </c>
      <c r="D67" s="106" t="s">
        <v>0</v>
      </c>
      <c r="E67" s="106" t="s">
        <v>0</v>
      </c>
      <c r="F67" s="106" t="s">
        <v>0</v>
      </c>
      <c r="G67" s="106" t="s">
        <v>0</v>
      </c>
      <c r="H67" s="106" t="s">
        <v>0</v>
      </c>
      <c r="I67" s="106" t="s">
        <v>0</v>
      </c>
      <c r="J67" s="106" t="s">
        <v>0</v>
      </c>
      <c r="K67" s="106" t="s">
        <v>0</v>
      </c>
      <c r="L67" s="106" t="s">
        <v>0</v>
      </c>
      <c r="M67" s="106" t="s">
        <v>0</v>
      </c>
      <c r="N67" s="106" t="s">
        <v>0</v>
      </c>
      <c r="O67" s="158" t="s">
        <v>0</v>
      </c>
      <c r="P67" s="158" t="s">
        <v>0</v>
      </c>
      <c r="Q67" s="106" t="s">
        <v>0</v>
      </c>
      <c r="R67" s="106" t="s">
        <v>0</v>
      </c>
      <c r="S67" s="106" t="s">
        <v>0</v>
      </c>
      <c r="T67" s="106" t="s">
        <v>0</v>
      </c>
      <c r="U67" s="106">
        <v>315</v>
      </c>
      <c r="V67" s="106">
        <v>4465</v>
      </c>
      <c r="W67" s="106">
        <v>9727</v>
      </c>
      <c r="X67" s="106">
        <v>4800</v>
      </c>
      <c r="Y67" s="106">
        <v>5031</v>
      </c>
      <c r="Z67" s="106">
        <v>8905</v>
      </c>
      <c r="AA67" s="106">
        <v>1634</v>
      </c>
      <c r="AB67" s="106">
        <v>3735</v>
      </c>
      <c r="AC67" s="34">
        <v>3339</v>
      </c>
      <c r="AD67" s="34">
        <v>9549</v>
      </c>
      <c r="AE67" s="34">
        <v>6853</v>
      </c>
      <c r="AF67" s="34">
        <v>12314</v>
      </c>
      <c r="AG67" s="34">
        <v>4487</v>
      </c>
      <c r="AH67" s="34">
        <v>10252</v>
      </c>
      <c r="AI67" s="34">
        <v>5449</v>
      </c>
      <c r="AJ67" s="34">
        <v>11399</v>
      </c>
      <c r="AK67" s="34">
        <v>5250</v>
      </c>
      <c r="AL67" s="34">
        <v>7338</v>
      </c>
      <c r="AM67" s="34">
        <v>16200</v>
      </c>
      <c r="AN67" s="34">
        <v>3590</v>
      </c>
      <c r="AO67" s="34">
        <v>3972</v>
      </c>
      <c r="AP67" s="34">
        <v>5210</v>
      </c>
      <c r="AQ67" s="34">
        <v>4532</v>
      </c>
      <c r="AR67" s="34">
        <v>10257</v>
      </c>
      <c r="AS67" s="34">
        <v>7940</v>
      </c>
      <c r="AT67" s="34">
        <v>9150</v>
      </c>
    </row>
    <row r="68" spans="2:46">
      <c r="B68" s="276" t="s">
        <v>144</v>
      </c>
      <c r="C68" s="285" t="s">
        <v>0</v>
      </c>
      <c r="D68" s="106" t="s">
        <v>0</v>
      </c>
      <c r="E68" s="106" t="s">
        <v>0</v>
      </c>
      <c r="F68" s="106" t="s">
        <v>0</v>
      </c>
      <c r="G68" s="106" t="s">
        <v>0</v>
      </c>
      <c r="H68" s="106" t="s">
        <v>0</v>
      </c>
      <c r="I68" s="106" t="s">
        <v>0</v>
      </c>
      <c r="J68" s="106" t="s">
        <v>0</v>
      </c>
      <c r="K68" s="106" t="s">
        <v>0</v>
      </c>
      <c r="L68" s="106" t="s">
        <v>0</v>
      </c>
      <c r="M68" s="106" t="s">
        <v>0</v>
      </c>
      <c r="N68" s="106" t="s">
        <v>0</v>
      </c>
      <c r="O68" s="106" t="s">
        <v>0</v>
      </c>
      <c r="P68" s="106" t="s">
        <v>0</v>
      </c>
      <c r="Q68" s="106" t="s">
        <v>0</v>
      </c>
      <c r="R68" s="106" t="s">
        <v>0</v>
      </c>
      <c r="S68" s="106" t="s">
        <v>0</v>
      </c>
      <c r="T68" s="106" t="s">
        <v>0</v>
      </c>
      <c r="U68" s="106">
        <v>471</v>
      </c>
      <c r="V68" s="106">
        <v>8428</v>
      </c>
      <c r="W68" s="106">
        <v>2982</v>
      </c>
      <c r="X68" s="106">
        <v>1525</v>
      </c>
      <c r="Y68" s="106">
        <v>3071</v>
      </c>
      <c r="Z68" s="106">
        <v>2737</v>
      </c>
      <c r="AA68" s="106">
        <v>2346</v>
      </c>
      <c r="AB68" s="106">
        <v>5612</v>
      </c>
      <c r="AC68" s="34">
        <v>443</v>
      </c>
      <c r="AD68" s="34">
        <v>3795</v>
      </c>
      <c r="AE68" s="34">
        <v>13111</v>
      </c>
      <c r="AF68" s="34">
        <v>5175</v>
      </c>
      <c r="AG68" s="34">
        <v>487</v>
      </c>
      <c r="AH68" s="34">
        <v>2429</v>
      </c>
      <c r="AI68" s="34">
        <v>1061</v>
      </c>
      <c r="AJ68" s="34">
        <v>15711</v>
      </c>
      <c r="AK68" s="34">
        <v>4507</v>
      </c>
      <c r="AL68" s="34">
        <v>1062</v>
      </c>
      <c r="AM68" s="34">
        <v>1446</v>
      </c>
      <c r="AN68" s="34">
        <v>1430</v>
      </c>
      <c r="AO68" s="34">
        <v>1031</v>
      </c>
      <c r="AP68" s="34">
        <v>3974</v>
      </c>
      <c r="AQ68" s="34">
        <v>4279</v>
      </c>
      <c r="AR68" s="34">
        <v>2067</v>
      </c>
      <c r="AS68" s="34">
        <v>13659</v>
      </c>
      <c r="AT68" s="34">
        <v>887</v>
      </c>
    </row>
    <row r="69" spans="2:46">
      <c r="B69" s="276" t="s">
        <v>226</v>
      </c>
      <c r="C69" s="285" t="s">
        <v>0</v>
      </c>
      <c r="D69" s="106" t="s">
        <v>0</v>
      </c>
      <c r="E69" s="106" t="s">
        <v>0</v>
      </c>
      <c r="F69" s="106" t="s">
        <v>0</v>
      </c>
      <c r="G69" s="106" t="s">
        <v>0</v>
      </c>
      <c r="H69" s="106" t="s">
        <v>0</v>
      </c>
      <c r="I69" s="106" t="s">
        <v>0</v>
      </c>
      <c r="J69" s="106" t="s">
        <v>0</v>
      </c>
      <c r="K69" s="106" t="s">
        <v>0</v>
      </c>
      <c r="L69" s="106" t="s">
        <v>0</v>
      </c>
      <c r="M69" s="106" t="s">
        <v>0</v>
      </c>
      <c r="N69" s="106" t="s">
        <v>0</v>
      </c>
      <c r="O69" s="106" t="s">
        <v>0</v>
      </c>
      <c r="P69" s="106" t="s">
        <v>0</v>
      </c>
      <c r="Q69" s="106" t="s">
        <v>0</v>
      </c>
      <c r="R69" s="106" t="s">
        <v>0</v>
      </c>
      <c r="S69" s="106" t="s">
        <v>0</v>
      </c>
      <c r="T69" s="106" t="s">
        <v>0</v>
      </c>
      <c r="U69" s="106" t="s">
        <v>0</v>
      </c>
      <c r="V69" s="106" t="s">
        <v>0</v>
      </c>
      <c r="W69" s="106">
        <v>5252</v>
      </c>
      <c r="X69" s="106">
        <v>18753</v>
      </c>
      <c r="Y69" s="106">
        <v>106484</v>
      </c>
      <c r="Z69" s="106">
        <v>122960</v>
      </c>
      <c r="AA69" s="106">
        <v>102733</v>
      </c>
      <c r="AB69" s="106">
        <v>94770</v>
      </c>
      <c r="AC69" s="34">
        <v>154360</v>
      </c>
      <c r="AD69" s="34">
        <v>68920</v>
      </c>
      <c r="AE69" s="34">
        <v>120259</v>
      </c>
      <c r="AF69" s="34">
        <v>67460</v>
      </c>
      <c r="AG69" s="34">
        <v>135071</v>
      </c>
      <c r="AH69" s="34">
        <v>78526</v>
      </c>
      <c r="AI69" s="34">
        <v>91378</v>
      </c>
      <c r="AJ69" s="34">
        <v>93998</v>
      </c>
      <c r="AK69" s="34">
        <v>58707</v>
      </c>
      <c r="AL69" s="34">
        <v>87281</v>
      </c>
      <c r="AM69" s="34">
        <v>57249</v>
      </c>
      <c r="AN69" s="34">
        <v>112184</v>
      </c>
      <c r="AO69" s="34">
        <v>56130</v>
      </c>
      <c r="AP69" s="34">
        <v>136661</v>
      </c>
      <c r="AQ69" s="34">
        <v>120702</v>
      </c>
      <c r="AR69" s="34">
        <v>48663</v>
      </c>
      <c r="AS69" s="34">
        <v>77884</v>
      </c>
      <c r="AT69" s="34">
        <v>61944</v>
      </c>
    </row>
    <row r="70" spans="2:46">
      <c r="B70" s="277" t="s">
        <v>311</v>
      </c>
      <c r="C70" s="286" t="s">
        <v>0</v>
      </c>
      <c r="D70" s="160" t="s">
        <v>0</v>
      </c>
      <c r="E70" s="160" t="s">
        <v>0</v>
      </c>
      <c r="F70" s="160" t="s">
        <v>0</v>
      </c>
      <c r="G70" s="160" t="s">
        <v>0</v>
      </c>
      <c r="H70" s="160" t="s">
        <v>0</v>
      </c>
      <c r="I70" s="160" t="s">
        <v>0</v>
      </c>
      <c r="J70" s="160" t="s">
        <v>0</v>
      </c>
      <c r="K70" s="160" t="s">
        <v>0</v>
      </c>
      <c r="L70" s="160" t="s">
        <v>0</v>
      </c>
      <c r="M70" s="160" t="s">
        <v>0</v>
      </c>
      <c r="N70" s="160" t="s">
        <v>0</v>
      </c>
      <c r="O70" s="160" t="s">
        <v>0</v>
      </c>
      <c r="P70" s="160" t="s">
        <v>0</v>
      </c>
      <c r="Q70" s="160" t="s">
        <v>0</v>
      </c>
      <c r="R70" s="160" t="s">
        <v>0</v>
      </c>
      <c r="S70" s="160" t="s">
        <v>0</v>
      </c>
      <c r="T70" s="160" t="s">
        <v>0</v>
      </c>
      <c r="U70" s="160" t="s">
        <v>0</v>
      </c>
      <c r="V70" s="160" t="s">
        <v>0</v>
      </c>
      <c r="W70" s="160" t="s">
        <v>0</v>
      </c>
      <c r="X70" s="160">
        <v>0</v>
      </c>
      <c r="Y70" s="160">
        <v>0</v>
      </c>
      <c r="Z70" s="160">
        <v>495</v>
      </c>
      <c r="AA70" s="160">
        <v>110</v>
      </c>
      <c r="AB70" s="160">
        <v>115</v>
      </c>
      <c r="AC70" s="34">
        <v>1197</v>
      </c>
      <c r="AD70" s="34">
        <v>74</v>
      </c>
      <c r="AE70" s="34">
        <v>894</v>
      </c>
      <c r="AF70" s="34">
        <v>4503</v>
      </c>
      <c r="AG70" s="34">
        <v>3597</v>
      </c>
      <c r="AH70" s="34">
        <v>15694</v>
      </c>
      <c r="AI70" s="34">
        <v>4147</v>
      </c>
      <c r="AJ70" s="34">
        <v>9637</v>
      </c>
      <c r="AK70" s="34">
        <v>19703</v>
      </c>
      <c r="AL70" s="34">
        <v>39865</v>
      </c>
      <c r="AM70" s="34">
        <v>24626</v>
      </c>
      <c r="AN70" s="34">
        <v>27806</v>
      </c>
      <c r="AO70" s="34">
        <v>3215</v>
      </c>
      <c r="AP70" s="34">
        <v>15981</v>
      </c>
      <c r="AQ70" s="34">
        <v>17372</v>
      </c>
      <c r="AR70" s="34">
        <v>20515</v>
      </c>
      <c r="AS70" s="34">
        <v>5920</v>
      </c>
      <c r="AT70" s="34">
        <v>49717</v>
      </c>
    </row>
    <row r="71" spans="2:46">
      <c r="B71" s="276" t="s">
        <v>312</v>
      </c>
      <c r="C71" s="285" t="s">
        <v>0</v>
      </c>
      <c r="D71" s="106" t="s">
        <v>0</v>
      </c>
      <c r="E71" s="106" t="s">
        <v>0</v>
      </c>
      <c r="F71" s="106" t="s">
        <v>0</v>
      </c>
      <c r="G71" s="106" t="s">
        <v>0</v>
      </c>
      <c r="H71" s="106" t="s">
        <v>0</v>
      </c>
      <c r="I71" s="106" t="s">
        <v>0</v>
      </c>
      <c r="J71" s="106" t="s">
        <v>0</v>
      </c>
      <c r="K71" s="106" t="s">
        <v>0</v>
      </c>
      <c r="L71" s="106" t="s">
        <v>0</v>
      </c>
      <c r="M71" s="106" t="s">
        <v>0</v>
      </c>
      <c r="N71" s="106" t="s">
        <v>0</v>
      </c>
      <c r="O71" s="106" t="s">
        <v>0</v>
      </c>
      <c r="P71" s="106" t="s">
        <v>0</v>
      </c>
      <c r="Q71" s="106" t="s">
        <v>0</v>
      </c>
      <c r="R71" s="106" t="s">
        <v>0</v>
      </c>
      <c r="S71" s="106" t="s">
        <v>0</v>
      </c>
      <c r="T71" s="106" t="s">
        <v>0</v>
      </c>
      <c r="U71" s="106" t="s">
        <v>0</v>
      </c>
      <c r="V71" s="106" t="s">
        <v>0</v>
      </c>
      <c r="W71" s="106" t="s">
        <v>0</v>
      </c>
      <c r="X71" s="106" t="s">
        <v>0</v>
      </c>
      <c r="Y71" s="106">
        <v>0</v>
      </c>
      <c r="Z71" s="106">
        <v>1526</v>
      </c>
      <c r="AA71" s="106">
        <v>370</v>
      </c>
      <c r="AB71" s="106">
        <v>0</v>
      </c>
      <c r="AC71" s="34">
        <v>3719</v>
      </c>
      <c r="AD71" s="34">
        <v>19576</v>
      </c>
      <c r="AE71" s="34">
        <v>9419</v>
      </c>
      <c r="AF71" s="34">
        <v>5236</v>
      </c>
      <c r="AG71" s="34">
        <v>426</v>
      </c>
      <c r="AH71" s="34">
        <v>1936</v>
      </c>
      <c r="AI71" s="34">
        <v>7012</v>
      </c>
      <c r="AJ71" s="34">
        <v>31251</v>
      </c>
      <c r="AK71" s="34">
        <v>11079</v>
      </c>
      <c r="AL71" s="34">
        <v>14038</v>
      </c>
      <c r="AM71" s="34">
        <v>14968</v>
      </c>
      <c r="AN71" s="34">
        <v>4515</v>
      </c>
      <c r="AO71" s="34">
        <v>5590</v>
      </c>
      <c r="AP71" s="34">
        <v>7113</v>
      </c>
      <c r="AQ71" s="34">
        <v>6361</v>
      </c>
      <c r="AR71" s="34">
        <v>2994</v>
      </c>
      <c r="AS71" s="34">
        <v>21088</v>
      </c>
      <c r="AT71" s="34">
        <v>34975</v>
      </c>
    </row>
    <row r="72" spans="2:46">
      <c r="B72" s="277" t="s">
        <v>313</v>
      </c>
      <c r="C72" s="286" t="s">
        <v>0</v>
      </c>
      <c r="D72" s="160" t="s">
        <v>0</v>
      </c>
      <c r="E72" s="160" t="s">
        <v>0</v>
      </c>
      <c r="F72" s="160" t="s">
        <v>0</v>
      </c>
      <c r="G72" s="160" t="s">
        <v>0</v>
      </c>
      <c r="H72" s="160" t="s">
        <v>0</v>
      </c>
      <c r="I72" s="160" t="s">
        <v>0</v>
      </c>
      <c r="J72" s="160" t="s">
        <v>0</v>
      </c>
      <c r="K72" s="160" t="s">
        <v>0</v>
      </c>
      <c r="L72" s="160" t="s">
        <v>0</v>
      </c>
      <c r="M72" s="160" t="s">
        <v>0</v>
      </c>
      <c r="N72" s="160" t="s">
        <v>0</v>
      </c>
      <c r="O72" s="160" t="s">
        <v>0</v>
      </c>
      <c r="P72" s="160" t="s">
        <v>0</v>
      </c>
      <c r="Q72" s="160" t="s">
        <v>0</v>
      </c>
      <c r="R72" s="160" t="s">
        <v>0</v>
      </c>
      <c r="S72" s="160" t="s">
        <v>0</v>
      </c>
      <c r="T72" s="160" t="s">
        <v>0</v>
      </c>
      <c r="U72" s="160" t="s">
        <v>0</v>
      </c>
      <c r="V72" s="160" t="s">
        <v>0</v>
      </c>
      <c r="W72" s="160" t="s">
        <v>0</v>
      </c>
      <c r="X72" s="160" t="s">
        <v>0</v>
      </c>
      <c r="Y72" s="160">
        <v>74</v>
      </c>
      <c r="Z72" s="160">
        <v>1577</v>
      </c>
      <c r="AA72" s="160">
        <v>4726</v>
      </c>
      <c r="AB72" s="160">
        <v>6190</v>
      </c>
      <c r="AC72" s="34">
        <v>13495</v>
      </c>
      <c r="AD72" s="34">
        <v>2270</v>
      </c>
      <c r="AE72" s="34">
        <v>15484</v>
      </c>
      <c r="AF72" s="34">
        <v>3860</v>
      </c>
      <c r="AG72" s="34">
        <v>9700</v>
      </c>
      <c r="AH72" s="34">
        <v>2053</v>
      </c>
      <c r="AI72" s="34">
        <v>12064</v>
      </c>
      <c r="AJ72" s="34">
        <v>9158</v>
      </c>
      <c r="AK72" s="34">
        <v>10457</v>
      </c>
      <c r="AL72" s="34">
        <v>5453</v>
      </c>
      <c r="AM72" s="34">
        <v>12933</v>
      </c>
      <c r="AN72" s="34">
        <v>4990</v>
      </c>
      <c r="AO72" s="34">
        <v>2099</v>
      </c>
      <c r="AP72" s="34">
        <v>9842</v>
      </c>
      <c r="AQ72" s="34">
        <v>6201</v>
      </c>
      <c r="AR72" s="34">
        <v>2672</v>
      </c>
      <c r="AS72" s="34">
        <v>25398</v>
      </c>
      <c r="AT72" s="34">
        <v>8284</v>
      </c>
    </row>
    <row r="73" spans="2:46">
      <c r="B73" s="276" t="s">
        <v>314</v>
      </c>
      <c r="C73" s="285" t="s">
        <v>0</v>
      </c>
      <c r="D73" s="106" t="s">
        <v>0</v>
      </c>
      <c r="E73" s="106" t="s">
        <v>0</v>
      </c>
      <c r="F73" s="106" t="s">
        <v>0</v>
      </c>
      <c r="G73" s="106" t="s">
        <v>0</v>
      </c>
      <c r="H73" s="106" t="s">
        <v>0</v>
      </c>
      <c r="I73" s="106" t="s">
        <v>0</v>
      </c>
      <c r="J73" s="106" t="s">
        <v>0</v>
      </c>
      <c r="K73" s="106" t="s">
        <v>0</v>
      </c>
      <c r="L73" s="106" t="s">
        <v>0</v>
      </c>
      <c r="M73" s="106" t="s">
        <v>0</v>
      </c>
      <c r="N73" s="106" t="s">
        <v>0</v>
      </c>
      <c r="O73" s="106" t="s">
        <v>0</v>
      </c>
      <c r="P73" s="106" t="s">
        <v>0</v>
      </c>
      <c r="Q73" s="106" t="s">
        <v>0</v>
      </c>
      <c r="R73" s="106" t="s">
        <v>0</v>
      </c>
      <c r="S73" s="106" t="s">
        <v>0</v>
      </c>
      <c r="T73" s="106" t="s">
        <v>0</v>
      </c>
      <c r="U73" s="106" t="s">
        <v>0</v>
      </c>
      <c r="V73" s="106" t="s">
        <v>0</v>
      </c>
      <c r="W73" s="106" t="s">
        <v>0</v>
      </c>
      <c r="X73" s="106" t="s">
        <v>0</v>
      </c>
      <c r="Y73" s="106" t="s">
        <v>0</v>
      </c>
      <c r="Z73" s="106">
        <v>1201</v>
      </c>
      <c r="AA73" s="106">
        <v>9499</v>
      </c>
      <c r="AB73" s="106">
        <v>1961</v>
      </c>
      <c r="AC73" s="34">
        <v>12992</v>
      </c>
      <c r="AD73" s="34">
        <v>7876</v>
      </c>
      <c r="AE73" s="34">
        <v>6393</v>
      </c>
      <c r="AF73" s="34">
        <v>3729</v>
      </c>
      <c r="AG73" s="34">
        <v>637</v>
      </c>
      <c r="AH73" s="34">
        <v>635</v>
      </c>
      <c r="AI73" s="34">
        <v>34918</v>
      </c>
      <c r="AJ73" s="34">
        <v>12978</v>
      </c>
      <c r="AK73" s="34">
        <v>972</v>
      </c>
      <c r="AL73" s="34">
        <v>3914</v>
      </c>
      <c r="AM73" s="34">
        <v>1207</v>
      </c>
      <c r="AN73" s="34">
        <v>3873</v>
      </c>
      <c r="AO73" s="34">
        <v>2951</v>
      </c>
      <c r="AP73" s="34">
        <v>2154</v>
      </c>
      <c r="AQ73" s="34">
        <v>8318</v>
      </c>
      <c r="AR73" s="34">
        <v>5136</v>
      </c>
      <c r="AS73" s="34">
        <v>4634</v>
      </c>
      <c r="AT73" s="34">
        <v>4996</v>
      </c>
    </row>
    <row r="74" spans="2:46">
      <c r="B74" s="277" t="s">
        <v>315</v>
      </c>
      <c r="C74" s="286" t="s">
        <v>0</v>
      </c>
      <c r="D74" s="160" t="s">
        <v>0</v>
      </c>
      <c r="E74" s="160" t="s">
        <v>0</v>
      </c>
      <c r="F74" s="160" t="s">
        <v>0</v>
      </c>
      <c r="G74" s="160" t="s">
        <v>0</v>
      </c>
      <c r="H74" s="160" t="s">
        <v>0</v>
      </c>
      <c r="I74" s="160" t="s">
        <v>0</v>
      </c>
      <c r="J74" s="160" t="s">
        <v>0</v>
      </c>
      <c r="K74" s="160" t="s">
        <v>0</v>
      </c>
      <c r="L74" s="160" t="s">
        <v>0</v>
      </c>
      <c r="M74" s="160" t="s">
        <v>0</v>
      </c>
      <c r="N74" s="160" t="s">
        <v>0</v>
      </c>
      <c r="O74" s="160" t="s">
        <v>0</v>
      </c>
      <c r="P74" s="160" t="s">
        <v>0</v>
      </c>
      <c r="Q74" s="160" t="s">
        <v>0</v>
      </c>
      <c r="R74" s="160" t="s">
        <v>0</v>
      </c>
      <c r="S74" s="160" t="s">
        <v>0</v>
      </c>
      <c r="T74" s="160" t="s">
        <v>0</v>
      </c>
      <c r="U74" s="160" t="s">
        <v>0</v>
      </c>
      <c r="V74" s="160" t="s">
        <v>0</v>
      </c>
      <c r="W74" s="160" t="s">
        <v>0</v>
      </c>
      <c r="X74" s="160" t="s">
        <v>0</v>
      </c>
      <c r="Y74" s="160" t="s">
        <v>0</v>
      </c>
      <c r="Z74" s="160">
        <v>75</v>
      </c>
      <c r="AA74" s="160">
        <v>458</v>
      </c>
      <c r="AB74" s="160">
        <v>10297</v>
      </c>
      <c r="AC74" s="34">
        <v>1472</v>
      </c>
      <c r="AD74" s="34">
        <v>668</v>
      </c>
      <c r="AE74" s="34">
        <v>4330</v>
      </c>
      <c r="AF74" s="34">
        <v>1918</v>
      </c>
      <c r="AG74" s="34">
        <v>4984</v>
      </c>
      <c r="AH74" s="34">
        <v>4600</v>
      </c>
      <c r="AI74" s="34">
        <v>3800</v>
      </c>
      <c r="AJ74" s="34">
        <v>4240</v>
      </c>
      <c r="AK74" s="34">
        <v>2113</v>
      </c>
      <c r="AL74" s="34">
        <v>4565</v>
      </c>
      <c r="AM74" s="34">
        <v>1846</v>
      </c>
      <c r="AN74" s="34">
        <v>235</v>
      </c>
      <c r="AO74" s="34">
        <v>3922</v>
      </c>
      <c r="AP74" s="34">
        <v>5969</v>
      </c>
      <c r="AQ74" s="34">
        <v>22684</v>
      </c>
      <c r="AR74" s="34">
        <v>3580</v>
      </c>
      <c r="AS74" s="34">
        <v>3939</v>
      </c>
      <c r="AT74" s="34">
        <v>14519</v>
      </c>
    </row>
    <row r="75" spans="2:46">
      <c r="B75" s="276" t="s">
        <v>316</v>
      </c>
      <c r="C75" s="285" t="s">
        <v>0</v>
      </c>
      <c r="D75" s="106" t="s">
        <v>0</v>
      </c>
      <c r="E75" s="106" t="s">
        <v>0</v>
      </c>
      <c r="F75" s="106" t="s">
        <v>0</v>
      </c>
      <c r="G75" s="106" t="s">
        <v>0</v>
      </c>
      <c r="H75" s="106" t="s">
        <v>0</v>
      </c>
      <c r="I75" s="106" t="s">
        <v>0</v>
      </c>
      <c r="J75" s="106" t="s">
        <v>0</v>
      </c>
      <c r="K75" s="106" t="s">
        <v>0</v>
      </c>
      <c r="L75" s="106" t="s">
        <v>0</v>
      </c>
      <c r="M75" s="106" t="s">
        <v>0</v>
      </c>
      <c r="N75" s="106" t="s">
        <v>0</v>
      </c>
      <c r="O75" s="106" t="s">
        <v>0</v>
      </c>
      <c r="P75" s="106" t="s">
        <v>0</v>
      </c>
      <c r="Q75" s="106" t="s">
        <v>0</v>
      </c>
      <c r="R75" s="106" t="s">
        <v>0</v>
      </c>
      <c r="S75" s="106" t="s">
        <v>0</v>
      </c>
      <c r="T75" s="106" t="s">
        <v>0</v>
      </c>
      <c r="U75" s="106" t="s">
        <v>0</v>
      </c>
      <c r="V75" s="106" t="s">
        <v>0</v>
      </c>
      <c r="W75" s="106" t="s">
        <v>0</v>
      </c>
      <c r="X75" s="106" t="s">
        <v>0</v>
      </c>
      <c r="Y75" s="106" t="s">
        <v>0</v>
      </c>
      <c r="Z75" s="106" t="s">
        <v>0</v>
      </c>
      <c r="AA75" s="106">
        <v>361</v>
      </c>
      <c r="AB75" s="106">
        <v>32678</v>
      </c>
      <c r="AC75" s="34">
        <v>25719</v>
      </c>
      <c r="AD75" s="34">
        <v>7491</v>
      </c>
      <c r="AE75" s="34">
        <v>58450</v>
      </c>
      <c r="AF75" s="34">
        <v>23747</v>
      </c>
      <c r="AG75" s="34">
        <v>23188</v>
      </c>
      <c r="AH75" s="34">
        <v>7630</v>
      </c>
      <c r="AI75" s="34">
        <v>28284</v>
      </c>
      <c r="AJ75" s="34">
        <v>6433</v>
      </c>
      <c r="AK75" s="34">
        <v>15358</v>
      </c>
      <c r="AL75" s="34">
        <v>13646</v>
      </c>
      <c r="AM75" s="34">
        <v>61563</v>
      </c>
      <c r="AN75" s="34">
        <v>20926</v>
      </c>
      <c r="AO75" s="34">
        <v>50825</v>
      </c>
      <c r="AP75" s="34">
        <v>12444</v>
      </c>
      <c r="AQ75" s="34">
        <v>48638</v>
      </c>
      <c r="AR75" s="34">
        <v>10756</v>
      </c>
      <c r="AS75" s="34">
        <v>38970</v>
      </c>
      <c r="AT75" s="34">
        <v>64464</v>
      </c>
    </row>
    <row r="76" spans="2:46">
      <c r="B76" s="277" t="s">
        <v>317</v>
      </c>
      <c r="C76" s="286" t="s">
        <v>0</v>
      </c>
      <c r="D76" s="160" t="s">
        <v>0</v>
      </c>
      <c r="E76" s="160" t="s">
        <v>0</v>
      </c>
      <c r="F76" s="160" t="s">
        <v>0</v>
      </c>
      <c r="G76" s="160" t="s">
        <v>0</v>
      </c>
      <c r="H76" s="160" t="s">
        <v>0</v>
      </c>
      <c r="I76" s="160" t="s">
        <v>0</v>
      </c>
      <c r="J76" s="160" t="s">
        <v>0</v>
      </c>
      <c r="K76" s="160" t="s">
        <v>0</v>
      </c>
      <c r="L76" s="160" t="s">
        <v>0</v>
      </c>
      <c r="M76" s="160" t="s">
        <v>0</v>
      </c>
      <c r="N76" s="160" t="s">
        <v>0</v>
      </c>
      <c r="O76" s="160" t="s">
        <v>0</v>
      </c>
      <c r="P76" s="160" t="s">
        <v>0</v>
      </c>
      <c r="Q76" s="160" t="s">
        <v>0</v>
      </c>
      <c r="R76" s="160" t="s">
        <v>0</v>
      </c>
      <c r="S76" s="160" t="s">
        <v>0</v>
      </c>
      <c r="T76" s="160" t="s">
        <v>0</v>
      </c>
      <c r="U76" s="160" t="s">
        <v>0</v>
      </c>
      <c r="V76" s="160" t="s">
        <v>0</v>
      </c>
      <c r="W76" s="160" t="s">
        <v>0</v>
      </c>
      <c r="X76" s="160" t="s">
        <v>0</v>
      </c>
      <c r="Y76" s="160" t="s">
        <v>0</v>
      </c>
      <c r="Z76" s="160" t="s">
        <v>0</v>
      </c>
      <c r="AA76" s="160">
        <v>0</v>
      </c>
      <c r="AB76" s="160">
        <v>0</v>
      </c>
      <c r="AC76" s="37">
        <v>0</v>
      </c>
      <c r="AD76" s="37">
        <v>0</v>
      </c>
      <c r="AE76" s="37">
        <v>809</v>
      </c>
      <c r="AF76" s="37">
        <v>0</v>
      </c>
      <c r="AG76" s="37">
        <v>21</v>
      </c>
      <c r="AH76" s="37">
        <v>304</v>
      </c>
      <c r="AI76" s="37">
        <v>517</v>
      </c>
      <c r="AJ76" s="37">
        <v>68</v>
      </c>
      <c r="AK76" s="37">
        <v>68</v>
      </c>
      <c r="AL76" s="37">
        <v>139</v>
      </c>
      <c r="AM76" s="37">
        <v>85</v>
      </c>
      <c r="AN76" s="37">
        <v>209</v>
      </c>
      <c r="AO76" s="37">
        <v>645</v>
      </c>
      <c r="AP76" s="37">
        <v>488</v>
      </c>
      <c r="AQ76" s="37">
        <v>339</v>
      </c>
      <c r="AR76" s="37">
        <v>400</v>
      </c>
      <c r="AS76" s="37">
        <v>198</v>
      </c>
      <c r="AT76" s="37">
        <v>56</v>
      </c>
    </row>
    <row r="77" spans="2:46">
      <c r="B77" s="276" t="s">
        <v>318</v>
      </c>
      <c r="C77" s="285" t="s">
        <v>0</v>
      </c>
      <c r="D77" s="106" t="s">
        <v>0</v>
      </c>
      <c r="E77" s="106" t="s">
        <v>0</v>
      </c>
      <c r="F77" s="106" t="s">
        <v>0</v>
      </c>
      <c r="G77" s="106" t="s">
        <v>0</v>
      </c>
      <c r="H77" s="106" t="s">
        <v>0</v>
      </c>
      <c r="I77" s="106" t="s">
        <v>0</v>
      </c>
      <c r="J77" s="106" t="s">
        <v>0</v>
      </c>
      <c r="K77" s="106" t="s">
        <v>0</v>
      </c>
      <c r="L77" s="106" t="s">
        <v>0</v>
      </c>
      <c r="M77" s="106" t="s">
        <v>0</v>
      </c>
      <c r="N77" s="106" t="s">
        <v>0</v>
      </c>
      <c r="O77" s="106" t="s">
        <v>0</v>
      </c>
      <c r="P77" s="106" t="s">
        <v>0</v>
      </c>
      <c r="Q77" s="106" t="s">
        <v>0</v>
      </c>
      <c r="R77" s="106" t="s">
        <v>0</v>
      </c>
      <c r="S77" s="106" t="s">
        <v>0</v>
      </c>
      <c r="T77" s="106" t="s">
        <v>0</v>
      </c>
      <c r="U77" s="106" t="s">
        <v>0</v>
      </c>
      <c r="V77" s="106" t="s">
        <v>0</v>
      </c>
      <c r="W77" s="106" t="s">
        <v>0</v>
      </c>
      <c r="X77" s="106" t="s">
        <v>0</v>
      </c>
      <c r="Y77" s="106" t="s">
        <v>0</v>
      </c>
      <c r="Z77" s="106" t="s">
        <v>0</v>
      </c>
      <c r="AA77" s="106" t="s">
        <v>0</v>
      </c>
      <c r="AB77" s="106" t="s">
        <v>0</v>
      </c>
      <c r="AC77" s="34">
        <v>181</v>
      </c>
      <c r="AD77" s="34">
        <v>463</v>
      </c>
      <c r="AE77" s="34">
        <v>119</v>
      </c>
      <c r="AF77" s="34">
        <v>726</v>
      </c>
      <c r="AG77" s="34">
        <v>2927</v>
      </c>
      <c r="AH77" s="34">
        <v>5593</v>
      </c>
      <c r="AI77" s="34">
        <v>574</v>
      </c>
      <c r="AJ77" s="34">
        <v>10476</v>
      </c>
      <c r="AK77" s="34">
        <v>2994</v>
      </c>
      <c r="AL77" s="34">
        <v>5489</v>
      </c>
      <c r="AM77" s="34">
        <v>6383</v>
      </c>
      <c r="AN77" s="34">
        <v>5516</v>
      </c>
      <c r="AO77" s="34">
        <v>4165</v>
      </c>
      <c r="AP77" s="34">
        <v>5647</v>
      </c>
      <c r="AQ77" s="34">
        <v>587</v>
      </c>
      <c r="AR77" s="34">
        <v>19468</v>
      </c>
      <c r="AS77" s="34">
        <v>14712</v>
      </c>
      <c r="AT77" s="34">
        <v>12649</v>
      </c>
    </row>
    <row r="78" spans="2:46">
      <c r="B78" s="276" t="s">
        <v>319</v>
      </c>
      <c r="C78" s="285" t="s">
        <v>0</v>
      </c>
      <c r="D78" s="106" t="s">
        <v>0</v>
      </c>
      <c r="E78" s="106" t="s">
        <v>0</v>
      </c>
      <c r="F78" s="106" t="s">
        <v>0</v>
      </c>
      <c r="G78" s="106" t="s">
        <v>0</v>
      </c>
      <c r="H78" s="106" t="s">
        <v>0</v>
      </c>
      <c r="I78" s="106" t="s">
        <v>0</v>
      </c>
      <c r="J78" s="106" t="s">
        <v>0</v>
      </c>
      <c r="K78" s="106" t="s">
        <v>0</v>
      </c>
      <c r="L78" s="106" t="s">
        <v>0</v>
      </c>
      <c r="M78" s="106" t="s">
        <v>0</v>
      </c>
      <c r="N78" s="106" t="s">
        <v>0</v>
      </c>
      <c r="O78" s="106" t="s">
        <v>0</v>
      </c>
      <c r="P78" s="106" t="s">
        <v>0</v>
      </c>
      <c r="Q78" s="106" t="s">
        <v>0</v>
      </c>
      <c r="R78" s="106" t="s">
        <v>0</v>
      </c>
      <c r="S78" s="106" t="s">
        <v>0</v>
      </c>
      <c r="T78" s="106" t="s">
        <v>0</v>
      </c>
      <c r="U78" s="106" t="s">
        <v>0</v>
      </c>
      <c r="V78" s="106" t="s">
        <v>0</v>
      </c>
      <c r="W78" s="106" t="s">
        <v>0</v>
      </c>
      <c r="X78" s="106" t="s">
        <v>0</v>
      </c>
      <c r="Y78" s="106" t="s">
        <v>0</v>
      </c>
      <c r="Z78" s="106" t="s">
        <v>0</v>
      </c>
      <c r="AA78" s="106" t="s">
        <v>0</v>
      </c>
      <c r="AB78" s="106" t="s">
        <v>0</v>
      </c>
      <c r="AC78" s="34">
        <v>0</v>
      </c>
      <c r="AD78" s="34">
        <v>458</v>
      </c>
      <c r="AE78" s="34">
        <v>1656</v>
      </c>
      <c r="AF78" s="34">
        <v>1960</v>
      </c>
      <c r="AG78" s="34">
        <v>5579</v>
      </c>
      <c r="AH78" s="34">
        <v>3116</v>
      </c>
      <c r="AI78" s="34">
        <v>5784</v>
      </c>
      <c r="AJ78" s="34">
        <v>2197</v>
      </c>
      <c r="AK78" s="34">
        <v>11088</v>
      </c>
      <c r="AL78" s="34">
        <v>547</v>
      </c>
      <c r="AM78" s="34">
        <v>1596</v>
      </c>
      <c r="AN78" s="34">
        <v>855</v>
      </c>
      <c r="AO78" s="34">
        <v>4837</v>
      </c>
      <c r="AP78" s="34">
        <v>6856</v>
      </c>
      <c r="AQ78" s="34">
        <v>4351</v>
      </c>
      <c r="AR78" s="34">
        <v>4658</v>
      </c>
      <c r="AS78" s="34">
        <v>8191</v>
      </c>
      <c r="AT78" s="34">
        <v>1543</v>
      </c>
    </row>
    <row r="79" spans="2:46">
      <c r="B79" s="276" t="s">
        <v>320</v>
      </c>
      <c r="C79" s="285" t="s">
        <v>0</v>
      </c>
      <c r="D79" s="106" t="s">
        <v>0</v>
      </c>
      <c r="E79" s="106" t="s">
        <v>0</v>
      </c>
      <c r="F79" s="106" t="s">
        <v>0</v>
      </c>
      <c r="G79" s="106" t="s">
        <v>0</v>
      </c>
      <c r="H79" s="106" t="s">
        <v>0</v>
      </c>
      <c r="I79" s="106" t="s">
        <v>0</v>
      </c>
      <c r="J79" s="106" t="s">
        <v>0</v>
      </c>
      <c r="K79" s="106" t="s">
        <v>0</v>
      </c>
      <c r="L79" s="106" t="s">
        <v>0</v>
      </c>
      <c r="M79" s="106" t="s">
        <v>0</v>
      </c>
      <c r="N79" s="106" t="s">
        <v>0</v>
      </c>
      <c r="O79" s="106" t="s">
        <v>0</v>
      </c>
      <c r="P79" s="106" t="s">
        <v>0</v>
      </c>
      <c r="Q79" s="106" t="s">
        <v>0</v>
      </c>
      <c r="R79" s="106" t="s">
        <v>0</v>
      </c>
      <c r="S79" s="106" t="s">
        <v>0</v>
      </c>
      <c r="T79" s="106" t="s">
        <v>0</v>
      </c>
      <c r="U79" s="106" t="s">
        <v>0</v>
      </c>
      <c r="V79" s="106" t="s">
        <v>0</v>
      </c>
      <c r="W79" s="106" t="s">
        <v>0</v>
      </c>
      <c r="X79" s="106" t="s">
        <v>0</v>
      </c>
      <c r="Y79" s="106" t="s">
        <v>0</v>
      </c>
      <c r="Z79" s="106" t="s">
        <v>0</v>
      </c>
      <c r="AA79" s="106" t="s">
        <v>0</v>
      </c>
      <c r="AB79" s="106" t="s">
        <v>0</v>
      </c>
      <c r="AC79" s="34">
        <v>0</v>
      </c>
      <c r="AD79" s="34">
        <v>198</v>
      </c>
      <c r="AE79" s="34">
        <v>2809</v>
      </c>
      <c r="AF79" s="34">
        <v>2236</v>
      </c>
      <c r="AG79" s="34">
        <v>2813</v>
      </c>
      <c r="AH79" s="34">
        <v>1702</v>
      </c>
      <c r="AI79" s="34">
        <v>2530</v>
      </c>
      <c r="AJ79" s="34">
        <v>1575</v>
      </c>
      <c r="AK79" s="34">
        <v>4172</v>
      </c>
      <c r="AL79" s="34">
        <v>555</v>
      </c>
      <c r="AM79" s="34">
        <v>1576</v>
      </c>
      <c r="AN79" s="34">
        <v>3091</v>
      </c>
      <c r="AO79" s="34">
        <v>754</v>
      </c>
      <c r="AP79" s="34">
        <v>6986</v>
      </c>
      <c r="AQ79" s="34">
        <v>8900</v>
      </c>
      <c r="AR79" s="34">
        <v>3325</v>
      </c>
      <c r="AS79" s="34">
        <v>18456</v>
      </c>
      <c r="AT79" s="34">
        <v>4491</v>
      </c>
    </row>
    <row r="80" spans="2:46">
      <c r="B80" s="278" t="s">
        <v>321</v>
      </c>
      <c r="C80" s="287" t="s">
        <v>0</v>
      </c>
      <c r="D80" s="161" t="s">
        <v>0</v>
      </c>
      <c r="E80" s="161" t="s">
        <v>0</v>
      </c>
      <c r="F80" s="161" t="s">
        <v>0</v>
      </c>
      <c r="G80" s="161" t="s">
        <v>0</v>
      </c>
      <c r="H80" s="161" t="s">
        <v>0</v>
      </c>
      <c r="I80" s="161" t="s">
        <v>0</v>
      </c>
      <c r="J80" s="161" t="s">
        <v>0</v>
      </c>
      <c r="K80" s="161" t="s">
        <v>0</v>
      </c>
      <c r="L80" s="161" t="s">
        <v>0</v>
      </c>
      <c r="M80" s="161" t="s">
        <v>0</v>
      </c>
      <c r="N80" s="161" t="s">
        <v>0</v>
      </c>
      <c r="O80" s="161" t="s">
        <v>0</v>
      </c>
      <c r="P80" s="161" t="s">
        <v>0</v>
      </c>
      <c r="Q80" s="161" t="s">
        <v>0</v>
      </c>
      <c r="R80" s="161" t="s">
        <v>0</v>
      </c>
      <c r="S80" s="161" t="s">
        <v>0</v>
      </c>
      <c r="T80" s="161" t="s">
        <v>0</v>
      </c>
      <c r="U80" s="161" t="s">
        <v>0</v>
      </c>
      <c r="V80" s="161" t="s">
        <v>0</v>
      </c>
      <c r="W80" s="161" t="s">
        <v>0</v>
      </c>
      <c r="X80" s="161" t="s">
        <v>0</v>
      </c>
      <c r="Y80" s="161" t="s">
        <v>0</v>
      </c>
      <c r="Z80" s="161" t="s">
        <v>0</v>
      </c>
      <c r="AA80" s="161" t="s">
        <v>0</v>
      </c>
      <c r="AB80" s="161" t="s">
        <v>0</v>
      </c>
      <c r="AC80" s="37">
        <v>0</v>
      </c>
      <c r="AD80" s="37">
        <v>6226</v>
      </c>
      <c r="AE80" s="37">
        <v>4137</v>
      </c>
      <c r="AF80" s="37">
        <v>4213</v>
      </c>
      <c r="AG80" s="37">
        <v>1840</v>
      </c>
      <c r="AH80" s="37">
        <v>2207</v>
      </c>
      <c r="AI80" s="37">
        <v>5498</v>
      </c>
      <c r="AJ80" s="37">
        <v>3953</v>
      </c>
      <c r="AK80" s="37">
        <v>7669</v>
      </c>
      <c r="AL80" s="37">
        <v>9522</v>
      </c>
      <c r="AM80" s="37">
        <v>17319</v>
      </c>
      <c r="AN80" s="37">
        <v>2456</v>
      </c>
      <c r="AO80" s="37">
        <v>6517</v>
      </c>
      <c r="AP80" s="37">
        <v>8125</v>
      </c>
      <c r="AQ80" s="37">
        <v>59742</v>
      </c>
      <c r="AR80" s="37">
        <v>23197</v>
      </c>
      <c r="AS80" s="37">
        <v>6742</v>
      </c>
      <c r="AT80" s="37">
        <v>10759</v>
      </c>
    </row>
    <row r="81" spans="2:46">
      <c r="B81" s="276" t="s">
        <v>322</v>
      </c>
      <c r="C81" s="285" t="s">
        <v>0</v>
      </c>
      <c r="D81" s="106" t="s">
        <v>0</v>
      </c>
      <c r="E81" s="106" t="s">
        <v>0</v>
      </c>
      <c r="F81" s="106" t="s">
        <v>0</v>
      </c>
      <c r="G81" s="106" t="s">
        <v>0</v>
      </c>
      <c r="H81" s="106" t="s">
        <v>0</v>
      </c>
      <c r="I81" s="106" t="s">
        <v>0</v>
      </c>
      <c r="J81" s="106" t="s">
        <v>0</v>
      </c>
      <c r="K81" s="106" t="s">
        <v>0</v>
      </c>
      <c r="L81" s="106" t="s">
        <v>0</v>
      </c>
      <c r="M81" s="106" t="s">
        <v>0</v>
      </c>
      <c r="N81" s="106" t="s">
        <v>0</v>
      </c>
      <c r="O81" s="106" t="s">
        <v>0</v>
      </c>
      <c r="P81" s="106" t="s">
        <v>0</v>
      </c>
      <c r="Q81" s="106" t="s">
        <v>0</v>
      </c>
      <c r="R81" s="106" t="s">
        <v>0</v>
      </c>
      <c r="S81" s="106" t="s">
        <v>0</v>
      </c>
      <c r="T81" s="106" t="s">
        <v>0</v>
      </c>
      <c r="U81" s="106" t="s">
        <v>0</v>
      </c>
      <c r="V81" s="106" t="s">
        <v>0</v>
      </c>
      <c r="W81" s="106" t="s">
        <v>0</v>
      </c>
      <c r="X81" s="106" t="s">
        <v>0</v>
      </c>
      <c r="Y81" s="106" t="s">
        <v>0</v>
      </c>
      <c r="Z81" s="106" t="s">
        <v>0</v>
      </c>
      <c r="AA81" s="106" t="s">
        <v>0</v>
      </c>
      <c r="AB81" s="106" t="s">
        <v>0</v>
      </c>
      <c r="AC81" s="34" t="s">
        <v>0</v>
      </c>
      <c r="AD81" s="34">
        <v>4129</v>
      </c>
      <c r="AE81" s="34">
        <v>16486</v>
      </c>
      <c r="AF81" s="34">
        <v>8136</v>
      </c>
      <c r="AG81" s="34">
        <v>40236</v>
      </c>
      <c r="AH81" s="34">
        <v>12903</v>
      </c>
      <c r="AI81" s="34">
        <v>53298</v>
      </c>
      <c r="AJ81" s="34">
        <v>13917</v>
      </c>
      <c r="AK81" s="34">
        <v>34882</v>
      </c>
      <c r="AL81" s="34">
        <v>13514</v>
      </c>
      <c r="AM81" s="34">
        <v>12346</v>
      </c>
      <c r="AN81" s="34">
        <v>7590</v>
      </c>
      <c r="AO81" s="34">
        <v>5477</v>
      </c>
      <c r="AP81" s="34">
        <v>15382</v>
      </c>
      <c r="AQ81" s="34">
        <v>41980</v>
      </c>
      <c r="AR81" s="34">
        <v>6988</v>
      </c>
      <c r="AS81" s="34">
        <v>4844</v>
      </c>
      <c r="AT81" s="34">
        <v>23704</v>
      </c>
    </row>
    <row r="82" spans="2:46">
      <c r="B82" s="278" t="s">
        <v>323</v>
      </c>
      <c r="C82" s="287" t="s">
        <v>0</v>
      </c>
      <c r="D82" s="161" t="s">
        <v>0</v>
      </c>
      <c r="E82" s="161" t="s">
        <v>0</v>
      </c>
      <c r="F82" s="161" t="s">
        <v>0</v>
      </c>
      <c r="G82" s="161" t="s">
        <v>0</v>
      </c>
      <c r="H82" s="161" t="s">
        <v>0</v>
      </c>
      <c r="I82" s="161" t="s">
        <v>0</v>
      </c>
      <c r="J82" s="161" t="s">
        <v>0</v>
      </c>
      <c r="K82" s="161" t="s">
        <v>0</v>
      </c>
      <c r="L82" s="161" t="s">
        <v>0</v>
      </c>
      <c r="M82" s="161" t="s">
        <v>0</v>
      </c>
      <c r="N82" s="161" t="s">
        <v>0</v>
      </c>
      <c r="O82" s="161" t="s">
        <v>0</v>
      </c>
      <c r="P82" s="161" t="s">
        <v>0</v>
      </c>
      <c r="Q82" s="161" t="s">
        <v>0</v>
      </c>
      <c r="R82" s="161" t="s">
        <v>0</v>
      </c>
      <c r="S82" s="161" t="s">
        <v>0</v>
      </c>
      <c r="T82" s="161" t="s">
        <v>0</v>
      </c>
      <c r="U82" s="161" t="s">
        <v>0</v>
      </c>
      <c r="V82" s="161" t="s">
        <v>0</v>
      </c>
      <c r="W82" s="161" t="s">
        <v>0</v>
      </c>
      <c r="X82" s="161" t="s">
        <v>0</v>
      </c>
      <c r="Y82" s="161" t="s">
        <v>0</v>
      </c>
      <c r="Z82" s="161" t="s">
        <v>0</v>
      </c>
      <c r="AA82" s="161" t="s">
        <v>0</v>
      </c>
      <c r="AB82" s="161" t="s">
        <v>0</v>
      </c>
      <c r="AC82" s="37" t="s">
        <v>0</v>
      </c>
      <c r="AD82" s="37">
        <v>0</v>
      </c>
      <c r="AE82" s="37">
        <v>3080</v>
      </c>
      <c r="AF82" s="37">
        <v>28670</v>
      </c>
      <c r="AG82" s="37">
        <v>2863</v>
      </c>
      <c r="AH82" s="37">
        <v>36256</v>
      </c>
      <c r="AI82" s="37">
        <v>80</v>
      </c>
      <c r="AJ82" s="37">
        <v>44110</v>
      </c>
      <c r="AK82" s="37">
        <v>1741</v>
      </c>
      <c r="AL82" s="37">
        <v>38161</v>
      </c>
      <c r="AM82" s="37">
        <v>15886</v>
      </c>
      <c r="AN82" s="37">
        <v>19764</v>
      </c>
      <c r="AO82" s="37">
        <v>461</v>
      </c>
      <c r="AP82" s="37">
        <v>23191</v>
      </c>
      <c r="AQ82" s="37">
        <v>3437</v>
      </c>
      <c r="AR82" s="37">
        <v>21486</v>
      </c>
      <c r="AS82" s="37">
        <v>1487</v>
      </c>
      <c r="AT82" s="37">
        <v>21037</v>
      </c>
    </row>
    <row r="83" spans="2:46">
      <c r="B83" s="276" t="s">
        <v>329</v>
      </c>
      <c r="C83" s="285" t="s">
        <v>0</v>
      </c>
      <c r="D83" s="106" t="s">
        <v>0</v>
      </c>
      <c r="E83" s="106" t="s">
        <v>0</v>
      </c>
      <c r="F83" s="106" t="s">
        <v>0</v>
      </c>
      <c r="G83" s="106" t="s">
        <v>0</v>
      </c>
      <c r="H83" s="106" t="s">
        <v>0</v>
      </c>
      <c r="I83" s="106" t="s">
        <v>0</v>
      </c>
      <c r="J83" s="106" t="s">
        <v>0</v>
      </c>
      <c r="K83" s="106" t="s">
        <v>0</v>
      </c>
      <c r="L83" s="106" t="s">
        <v>0</v>
      </c>
      <c r="M83" s="106" t="s">
        <v>0</v>
      </c>
      <c r="N83" s="106" t="s">
        <v>0</v>
      </c>
      <c r="O83" s="106" t="s">
        <v>0</v>
      </c>
      <c r="P83" s="106" t="s">
        <v>0</v>
      </c>
      <c r="Q83" s="106" t="s">
        <v>0</v>
      </c>
      <c r="R83" s="106" t="s">
        <v>0</v>
      </c>
      <c r="S83" s="106" t="s">
        <v>0</v>
      </c>
      <c r="T83" s="106" t="s">
        <v>0</v>
      </c>
      <c r="U83" s="106" t="s">
        <v>0</v>
      </c>
      <c r="V83" s="106" t="s">
        <v>0</v>
      </c>
      <c r="W83" s="106" t="s">
        <v>0</v>
      </c>
      <c r="X83" s="106" t="s">
        <v>0</v>
      </c>
      <c r="Y83" s="106" t="s">
        <v>0</v>
      </c>
      <c r="Z83" s="106" t="s">
        <v>0</v>
      </c>
      <c r="AA83" s="106" t="s">
        <v>0</v>
      </c>
      <c r="AB83" s="106" t="s">
        <v>0</v>
      </c>
      <c r="AC83" s="34" t="s">
        <v>0</v>
      </c>
      <c r="AD83" s="34" t="s">
        <v>0</v>
      </c>
      <c r="AE83" s="34" t="s">
        <v>0</v>
      </c>
      <c r="AF83" s="34" t="s">
        <v>0</v>
      </c>
      <c r="AG83" s="34">
        <v>1504</v>
      </c>
      <c r="AH83" s="34">
        <v>1986</v>
      </c>
      <c r="AI83" s="34">
        <v>16046</v>
      </c>
      <c r="AJ83" s="34">
        <v>2616</v>
      </c>
      <c r="AK83" s="34">
        <v>1895</v>
      </c>
      <c r="AL83" s="34">
        <v>6975</v>
      </c>
      <c r="AM83" s="34">
        <v>3543</v>
      </c>
      <c r="AN83" s="34">
        <v>2420</v>
      </c>
      <c r="AO83" s="34">
        <v>1852</v>
      </c>
      <c r="AP83" s="34">
        <v>5882</v>
      </c>
      <c r="AQ83" s="34">
        <v>7222</v>
      </c>
      <c r="AR83" s="34">
        <v>4757</v>
      </c>
      <c r="AS83" s="34">
        <v>8416</v>
      </c>
      <c r="AT83" s="34">
        <v>7566</v>
      </c>
    </row>
    <row r="84" spans="2:46">
      <c r="B84" s="278" t="s">
        <v>330</v>
      </c>
      <c r="C84" s="287" t="s">
        <v>0</v>
      </c>
      <c r="D84" s="161" t="s">
        <v>0</v>
      </c>
      <c r="E84" s="161" t="s">
        <v>0</v>
      </c>
      <c r="F84" s="161" t="s">
        <v>0</v>
      </c>
      <c r="G84" s="161" t="s">
        <v>0</v>
      </c>
      <c r="H84" s="161" t="s">
        <v>0</v>
      </c>
      <c r="I84" s="161" t="s">
        <v>0</v>
      </c>
      <c r="J84" s="161" t="s">
        <v>0</v>
      </c>
      <c r="K84" s="161" t="s">
        <v>0</v>
      </c>
      <c r="L84" s="161" t="s">
        <v>0</v>
      </c>
      <c r="M84" s="161" t="s">
        <v>0</v>
      </c>
      <c r="N84" s="161" t="s">
        <v>0</v>
      </c>
      <c r="O84" s="161" t="s">
        <v>0</v>
      </c>
      <c r="P84" s="161" t="s">
        <v>0</v>
      </c>
      <c r="Q84" s="161" t="s">
        <v>0</v>
      </c>
      <c r="R84" s="161" t="s">
        <v>0</v>
      </c>
      <c r="S84" s="161" t="s">
        <v>0</v>
      </c>
      <c r="T84" s="161" t="s">
        <v>0</v>
      </c>
      <c r="U84" s="161" t="s">
        <v>0</v>
      </c>
      <c r="V84" s="161" t="s">
        <v>0</v>
      </c>
      <c r="W84" s="161" t="s">
        <v>0</v>
      </c>
      <c r="X84" s="161" t="s">
        <v>0</v>
      </c>
      <c r="Y84" s="161" t="s">
        <v>0</v>
      </c>
      <c r="Z84" s="161" t="s">
        <v>0</v>
      </c>
      <c r="AA84" s="161" t="s">
        <v>0</v>
      </c>
      <c r="AB84" s="161" t="s">
        <v>0</v>
      </c>
      <c r="AC84" s="37" t="s">
        <v>0</v>
      </c>
      <c r="AD84" s="37" t="s">
        <v>0</v>
      </c>
      <c r="AE84" s="37" t="s">
        <v>0</v>
      </c>
      <c r="AF84" s="37" t="s">
        <v>0</v>
      </c>
      <c r="AG84" s="37">
        <v>0</v>
      </c>
      <c r="AH84" s="37">
        <v>26</v>
      </c>
      <c r="AI84" s="37">
        <v>189</v>
      </c>
      <c r="AJ84" s="37">
        <v>470</v>
      </c>
      <c r="AK84" s="37">
        <v>173</v>
      </c>
      <c r="AL84" s="37">
        <v>2981</v>
      </c>
      <c r="AM84" s="37">
        <v>2349</v>
      </c>
      <c r="AN84" s="37">
        <v>122</v>
      </c>
      <c r="AO84" s="37">
        <v>2328</v>
      </c>
      <c r="AP84" s="37">
        <v>893</v>
      </c>
      <c r="AQ84" s="37">
        <v>6826</v>
      </c>
      <c r="AR84" s="37">
        <v>1283</v>
      </c>
      <c r="AS84" s="37">
        <v>4225</v>
      </c>
      <c r="AT84" s="37">
        <v>2593</v>
      </c>
    </row>
    <row r="85" spans="2:46">
      <c r="B85" s="278" t="s">
        <v>353</v>
      </c>
      <c r="C85" s="287"/>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37"/>
      <c r="AD85" s="37"/>
      <c r="AE85" s="37"/>
      <c r="AF85" s="37"/>
      <c r="AG85" s="37"/>
      <c r="AH85" s="37"/>
      <c r="AI85" s="37">
        <v>0</v>
      </c>
      <c r="AJ85" s="37">
        <v>270</v>
      </c>
      <c r="AK85" s="37">
        <v>1009</v>
      </c>
      <c r="AL85" s="37">
        <v>990</v>
      </c>
      <c r="AM85" s="37">
        <v>196</v>
      </c>
      <c r="AN85" s="37">
        <v>810</v>
      </c>
      <c r="AO85" s="37">
        <v>1024</v>
      </c>
      <c r="AP85" s="37">
        <v>918</v>
      </c>
      <c r="AQ85" s="37">
        <v>11234</v>
      </c>
      <c r="AR85" s="37">
        <v>559</v>
      </c>
      <c r="AS85" s="37">
        <v>3637</v>
      </c>
      <c r="AT85" s="37">
        <v>1211</v>
      </c>
    </row>
    <row r="86" spans="2:46">
      <c r="B86" s="278" t="s">
        <v>436</v>
      </c>
      <c r="C86" s="287"/>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37"/>
      <c r="AD86" s="37"/>
      <c r="AE86" s="37"/>
      <c r="AF86" s="37"/>
      <c r="AG86" s="37"/>
      <c r="AH86" s="37"/>
      <c r="AI86" s="37" t="s">
        <v>0</v>
      </c>
      <c r="AJ86" s="37">
        <v>3135</v>
      </c>
      <c r="AK86" s="37">
        <v>8675</v>
      </c>
      <c r="AL86" s="37">
        <v>2819</v>
      </c>
      <c r="AM86" s="37">
        <v>13146</v>
      </c>
      <c r="AN86" s="37">
        <v>14248</v>
      </c>
      <c r="AO86" s="37">
        <v>15141</v>
      </c>
      <c r="AP86" s="37">
        <v>14344</v>
      </c>
      <c r="AQ86" s="37">
        <v>30715</v>
      </c>
      <c r="AR86" s="37">
        <v>12094</v>
      </c>
      <c r="AS86" s="37">
        <v>17125</v>
      </c>
      <c r="AT86" s="37">
        <v>14386</v>
      </c>
    </row>
    <row r="87" spans="2:46">
      <c r="B87" s="278" t="str">
        <f>+'Basic data'!B87</f>
        <v>Front Place Minami-Shinjuku</v>
      </c>
      <c r="C87" s="287"/>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37"/>
      <c r="AD87" s="37"/>
      <c r="AE87" s="37"/>
      <c r="AF87" s="37"/>
      <c r="AG87" s="37"/>
      <c r="AH87" s="37"/>
      <c r="AI87" s="37"/>
      <c r="AJ87" s="37"/>
      <c r="AK87" s="37">
        <v>0</v>
      </c>
      <c r="AL87" s="37">
        <v>0</v>
      </c>
      <c r="AM87" s="37">
        <v>104</v>
      </c>
      <c r="AN87" s="37">
        <v>810</v>
      </c>
      <c r="AO87" s="37">
        <v>2689</v>
      </c>
      <c r="AP87" s="37">
        <v>3577</v>
      </c>
      <c r="AQ87" s="37">
        <v>985</v>
      </c>
      <c r="AR87" s="37">
        <v>799</v>
      </c>
      <c r="AS87" s="37">
        <v>5740</v>
      </c>
      <c r="AT87" s="37">
        <v>404</v>
      </c>
    </row>
    <row r="88" spans="2:46">
      <c r="B88" s="278" t="str">
        <f>+'Basic data'!B88</f>
        <v>Daido Seimei Niigata Building</v>
      </c>
      <c r="C88" s="287"/>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37"/>
      <c r="AD88" s="37"/>
      <c r="AE88" s="37"/>
      <c r="AF88" s="37"/>
      <c r="AG88" s="37"/>
      <c r="AH88" s="37"/>
      <c r="AI88" s="37"/>
      <c r="AJ88" s="37"/>
      <c r="AK88" s="37">
        <v>0</v>
      </c>
      <c r="AL88" s="37">
        <v>4670</v>
      </c>
      <c r="AM88" s="37">
        <v>579</v>
      </c>
      <c r="AN88" s="37">
        <v>5504</v>
      </c>
      <c r="AO88" s="37">
        <v>675</v>
      </c>
      <c r="AP88" s="37">
        <v>3956</v>
      </c>
      <c r="AQ88" s="37">
        <v>1404</v>
      </c>
      <c r="AR88" s="37">
        <v>2621</v>
      </c>
      <c r="AS88" s="37">
        <v>1618</v>
      </c>
      <c r="AT88" s="37">
        <v>2583</v>
      </c>
    </row>
    <row r="89" spans="2:46">
      <c r="B89" s="278" t="str">
        <f>+'Basic data'!B89</f>
        <v>Seavans S Building</v>
      </c>
      <c r="C89" s="287"/>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37"/>
      <c r="AD89" s="37"/>
      <c r="AE89" s="37"/>
      <c r="AF89" s="37"/>
      <c r="AG89" s="37"/>
      <c r="AH89" s="37"/>
      <c r="AI89" s="37"/>
      <c r="AJ89" s="37"/>
      <c r="AK89" s="37"/>
      <c r="AL89" s="37"/>
      <c r="AM89" s="37">
        <v>902</v>
      </c>
      <c r="AN89" s="37">
        <v>3343</v>
      </c>
      <c r="AO89" s="37">
        <v>18673</v>
      </c>
      <c r="AP89" s="37">
        <v>9856</v>
      </c>
      <c r="AQ89" s="37">
        <v>18825</v>
      </c>
      <c r="AR89" s="37">
        <v>9406</v>
      </c>
      <c r="AS89" s="37">
        <v>33150</v>
      </c>
      <c r="AT89" s="37">
        <v>8024</v>
      </c>
    </row>
    <row r="90" spans="2:46">
      <c r="B90" s="278" t="str">
        <f>+'Basic data'!B90</f>
        <v>Otemachi Park Building</v>
      </c>
      <c r="C90" s="287"/>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37"/>
      <c r="AD90" s="37"/>
      <c r="AE90" s="37"/>
      <c r="AF90" s="37"/>
      <c r="AG90" s="37"/>
      <c r="AH90" s="37"/>
      <c r="AI90" s="37"/>
      <c r="AJ90" s="37"/>
      <c r="AK90" s="37"/>
      <c r="AL90" s="37"/>
      <c r="AM90" s="37">
        <v>0</v>
      </c>
      <c r="AN90" s="37">
        <v>0</v>
      </c>
      <c r="AO90" s="37">
        <v>77</v>
      </c>
      <c r="AP90" s="37">
        <v>187</v>
      </c>
      <c r="AQ90" s="37">
        <v>307</v>
      </c>
      <c r="AR90" s="37">
        <v>145</v>
      </c>
      <c r="AS90" s="37">
        <v>693</v>
      </c>
      <c r="AT90" s="37">
        <v>221</v>
      </c>
    </row>
    <row r="91" spans="2:46">
      <c r="B91" s="278" t="str">
        <f>+'Basic data'!B91</f>
        <v>GRAND FRONT OSAKA (North Building)</v>
      </c>
      <c r="C91" s="287"/>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37"/>
      <c r="AD91" s="106"/>
      <c r="AE91" s="106"/>
      <c r="AF91" s="106"/>
      <c r="AG91" s="106"/>
      <c r="AH91" s="37"/>
      <c r="AI91" s="37"/>
      <c r="AJ91" s="37"/>
      <c r="AK91" s="37"/>
      <c r="AL91" s="37"/>
      <c r="AM91" s="37"/>
      <c r="AN91" s="37"/>
      <c r="AO91" s="37"/>
      <c r="AP91" s="37"/>
      <c r="AQ91" s="161" t="s">
        <v>324</v>
      </c>
      <c r="AR91" s="161" t="s">
        <v>324</v>
      </c>
      <c r="AS91" s="161" t="s">
        <v>324</v>
      </c>
      <c r="AT91" s="161" t="s">
        <v>324</v>
      </c>
    </row>
    <row r="92" spans="2:46">
      <c r="B92" s="278" t="str">
        <f>+'Basic data'!B92</f>
        <v>GRAND FRONT OSAKA (Umekita Plaza and South Building)</v>
      </c>
      <c r="C92" s="287"/>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37"/>
      <c r="AD92" s="106"/>
      <c r="AE92" s="106"/>
      <c r="AF92" s="106"/>
      <c r="AG92" s="106"/>
      <c r="AH92" s="37"/>
      <c r="AI92" s="37"/>
      <c r="AJ92" s="37"/>
      <c r="AK92" s="37"/>
      <c r="AL92" s="37"/>
      <c r="AM92" s="37"/>
      <c r="AN92" s="37"/>
      <c r="AO92" s="37"/>
      <c r="AP92" s="37"/>
      <c r="AQ92" s="161" t="s">
        <v>324</v>
      </c>
      <c r="AR92" s="161" t="s">
        <v>324</v>
      </c>
      <c r="AS92" s="161" t="s">
        <v>324</v>
      </c>
      <c r="AT92" s="161" t="s">
        <v>324</v>
      </c>
    </row>
    <row r="93" spans="2:46">
      <c r="B93" s="278" t="str">
        <f>+'Basic data'!B93</f>
        <v>Toyosu Front</v>
      </c>
      <c r="C93" s="287"/>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37"/>
      <c r="AD93" s="106"/>
      <c r="AE93" s="106"/>
      <c r="AF93" s="106"/>
      <c r="AG93" s="106"/>
      <c r="AH93" s="37"/>
      <c r="AI93" s="37"/>
      <c r="AJ93" s="37"/>
      <c r="AK93" s="37"/>
      <c r="AL93" s="37"/>
      <c r="AM93" s="37"/>
      <c r="AN93" s="37"/>
      <c r="AO93" s="37"/>
      <c r="AP93" s="37"/>
      <c r="AQ93" s="37">
        <v>0</v>
      </c>
      <c r="AR93" s="37">
        <v>1605</v>
      </c>
      <c r="AS93" s="37">
        <v>15885</v>
      </c>
      <c r="AT93" s="37">
        <v>13790</v>
      </c>
    </row>
    <row r="94" spans="2:46">
      <c r="B94" s="278" t="str">
        <f>+'Basic data'!B94</f>
        <v>the ARGYLE aoyama</v>
      </c>
      <c r="C94" s="287"/>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37"/>
      <c r="AD94" s="106"/>
      <c r="AE94" s="106"/>
      <c r="AF94" s="106"/>
      <c r="AG94" s="106"/>
      <c r="AH94" s="37"/>
      <c r="AI94" s="37"/>
      <c r="AJ94" s="37"/>
      <c r="AK94" s="37"/>
      <c r="AL94" s="37"/>
      <c r="AM94" s="37"/>
      <c r="AN94" s="37"/>
      <c r="AO94" s="37"/>
      <c r="AP94" s="37"/>
      <c r="AQ94" s="37"/>
      <c r="AR94" s="37"/>
      <c r="AS94" s="37">
        <v>0</v>
      </c>
      <c r="AT94" s="37">
        <v>0</v>
      </c>
    </row>
    <row r="95" spans="2:46">
      <c r="B95" s="278" t="str">
        <f>+'Basic data'!B95</f>
        <v>Toyosu Foresia</v>
      </c>
      <c r="C95" s="287"/>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37"/>
      <c r="AD95" s="106"/>
      <c r="AE95" s="106"/>
      <c r="AF95" s="106"/>
      <c r="AG95" s="106"/>
      <c r="AH95" s="37"/>
      <c r="AI95" s="37"/>
      <c r="AJ95" s="37"/>
      <c r="AK95" s="37"/>
      <c r="AL95" s="37"/>
      <c r="AM95" s="37"/>
      <c r="AN95" s="37"/>
      <c r="AO95" s="37"/>
      <c r="AP95" s="37"/>
      <c r="AQ95" s="37"/>
      <c r="AR95" s="37"/>
      <c r="AS95" s="37">
        <v>0</v>
      </c>
      <c r="AT95" s="37">
        <v>1296</v>
      </c>
    </row>
    <row r="96" spans="2:46">
      <c r="B96" s="278" t="str">
        <f>+'Basic data'!B96</f>
        <v>CIRCLES Hirakawacho</v>
      </c>
      <c r="C96" s="287"/>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37"/>
      <c r="AD96" s="106"/>
      <c r="AE96" s="106"/>
      <c r="AF96" s="106"/>
      <c r="AG96" s="106"/>
      <c r="AH96" s="37"/>
      <c r="AI96" s="37"/>
      <c r="AJ96" s="37"/>
      <c r="AK96" s="37"/>
      <c r="AL96" s="37"/>
      <c r="AM96" s="37"/>
      <c r="AN96" s="37"/>
      <c r="AO96" s="37"/>
      <c r="AP96" s="37"/>
      <c r="AQ96" s="37"/>
      <c r="AR96" s="37"/>
      <c r="AS96" s="37">
        <v>0</v>
      </c>
      <c r="AT96" s="37">
        <v>0</v>
      </c>
    </row>
    <row r="97" spans="2:46" ht="12.5" thickBot="1">
      <c r="B97" s="278" t="str">
        <f>+'Basic data'!B97</f>
        <v>Forecast Sakaisujihonmachi</v>
      </c>
      <c r="C97" s="287"/>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37"/>
      <c r="AD97" s="106"/>
      <c r="AE97" s="106"/>
      <c r="AF97" s="106"/>
      <c r="AG97" s="106"/>
      <c r="AH97" s="37"/>
      <c r="AI97" s="37"/>
      <c r="AJ97" s="37"/>
      <c r="AK97" s="37"/>
      <c r="AL97" s="37"/>
      <c r="AM97" s="37"/>
      <c r="AN97" s="37"/>
      <c r="AO97" s="37"/>
      <c r="AP97" s="37"/>
      <c r="AQ97" s="37"/>
      <c r="AR97" s="37"/>
      <c r="AS97" s="37"/>
      <c r="AT97" s="37">
        <v>0</v>
      </c>
    </row>
    <row r="98" spans="2:46" ht="12.5" thickTop="1">
      <c r="B98" s="264" t="s">
        <v>1</v>
      </c>
      <c r="C98" s="288">
        <v>321486</v>
      </c>
      <c r="D98" s="279">
        <v>152206</v>
      </c>
      <c r="E98" s="279">
        <v>323292</v>
      </c>
      <c r="F98" s="279">
        <v>289339</v>
      </c>
      <c r="G98" s="279">
        <v>365636</v>
      </c>
      <c r="H98" s="279">
        <v>363595</v>
      </c>
      <c r="I98" s="279">
        <v>471972</v>
      </c>
      <c r="J98" s="279">
        <v>474298</v>
      </c>
      <c r="K98" s="279">
        <v>528519</v>
      </c>
      <c r="L98" s="279">
        <v>513335</v>
      </c>
      <c r="M98" s="279">
        <v>916973</v>
      </c>
      <c r="N98" s="279">
        <v>580466</v>
      </c>
      <c r="O98" s="279">
        <v>991096</v>
      </c>
      <c r="P98" s="279">
        <v>511214</v>
      </c>
      <c r="Q98" s="279">
        <v>676964</v>
      </c>
      <c r="R98" s="279">
        <v>1119621</v>
      </c>
      <c r="S98" s="279">
        <v>756162</v>
      </c>
      <c r="T98" s="279">
        <v>790390</v>
      </c>
      <c r="U98" s="279">
        <v>833405</v>
      </c>
      <c r="V98" s="279">
        <v>585288</v>
      </c>
      <c r="W98" s="279">
        <v>700971</v>
      </c>
      <c r="X98" s="279">
        <v>764067</v>
      </c>
      <c r="Y98" s="279">
        <v>886640</v>
      </c>
      <c r="Z98" s="279">
        <v>866369</v>
      </c>
      <c r="AA98" s="279">
        <v>887210</v>
      </c>
      <c r="AB98" s="279">
        <v>733609</v>
      </c>
      <c r="AC98" s="280">
        <v>983138</v>
      </c>
      <c r="AD98" s="280">
        <v>881171</v>
      </c>
      <c r="AE98" s="280">
        <v>1101189</v>
      </c>
      <c r="AF98" s="280">
        <v>1181022</v>
      </c>
      <c r="AG98" s="280">
        <v>1113418</v>
      </c>
      <c r="AH98" s="280">
        <v>1017831</v>
      </c>
      <c r="AI98" s="280">
        <v>1093855</v>
      </c>
      <c r="AJ98" s="280">
        <v>933693</v>
      </c>
      <c r="AK98" s="280">
        <v>979805</v>
      </c>
      <c r="AL98" s="280">
        <v>767963</v>
      </c>
      <c r="AM98" s="280">
        <v>936202</v>
      </c>
      <c r="AN98" s="280">
        <v>645173</v>
      </c>
      <c r="AO98" s="280">
        <v>823623</v>
      </c>
      <c r="AP98" s="280">
        <v>776505</v>
      </c>
      <c r="AQ98" s="280">
        <v>1217236</v>
      </c>
      <c r="AR98" s="280">
        <v>849752</v>
      </c>
      <c r="AS98" s="280">
        <v>1271791</v>
      </c>
      <c r="AT98" s="280">
        <v>1064059</v>
      </c>
    </row>
  </sheetData>
  <mergeCells count="1">
    <mergeCell ref="B4:B5"/>
  </mergeCells>
  <phoneticPr fontId="2"/>
  <pageMargins left="0.74803149606299213" right="0.74803149606299213" top="0.98425196850393704" bottom="0.98425196850393704" header="0.51181102362204722" footer="0.51181102362204722"/>
  <pageSetup paperSize="8" scale="59" fitToWidth="0" orientation="landscape" horizontalDpi="300" verticalDpi="300" r:id="rId1"/>
  <headerFooter alignWithMargins="0">
    <oddHeader>&amp;L&amp;A</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B3:AT98"/>
  <sheetViews>
    <sheetView showGridLines="0" view="pageBreakPreview" zoomScale="80" zoomScaleNormal="85" zoomScaleSheetLayoutView="80" workbookViewId="0">
      <pane xSplit="2" ySplit="5" topLeftCell="C6" activePane="bottomRight" state="frozen"/>
      <selection activeCell="A98" sqref="A98:XFD155"/>
      <selection pane="topRight" activeCell="A98" sqref="A98:XFD155"/>
      <selection pane="bottomLeft" activeCell="A98" sqref="A98:XFD155"/>
      <selection pane="bottomRight"/>
    </sheetView>
  </sheetViews>
  <sheetFormatPr defaultColWidth="9" defaultRowHeight="12"/>
  <cols>
    <col min="1" max="1" width="9" style="2"/>
    <col min="2" max="2" width="35.6328125" style="2" bestFit="1" customWidth="1"/>
    <col min="3" max="5" width="12.26953125" style="2" customWidth="1"/>
    <col min="6" max="7" width="12.26953125" style="70" customWidth="1"/>
    <col min="8" max="12" width="12.26953125" style="2" customWidth="1"/>
    <col min="13" max="15" width="12.36328125" style="2" customWidth="1"/>
    <col min="16" max="28" width="12.26953125" style="2" customWidth="1"/>
    <col min="29" max="46" width="12.36328125" style="2" customWidth="1"/>
    <col min="47" max="16384" width="9" style="2"/>
  </cols>
  <sheetData>
    <row r="3" spans="2:46">
      <c r="B3" s="2" t="s">
        <v>439</v>
      </c>
    </row>
    <row r="4" spans="2:46" ht="13.5" customHeight="1">
      <c r="B4" s="385" t="s">
        <v>2</v>
      </c>
      <c r="C4" s="282" t="s">
        <v>362</v>
      </c>
      <c r="D4" s="210" t="s">
        <v>363</v>
      </c>
      <c r="E4" s="210" t="s">
        <v>364</v>
      </c>
      <c r="F4" s="210" t="s">
        <v>365</v>
      </c>
      <c r="G4" s="210" t="s">
        <v>366</v>
      </c>
      <c r="H4" s="210" t="s">
        <v>367</v>
      </c>
      <c r="I4" s="210" t="s">
        <v>368</v>
      </c>
      <c r="J4" s="210" t="s">
        <v>369</v>
      </c>
      <c r="K4" s="210" t="s">
        <v>370</v>
      </c>
      <c r="L4" s="210" t="s">
        <v>371</v>
      </c>
      <c r="M4" s="210" t="s">
        <v>372</v>
      </c>
      <c r="N4" s="210" t="s">
        <v>373</v>
      </c>
      <c r="O4" s="210" t="s">
        <v>374</v>
      </c>
      <c r="P4" s="210" t="s">
        <v>375</v>
      </c>
      <c r="Q4" s="210" t="s">
        <v>376</v>
      </c>
      <c r="R4" s="210" t="s">
        <v>377</v>
      </c>
      <c r="S4" s="210" t="s">
        <v>378</v>
      </c>
      <c r="T4" s="210" t="s">
        <v>379</v>
      </c>
      <c r="U4" s="210" t="s">
        <v>380</v>
      </c>
      <c r="V4" s="210" t="s">
        <v>381</v>
      </c>
      <c r="W4" s="210" t="s">
        <v>382</v>
      </c>
      <c r="X4" s="210" t="s">
        <v>383</v>
      </c>
      <c r="Y4" s="210" t="s">
        <v>384</v>
      </c>
      <c r="Z4" s="210" t="s">
        <v>385</v>
      </c>
      <c r="AA4" s="210" t="s">
        <v>386</v>
      </c>
      <c r="AB4" s="210" t="s">
        <v>387</v>
      </c>
      <c r="AC4" s="275" t="s">
        <v>388</v>
      </c>
      <c r="AD4" s="275" t="s">
        <v>389</v>
      </c>
      <c r="AE4" s="275" t="s">
        <v>390</v>
      </c>
      <c r="AF4" s="275" t="s">
        <v>391</v>
      </c>
      <c r="AG4" s="275" t="s">
        <v>392</v>
      </c>
      <c r="AH4" s="275" t="s">
        <v>393</v>
      </c>
      <c r="AI4" s="275" t="s">
        <v>394</v>
      </c>
      <c r="AJ4" s="275" t="s">
        <v>395</v>
      </c>
      <c r="AK4" s="275" t="s">
        <v>396</v>
      </c>
      <c r="AL4" s="275" t="s">
        <v>397</v>
      </c>
      <c r="AM4" s="275" t="s">
        <v>398</v>
      </c>
      <c r="AN4" s="275" t="s">
        <v>399</v>
      </c>
      <c r="AO4" s="275" t="s">
        <v>400</v>
      </c>
      <c r="AP4" s="275" t="s">
        <v>401</v>
      </c>
      <c r="AQ4" s="275" t="s">
        <v>402</v>
      </c>
      <c r="AR4" s="275" t="s">
        <v>403</v>
      </c>
      <c r="AS4" s="275" t="s">
        <v>404</v>
      </c>
      <c r="AT4" s="275" t="s">
        <v>405</v>
      </c>
    </row>
    <row r="5" spans="2:46" s="109" customFormat="1" ht="14.25" customHeight="1" thickBot="1">
      <c r="B5" s="386"/>
      <c r="C5" s="283" t="s">
        <v>3</v>
      </c>
      <c r="D5" s="157" t="s">
        <v>4</v>
      </c>
      <c r="E5" s="157" t="s">
        <v>5</v>
      </c>
      <c r="F5" s="157" t="s">
        <v>6</v>
      </c>
      <c r="G5" s="157" t="s">
        <v>7</v>
      </c>
      <c r="H5" s="157" t="s">
        <v>8</v>
      </c>
      <c r="I5" s="157" t="s">
        <v>9</v>
      </c>
      <c r="J5" s="157" t="s">
        <v>10</v>
      </c>
      <c r="K5" s="157" t="s">
        <v>11</v>
      </c>
      <c r="L5" s="157" t="s">
        <v>12</v>
      </c>
      <c r="M5" s="157" t="s">
        <v>18</v>
      </c>
      <c r="N5" s="157" t="s">
        <v>19</v>
      </c>
      <c r="O5" s="157" t="s">
        <v>115</v>
      </c>
      <c r="P5" s="157" t="s">
        <v>108</v>
      </c>
      <c r="Q5" s="157" t="s">
        <v>131</v>
      </c>
      <c r="R5" s="157" t="s">
        <v>132</v>
      </c>
      <c r="S5" s="157" t="s">
        <v>140</v>
      </c>
      <c r="T5" s="157" t="s">
        <v>141</v>
      </c>
      <c r="U5" s="157" t="s">
        <v>145</v>
      </c>
      <c r="V5" s="157" t="s">
        <v>150</v>
      </c>
      <c r="W5" s="157" t="s">
        <v>152</v>
      </c>
      <c r="X5" s="157" t="s">
        <v>155</v>
      </c>
      <c r="Y5" s="157" t="s">
        <v>159</v>
      </c>
      <c r="Z5" s="157" t="s">
        <v>177</v>
      </c>
      <c r="AA5" s="157" t="s">
        <v>169</v>
      </c>
      <c r="AB5" s="157" t="s">
        <v>186</v>
      </c>
      <c r="AC5" s="193" t="s">
        <v>188</v>
      </c>
      <c r="AD5" s="193" t="s">
        <v>190</v>
      </c>
      <c r="AE5" s="193" t="s">
        <v>196</v>
      </c>
      <c r="AF5" s="193" t="s">
        <v>326</v>
      </c>
      <c r="AG5" s="193" t="s">
        <v>244</v>
      </c>
      <c r="AH5" s="193" t="s">
        <v>245</v>
      </c>
      <c r="AI5" s="193" t="s">
        <v>246</v>
      </c>
      <c r="AJ5" s="193" t="s">
        <v>247</v>
      </c>
      <c r="AK5" s="193" t="s">
        <v>248</v>
      </c>
      <c r="AL5" s="193" t="s">
        <v>249</v>
      </c>
      <c r="AM5" s="193" t="s">
        <v>250</v>
      </c>
      <c r="AN5" s="193" t="s">
        <v>251</v>
      </c>
      <c r="AO5" s="193" t="s">
        <v>252</v>
      </c>
      <c r="AP5" s="193" t="s">
        <v>253</v>
      </c>
      <c r="AQ5" s="193" t="s">
        <v>254</v>
      </c>
      <c r="AR5" s="193" t="s">
        <v>255</v>
      </c>
      <c r="AS5" s="193" t="s">
        <v>256</v>
      </c>
      <c r="AT5" s="193" t="s">
        <v>257</v>
      </c>
    </row>
    <row r="6" spans="2:46">
      <c r="B6" s="258" t="s">
        <v>227</v>
      </c>
      <c r="C6" s="294">
        <v>73634</v>
      </c>
      <c r="D6" s="158">
        <v>62917</v>
      </c>
      <c r="E6" s="158">
        <v>63173</v>
      </c>
      <c r="F6" s="158">
        <v>62839</v>
      </c>
      <c r="G6" s="158">
        <v>60416</v>
      </c>
      <c r="H6" s="158">
        <v>59892</v>
      </c>
      <c r="I6" s="158">
        <v>53665</v>
      </c>
      <c r="J6" s="158">
        <v>54045</v>
      </c>
      <c r="K6" s="158">
        <v>53514</v>
      </c>
      <c r="L6" s="158">
        <v>53694</v>
      </c>
      <c r="M6" s="158">
        <v>53864</v>
      </c>
      <c r="N6" s="158" t="s">
        <v>0</v>
      </c>
      <c r="O6" s="158" t="s">
        <v>0</v>
      </c>
      <c r="P6" s="158" t="s">
        <v>0</v>
      </c>
      <c r="Q6" s="158" t="s">
        <v>0</v>
      </c>
      <c r="R6" s="158" t="s">
        <v>0</v>
      </c>
      <c r="S6" s="158" t="s">
        <v>0</v>
      </c>
      <c r="T6" s="158" t="s">
        <v>0</v>
      </c>
      <c r="U6" s="158" t="s">
        <v>0</v>
      </c>
      <c r="V6" s="158" t="s">
        <v>0</v>
      </c>
      <c r="W6" s="158" t="s">
        <v>0</v>
      </c>
      <c r="X6" s="158" t="s">
        <v>0</v>
      </c>
      <c r="Y6" s="158" t="s">
        <v>0</v>
      </c>
      <c r="Z6" s="158" t="s">
        <v>0</v>
      </c>
      <c r="AA6" s="158" t="s">
        <v>0</v>
      </c>
      <c r="AB6" s="158" t="s">
        <v>0</v>
      </c>
      <c r="AC6" s="31" t="s">
        <v>0</v>
      </c>
      <c r="AD6" s="31" t="s">
        <v>0</v>
      </c>
      <c r="AE6" s="31" t="s">
        <v>0</v>
      </c>
      <c r="AF6" s="31" t="s">
        <v>0</v>
      </c>
      <c r="AG6" s="31" t="s">
        <v>0</v>
      </c>
      <c r="AH6" s="31" t="s">
        <v>0</v>
      </c>
      <c r="AI6" s="31" t="s">
        <v>0</v>
      </c>
      <c r="AJ6" s="31" t="s">
        <v>0</v>
      </c>
      <c r="AK6" s="31" t="s">
        <v>0</v>
      </c>
      <c r="AL6" s="31" t="s">
        <v>0</v>
      </c>
      <c r="AM6" s="31" t="s">
        <v>0</v>
      </c>
      <c r="AN6" s="31" t="s">
        <v>0</v>
      </c>
      <c r="AO6" s="31" t="s">
        <v>0</v>
      </c>
      <c r="AP6" s="31" t="s">
        <v>0</v>
      </c>
      <c r="AQ6" s="31" t="s">
        <v>0</v>
      </c>
      <c r="AR6" s="31"/>
      <c r="AS6" s="31"/>
      <c r="AT6" s="31" t="s">
        <v>0</v>
      </c>
    </row>
    <row r="7" spans="2:46">
      <c r="B7" s="260" t="s">
        <v>258</v>
      </c>
      <c r="C7" s="295">
        <v>49019</v>
      </c>
      <c r="D7" s="106">
        <v>41625</v>
      </c>
      <c r="E7" s="106">
        <v>42152</v>
      </c>
      <c r="F7" s="106">
        <v>42016</v>
      </c>
      <c r="G7" s="106">
        <v>40976</v>
      </c>
      <c r="H7" s="106">
        <v>37506</v>
      </c>
      <c r="I7" s="106">
        <v>19785</v>
      </c>
      <c r="J7" s="106">
        <v>19839</v>
      </c>
      <c r="K7" s="106">
        <v>19799</v>
      </c>
      <c r="L7" s="106">
        <v>19457</v>
      </c>
      <c r="M7" s="106">
        <v>18509</v>
      </c>
      <c r="N7" s="106">
        <v>20509</v>
      </c>
      <c r="O7" s="106">
        <v>22545</v>
      </c>
      <c r="P7" s="106">
        <v>25404</v>
      </c>
      <c r="Q7" s="106">
        <v>27817</v>
      </c>
      <c r="R7" s="106">
        <v>29434</v>
      </c>
      <c r="S7" s="106">
        <v>30290</v>
      </c>
      <c r="T7" s="106">
        <v>30761</v>
      </c>
      <c r="U7" s="106">
        <v>30882</v>
      </c>
      <c r="V7" s="106">
        <v>31504</v>
      </c>
      <c r="W7" s="106">
        <v>32082</v>
      </c>
      <c r="X7" s="106">
        <v>33695</v>
      </c>
      <c r="Y7" s="106">
        <v>35136</v>
      </c>
      <c r="Z7" s="106">
        <v>35366</v>
      </c>
      <c r="AA7" s="106">
        <v>36452</v>
      </c>
      <c r="AB7" s="106">
        <v>36933</v>
      </c>
      <c r="AC7" s="34">
        <v>37786</v>
      </c>
      <c r="AD7" s="34">
        <v>38230</v>
      </c>
      <c r="AE7" s="34">
        <v>39533</v>
      </c>
      <c r="AF7" s="34">
        <v>40018</v>
      </c>
      <c r="AG7" s="34">
        <v>39960</v>
      </c>
      <c r="AH7" s="34">
        <v>40286</v>
      </c>
      <c r="AI7" s="34">
        <v>40689</v>
      </c>
      <c r="AJ7" s="34">
        <v>40781</v>
      </c>
      <c r="AK7" s="34">
        <v>41699</v>
      </c>
      <c r="AL7" s="34">
        <v>42511</v>
      </c>
      <c r="AM7" s="34">
        <v>43515</v>
      </c>
      <c r="AN7" s="34">
        <v>43180</v>
      </c>
      <c r="AO7" s="34">
        <v>42704</v>
      </c>
      <c r="AP7" s="34">
        <v>35320</v>
      </c>
      <c r="AQ7" s="34"/>
      <c r="AR7" s="34"/>
      <c r="AS7" s="34"/>
      <c r="AT7" s="34" t="s">
        <v>0</v>
      </c>
    </row>
    <row r="8" spans="2:46">
      <c r="B8" s="260" t="s">
        <v>259</v>
      </c>
      <c r="C8" s="295">
        <v>15709</v>
      </c>
      <c r="D8" s="106">
        <v>13613</v>
      </c>
      <c r="E8" s="106">
        <v>13849</v>
      </c>
      <c r="F8" s="106">
        <v>13735</v>
      </c>
      <c r="G8" s="106">
        <v>13092</v>
      </c>
      <c r="H8" s="106">
        <v>13130</v>
      </c>
      <c r="I8" s="106">
        <v>13227</v>
      </c>
      <c r="J8" s="106">
        <v>13371</v>
      </c>
      <c r="K8" s="106">
        <v>13399</v>
      </c>
      <c r="L8" s="106">
        <v>12275</v>
      </c>
      <c r="M8" s="106">
        <v>6323</v>
      </c>
      <c r="N8" s="106">
        <v>6339</v>
      </c>
      <c r="O8" s="106">
        <v>6339</v>
      </c>
      <c r="P8" s="106">
        <v>6316</v>
      </c>
      <c r="Q8" s="106">
        <v>6178</v>
      </c>
      <c r="R8" s="106">
        <v>6434</v>
      </c>
      <c r="S8" s="106">
        <v>6651</v>
      </c>
      <c r="T8" s="106">
        <v>6799</v>
      </c>
      <c r="U8" s="106">
        <v>6786</v>
      </c>
      <c r="V8" s="106">
        <v>6786</v>
      </c>
      <c r="W8" s="106">
        <v>6933</v>
      </c>
      <c r="X8" s="106">
        <v>7073</v>
      </c>
      <c r="Y8" s="106">
        <v>7111</v>
      </c>
      <c r="Z8" s="106">
        <v>7118</v>
      </c>
      <c r="AA8" s="106">
        <v>7251</v>
      </c>
      <c r="AB8" s="106">
        <v>7516</v>
      </c>
      <c r="AC8" s="34">
        <v>7617</v>
      </c>
      <c r="AD8" s="34">
        <v>7700</v>
      </c>
      <c r="AE8" s="34">
        <v>7984</v>
      </c>
      <c r="AF8" s="34">
        <v>8085</v>
      </c>
      <c r="AG8" s="34">
        <v>8036</v>
      </c>
      <c r="AH8" s="34">
        <v>7957</v>
      </c>
      <c r="AI8" s="34">
        <v>7789</v>
      </c>
      <c r="AJ8" s="34">
        <v>7852</v>
      </c>
      <c r="AK8" s="34">
        <v>8004</v>
      </c>
      <c r="AL8" s="34">
        <v>8071</v>
      </c>
      <c r="AM8" s="34">
        <v>8433</v>
      </c>
      <c r="AN8" s="34">
        <v>8695</v>
      </c>
      <c r="AO8" s="34">
        <v>8866</v>
      </c>
      <c r="AP8" s="34">
        <v>8987</v>
      </c>
      <c r="AQ8" s="34">
        <v>9176</v>
      </c>
      <c r="AR8" s="34">
        <v>9128</v>
      </c>
      <c r="AS8" s="34">
        <v>9022</v>
      </c>
      <c r="AT8" s="34">
        <v>8932</v>
      </c>
    </row>
    <row r="9" spans="2:46">
      <c r="B9" s="260" t="s">
        <v>260</v>
      </c>
      <c r="C9" s="295">
        <v>26634</v>
      </c>
      <c r="D9" s="106">
        <v>22788</v>
      </c>
      <c r="E9" s="106">
        <v>23619</v>
      </c>
      <c r="F9" s="106">
        <v>23414</v>
      </c>
      <c r="G9" s="106">
        <v>22302</v>
      </c>
      <c r="H9" s="106">
        <v>22530</v>
      </c>
      <c r="I9" s="106">
        <v>23026</v>
      </c>
      <c r="J9" s="106">
        <v>23117</v>
      </c>
      <c r="K9" s="106">
        <v>23143</v>
      </c>
      <c r="L9" s="106">
        <v>22652</v>
      </c>
      <c r="M9" s="106">
        <v>22860</v>
      </c>
      <c r="N9" s="106">
        <v>22338</v>
      </c>
      <c r="O9" s="106">
        <v>14303</v>
      </c>
      <c r="P9" s="106">
        <v>15171</v>
      </c>
      <c r="Q9" s="106">
        <v>15843</v>
      </c>
      <c r="R9" s="106">
        <v>16493</v>
      </c>
      <c r="S9" s="106">
        <v>15856</v>
      </c>
      <c r="T9" s="106">
        <v>15946</v>
      </c>
      <c r="U9" s="106">
        <v>15942</v>
      </c>
      <c r="V9" s="106">
        <v>0</v>
      </c>
      <c r="W9" s="106" t="s">
        <v>0</v>
      </c>
      <c r="X9" s="106" t="s">
        <v>0</v>
      </c>
      <c r="Y9" s="106" t="s">
        <v>0</v>
      </c>
      <c r="Z9" s="106" t="s">
        <v>0</v>
      </c>
      <c r="AA9" s="106" t="s">
        <v>0</v>
      </c>
      <c r="AB9" s="106" t="s">
        <v>0</v>
      </c>
      <c r="AC9" s="34" t="s">
        <v>0</v>
      </c>
      <c r="AD9" s="34" t="s">
        <v>0</v>
      </c>
      <c r="AE9" s="34" t="s">
        <v>0</v>
      </c>
      <c r="AF9" s="34" t="s">
        <v>0</v>
      </c>
      <c r="AG9" s="34" t="s">
        <v>0</v>
      </c>
      <c r="AH9" s="34" t="s">
        <v>0</v>
      </c>
      <c r="AI9" s="34" t="s">
        <v>0</v>
      </c>
      <c r="AJ9" s="34" t="s">
        <v>0</v>
      </c>
      <c r="AK9" s="34" t="s">
        <v>0</v>
      </c>
      <c r="AL9" s="34" t="s">
        <v>0</v>
      </c>
      <c r="AM9" s="34" t="s">
        <v>0</v>
      </c>
      <c r="AN9" s="34" t="s">
        <v>0</v>
      </c>
      <c r="AO9" s="34" t="s">
        <v>0</v>
      </c>
      <c r="AP9" s="34" t="s">
        <v>0</v>
      </c>
      <c r="AQ9" s="34" t="s">
        <v>0</v>
      </c>
      <c r="AR9" s="34"/>
      <c r="AS9" s="34"/>
      <c r="AT9" s="34" t="s">
        <v>0</v>
      </c>
    </row>
    <row r="10" spans="2:46">
      <c r="B10" s="260" t="s">
        <v>261</v>
      </c>
      <c r="C10" s="295">
        <v>51740</v>
      </c>
      <c r="D10" s="106">
        <v>44059</v>
      </c>
      <c r="E10" s="106">
        <v>45025</v>
      </c>
      <c r="F10" s="106">
        <v>44567</v>
      </c>
      <c r="G10" s="106">
        <v>41769</v>
      </c>
      <c r="H10" s="106">
        <v>41790</v>
      </c>
      <c r="I10" s="106">
        <v>41882</v>
      </c>
      <c r="J10" s="106">
        <v>42073</v>
      </c>
      <c r="K10" s="106">
        <v>42061</v>
      </c>
      <c r="L10" s="106">
        <v>40866</v>
      </c>
      <c r="M10" s="106">
        <v>40722</v>
      </c>
      <c r="N10" s="106">
        <v>38117</v>
      </c>
      <c r="O10" s="106">
        <v>18893</v>
      </c>
      <c r="P10" s="106">
        <v>18905</v>
      </c>
      <c r="Q10" s="106">
        <v>19005</v>
      </c>
      <c r="R10" s="106">
        <v>18583</v>
      </c>
      <c r="S10" s="106">
        <v>17607</v>
      </c>
      <c r="T10" s="106">
        <v>17748</v>
      </c>
      <c r="U10" s="106">
        <v>17903</v>
      </c>
      <c r="V10" s="106">
        <v>15611</v>
      </c>
      <c r="W10" s="106">
        <v>16196</v>
      </c>
      <c r="X10" s="106">
        <v>16637</v>
      </c>
      <c r="Y10" s="106">
        <v>17268</v>
      </c>
      <c r="Z10" s="106">
        <v>17667</v>
      </c>
      <c r="AA10" s="106">
        <v>18468</v>
      </c>
      <c r="AB10" s="106">
        <v>19418</v>
      </c>
      <c r="AC10" s="34">
        <v>19938</v>
      </c>
      <c r="AD10" s="34">
        <v>21879</v>
      </c>
      <c r="AE10" s="34">
        <v>23786</v>
      </c>
      <c r="AF10" s="34">
        <v>23768</v>
      </c>
      <c r="AG10" s="34">
        <v>23659</v>
      </c>
      <c r="AH10" s="34">
        <v>23675</v>
      </c>
      <c r="AI10" s="34">
        <v>23545</v>
      </c>
      <c r="AJ10" s="34">
        <v>23528</v>
      </c>
      <c r="AK10" s="34">
        <v>23698</v>
      </c>
      <c r="AL10" s="34">
        <v>23812</v>
      </c>
      <c r="AM10" s="34">
        <v>5912</v>
      </c>
      <c r="AN10" s="34" t="s">
        <v>0</v>
      </c>
      <c r="AO10" s="34" t="s">
        <v>0</v>
      </c>
      <c r="AP10" s="34" t="s">
        <v>0</v>
      </c>
      <c r="AQ10" s="34" t="s">
        <v>0</v>
      </c>
      <c r="AR10" s="34"/>
      <c r="AS10" s="34"/>
      <c r="AT10" s="34" t="s">
        <v>0</v>
      </c>
    </row>
    <row r="11" spans="2:46" ht="24">
      <c r="B11" s="260" t="s">
        <v>262</v>
      </c>
      <c r="C11" s="295">
        <v>13397</v>
      </c>
      <c r="D11" s="106">
        <v>11425</v>
      </c>
      <c r="E11" s="106">
        <v>12210</v>
      </c>
      <c r="F11" s="106">
        <v>12317</v>
      </c>
      <c r="G11" s="106">
        <v>11901</v>
      </c>
      <c r="H11" s="106">
        <v>11167</v>
      </c>
      <c r="I11" s="106">
        <v>6204</v>
      </c>
      <c r="J11" s="106">
        <v>6237</v>
      </c>
      <c r="K11" s="106">
        <v>6268</v>
      </c>
      <c r="L11" s="106">
        <v>3149</v>
      </c>
      <c r="M11" s="106" t="s">
        <v>0</v>
      </c>
      <c r="N11" s="106" t="s">
        <v>0</v>
      </c>
      <c r="O11" s="106" t="s">
        <v>0</v>
      </c>
      <c r="P11" s="106" t="s">
        <v>0</v>
      </c>
      <c r="Q11" s="106" t="s">
        <v>0</v>
      </c>
      <c r="R11" s="106" t="s">
        <v>0</v>
      </c>
      <c r="S11" s="106" t="s">
        <v>0</v>
      </c>
      <c r="T11" s="106" t="s">
        <v>0</v>
      </c>
      <c r="U11" s="106" t="s">
        <v>0</v>
      </c>
      <c r="V11" s="106" t="s">
        <v>0</v>
      </c>
      <c r="W11" s="106" t="s">
        <v>0</v>
      </c>
      <c r="X11" s="106" t="s">
        <v>0</v>
      </c>
      <c r="Y11" s="106" t="s">
        <v>0</v>
      </c>
      <c r="Z11" s="106" t="s">
        <v>0</v>
      </c>
      <c r="AA11" s="106" t="s">
        <v>0</v>
      </c>
      <c r="AB11" s="106" t="s">
        <v>0</v>
      </c>
      <c r="AC11" s="34" t="s">
        <v>0</v>
      </c>
      <c r="AD11" s="34" t="s">
        <v>0</v>
      </c>
      <c r="AE11" s="34" t="s">
        <v>0</v>
      </c>
      <c r="AF11" s="34" t="s">
        <v>0</v>
      </c>
      <c r="AG11" s="34" t="s">
        <v>0</v>
      </c>
      <c r="AH11" s="34" t="s">
        <v>0</v>
      </c>
      <c r="AI11" s="34" t="s">
        <v>0</v>
      </c>
      <c r="AJ11" s="34" t="s">
        <v>0</v>
      </c>
      <c r="AK11" s="34" t="s">
        <v>0</v>
      </c>
      <c r="AL11" s="34" t="s">
        <v>0</v>
      </c>
      <c r="AM11" s="34" t="s">
        <v>0</v>
      </c>
      <c r="AN11" s="34" t="s">
        <v>0</v>
      </c>
      <c r="AO11" s="34" t="s">
        <v>0</v>
      </c>
      <c r="AP11" s="34" t="s">
        <v>0</v>
      </c>
      <c r="AQ11" s="34" t="s">
        <v>0</v>
      </c>
      <c r="AR11" s="34"/>
      <c r="AS11" s="34"/>
      <c r="AT11" s="34" t="s">
        <v>0</v>
      </c>
    </row>
    <row r="12" spans="2:46">
      <c r="B12" s="260" t="s">
        <v>263</v>
      </c>
      <c r="C12" s="295">
        <v>15796</v>
      </c>
      <c r="D12" s="106">
        <v>13427</v>
      </c>
      <c r="E12" s="106">
        <v>13806</v>
      </c>
      <c r="F12" s="106">
        <v>13714</v>
      </c>
      <c r="G12" s="106">
        <v>13405</v>
      </c>
      <c r="H12" s="106">
        <v>12877</v>
      </c>
      <c r="I12" s="106">
        <v>8883</v>
      </c>
      <c r="J12" s="106">
        <v>8948</v>
      </c>
      <c r="K12" s="106">
        <v>9118</v>
      </c>
      <c r="L12" s="106">
        <v>4174</v>
      </c>
      <c r="M12" s="106" t="s">
        <v>0</v>
      </c>
      <c r="N12" s="106" t="s">
        <v>0</v>
      </c>
      <c r="O12" s="106" t="s">
        <v>0</v>
      </c>
      <c r="P12" s="106" t="s">
        <v>0</v>
      </c>
      <c r="Q12" s="106" t="s">
        <v>0</v>
      </c>
      <c r="R12" s="106" t="s">
        <v>0</v>
      </c>
      <c r="S12" s="106" t="s">
        <v>0</v>
      </c>
      <c r="T12" s="106" t="s">
        <v>0</v>
      </c>
      <c r="U12" s="106" t="s">
        <v>0</v>
      </c>
      <c r="V12" s="106" t="s">
        <v>0</v>
      </c>
      <c r="W12" s="106" t="s">
        <v>0</v>
      </c>
      <c r="X12" s="106" t="s">
        <v>0</v>
      </c>
      <c r="Y12" s="106" t="s">
        <v>0</v>
      </c>
      <c r="Z12" s="106" t="s">
        <v>0</v>
      </c>
      <c r="AA12" s="106" t="s">
        <v>0</v>
      </c>
      <c r="AB12" s="106" t="s">
        <v>0</v>
      </c>
      <c r="AC12" s="34" t="s">
        <v>0</v>
      </c>
      <c r="AD12" s="34" t="s">
        <v>0</v>
      </c>
      <c r="AE12" s="34" t="s">
        <v>0</v>
      </c>
      <c r="AF12" s="34" t="s">
        <v>0</v>
      </c>
      <c r="AG12" s="34" t="s">
        <v>0</v>
      </c>
      <c r="AH12" s="34" t="s">
        <v>0</v>
      </c>
      <c r="AI12" s="34" t="s">
        <v>0</v>
      </c>
      <c r="AJ12" s="34" t="s">
        <v>0</v>
      </c>
      <c r="AK12" s="34" t="s">
        <v>0</v>
      </c>
      <c r="AL12" s="34" t="s">
        <v>0</v>
      </c>
      <c r="AM12" s="34" t="s">
        <v>0</v>
      </c>
      <c r="AN12" s="34" t="s">
        <v>0</v>
      </c>
      <c r="AO12" s="34" t="s">
        <v>0</v>
      </c>
      <c r="AP12" s="34" t="s">
        <v>0</v>
      </c>
      <c r="AQ12" s="34" t="s">
        <v>0</v>
      </c>
      <c r="AR12" s="34"/>
      <c r="AS12" s="34"/>
      <c r="AT12" s="34" t="s">
        <v>0</v>
      </c>
    </row>
    <row r="13" spans="2:46">
      <c r="B13" s="260" t="s">
        <v>264</v>
      </c>
      <c r="C13" s="295">
        <v>16973</v>
      </c>
      <c r="D13" s="106">
        <v>14423</v>
      </c>
      <c r="E13" s="106">
        <v>14588</v>
      </c>
      <c r="F13" s="106">
        <v>14554</v>
      </c>
      <c r="G13" s="106">
        <v>14221</v>
      </c>
      <c r="H13" s="106">
        <v>14426</v>
      </c>
      <c r="I13" s="106">
        <v>14465</v>
      </c>
      <c r="J13" s="106">
        <v>14465</v>
      </c>
      <c r="K13" s="106">
        <v>14565</v>
      </c>
      <c r="L13" s="106">
        <v>12737</v>
      </c>
      <c r="M13" s="106">
        <v>7809</v>
      </c>
      <c r="N13" s="106">
        <v>7814</v>
      </c>
      <c r="O13" s="106" t="s">
        <v>0</v>
      </c>
      <c r="P13" s="106" t="s">
        <v>0</v>
      </c>
      <c r="Q13" s="106" t="s">
        <v>0</v>
      </c>
      <c r="R13" s="106" t="s">
        <v>0</v>
      </c>
      <c r="S13" s="106" t="s">
        <v>0</v>
      </c>
      <c r="T13" s="106" t="s">
        <v>0</v>
      </c>
      <c r="U13" s="106" t="s">
        <v>0</v>
      </c>
      <c r="V13" s="106" t="s">
        <v>0</v>
      </c>
      <c r="W13" s="106" t="s">
        <v>0</v>
      </c>
      <c r="X13" s="106" t="s">
        <v>0</v>
      </c>
      <c r="Y13" s="106" t="s">
        <v>0</v>
      </c>
      <c r="Z13" s="106" t="s">
        <v>0</v>
      </c>
      <c r="AA13" s="106" t="s">
        <v>0</v>
      </c>
      <c r="AB13" s="106" t="s">
        <v>0</v>
      </c>
      <c r="AC13" s="34" t="s">
        <v>0</v>
      </c>
      <c r="AD13" s="34" t="s">
        <v>0</v>
      </c>
      <c r="AE13" s="34" t="s">
        <v>0</v>
      </c>
      <c r="AF13" s="34" t="s">
        <v>0</v>
      </c>
      <c r="AG13" s="34" t="s">
        <v>0</v>
      </c>
      <c r="AH13" s="34" t="s">
        <v>0</v>
      </c>
      <c r="AI13" s="34" t="s">
        <v>0</v>
      </c>
      <c r="AJ13" s="34" t="s">
        <v>0</v>
      </c>
      <c r="AK13" s="34" t="s">
        <v>0</v>
      </c>
      <c r="AL13" s="34" t="s">
        <v>0</v>
      </c>
      <c r="AM13" s="34" t="s">
        <v>0</v>
      </c>
      <c r="AN13" s="34" t="s">
        <v>0</v>
      </c>
      <c r="AO13" s="34" t="s">
        <v>0</v>
      </c>
      <c r="AP13" s="34" t="s">
        <v>0</v>
      </c>
      <c r="AQ13" s="34" t="s">
        <v>0</v>
      </c>
      <c r="AR13" s="34"/>
      <c r="AS13" s="34"/>
      <c r="AT13" s="34" t="s">
        <v>0</v>
      </c>
    </row>
    <row r="14" spans="2:46">
      <c r="B14" s="260" t="s">
        <v>16</v>
      </c>
      <c r="C14" s="295">
        <v>32269</v>
      </c>
      <c r="D14" s="106">
        <v>27442</v>
      </c>
      <c r="E14" s="106">
        <v>28033</v>
      </c>
      <c r="F14" s="106">
        <v>27992</v>
      </c>
      <c r="G14" s="106">
        <v>27205</v>
      </c>
      <c r="H14" s="106">
        <v>27222</v>
      </c>
      <c r="I14" s="106">
        <v>27315</v>
      </c>
      <c r="J14" s="106">
        <v>27369</v>
      </c>
      <c r="K14" s="106">
        <v>27405</v>
      </c>
      <c r="L14" s="106">
        <v>24331</v>
      </c>
      <c r="M14" s="106">
        <v>24338</v>
      </c>
      <c r="N14" s="106">
        <v>24364</v>
      </c>
      <c r="O14" s="106">
        <v>24379</v>
      </c>
      <c r="P14" s="106">
        <v>23793</v>
      </c>
      <c r="Q14" s="106">
        <v>17054</v>
      </c>
      <c r="R14" s="106">
        <v>17067</v>
      </c>
      <c r="S14" s="106">
        <v>17067</v>
      </c>
      <c r="T14" s="106">
        <v>16903</v>
      </c>
      <c r="U14" s="106">
        <v>16522</v>
      </c>
      <c r="V14" s="106">
        <v>16561</v>
      </c>
      <c r="W14" s="106">
        <v>16961</v>
      </c>
      <c r="X14" s="106">
        <v>10871</v>
      </c>
      <c r="Y14" s="106">
        <v>11105</v>
      </c>
      <c r="Z14" s="106">
        <v>12507</v>
      </c>
      <c r="AA14" s="106">
        <v>12843</v>
      </c>
      <c r="AB14" s="106">
        <v>12847</v>
      </c>
      <c r="AC14" s="34">
        <v>12862</v>
      </c>
      <c r="AD14" s="34">
        <v>12924</v>
      </c>
      <c r="AE14" s="34">
        <v>13070</v>
      </c>
      <c r="AF14" s="34">
        <v>13343</v>
      </c>
      <c r="AG14" s="34">
        <v>13264</v>
      </c>
      <c r="AH14" s="34">
        <v>13460</v>
      </c>
      <c r="AI14" s="34">
        <v>13568</v>
      </c>
      <c r="AJ14" s="34">
        <v>13302</v>
      </c>
      <c r="AK14" s="34">
        <v>13454</v>
      </c>
      <c r="AL14" s="34">
        <v>13555</v>
      </c>
      <c r="AM14" s="34">
        <v>9007</v>
      </c>
      <c r="AN14" s="34" t="s">
        <v>0</v>
      </c>
      <c r="AO14" s="34" t="s">
        <v>0</v>
      </c>
      <c r="AP14" s="34" t="s">
        <v>0</v>
      </c>
      <c r="AQ14" s="34" t="s">
        <v>0</v>
      </c>
      <c r="AR14" s="34"/>
      <c r="AS14" s="34"/>
      <c r="AT14" s="34" t="s">
        <v>0</v>
      </c>
    </row>
    <row r="15" spans="2:46">
      <c r="B15" s="260" t="s">
        <v>265</v>
      </c>
      <c r="C15" s="295">
        <v>36164</v>
      </c>
      <c r="D15" s="106">
        <v>30791</v>
      </c>
      <c r="E15" s="106">
        <v>31094</v>
      </c>
      <c r="F15" s="106">
        <v>30690</v>
      </c>
      <c r="G15" s="106">
        <v>28557</v>
      </c>
      <c r="H15" s="106">
        <v>28587</v>
      </c>
      <c r="I15" s="106">
        <v>28745</v>
      </c>
      <c r="J15" s="106">
        <v>28649</v>
      </c>
      <c r="K15" s="106">
        <v>28063</v>
      </c>
      <c r="L15" s="106">
        <v>28421</v>
      </c>
      <c r="M15" s="106">
        <v>29278</v>
      </c>
      <c r="N15" s="106">
        <v>29310</v>
      </c>
      <c r="O15" s="106">
        <v>29393</v>
      </c>
      <c r="P15" s="106">
        <v>28274</v>
      </c>
      <c r="Q15" s="106">
        <v>14569</v>
      </c>
      <c r="R15" s="106">
        <v>14598</v>
      </c>
      <c r="S15" s="106">
        <v>14653</v>
      </c>
      <c r="T15" s="106">
        <v>14249</v>
      </c>
      <c r="U15" s="106">
        <v>13361</v>
      </c>
      <c r="V15" s="106">
        <v>13373</v>
      </c>
      <c r="W15" s="106">
        <v>13417</v>
      </c>
      <c r="X15" s="106">
        <v>10949</v>
      </c>
      <c r="Y15" s="106">
        <v>10776</v>
      </c>
      <c r="Z15" s="106">
        <v>10467</v>
      </c>
      <c r="AA15" s="106">
        <v>11335</v>
      </c>
      <c r="AB15" s="106">
        <v>16628</v>
      </c>
      <c r="AC15" s="34">
        <v>16931</v>
      </c>
      <c r="AD15" s="34">
        <v>16818</v>
      </c>
      <c r="AE15" s="34">
        <v>16920</v>
      </c>
      <c r="AF15" s="34">
        <v>17624</v>
      </c>
      <c r="AG15" s="34">
        <v>17442</v>
      </c>
      <c r="AH15" s="34">
        <v>17541</v>
      </c>
      <c r="AI15" s="34">
        <v>17692</v>
      </c>
      <c r="AJ15" s="34">
        <v>18200</v>
      </c>
      <c r="AK15" s="34">
        <v>18023</v>
      </c>
      <c r="AL15" s="34">
        <v>18072</v>
      </c>
      <c r="AM15" s="34">
        <v>18046</v>
      </c>
      <c r="AN15" s="34">
        <v>18035</v>
      </c>
      <c r="AO15" s="34">
        <v>18090</v>
      </c>
      <c r="AP15" s="34">
        <v>18560</v>
      </c>
      <c r="AQ15" s="34">
        <v>18766</v>
      </c>
      <c r="AR15" s="34">
        <v>18981</v>
      </c>
      <c r="AS15" s="34">
        <v>19351</v>
      </c>
      <c r="AT15" s="34">
        <v>19604</v>
      </c>
    </row>
    <row r="16" spans="2:46">
      <c r="B16" s="260" t="s">
        <v>266</v>
      </c>
      <c r="C16" s="295">
        <v>81094</v>
      </c>
      <c r="D16" s="106">
        <v>100246</v>
      </c>
      <c r="E16" s="106">
        <v>102522</v>
      </c>
      <c r="F16" s="106">
        <v>101925</v>
      </c>
      <c r="G16" s="106">
        <v>98008</v>
      </c>
      <c r="H16" s="106">
        <v>98273</v>
      </c>
      <c r="I16" s="106">
        <v>98324</v>
      </c>
      <c r="J16" s="106">
        <v>94514</v>
      </c>
      <c r="K16" s="106">
        <v>93564</v>
      </c>
      <c r="L16" s="106">
        <v>92882</v>
      </c>
      <c r="M16" s="106">
        <v>94212</v>
      </c>
      <c r="N16" s="106">
        <v>94648</v>
      </c>
      <c r="O16" s="106">
        <v>98395</v>
      </c>
      <c r="P16" s="106">
        <v>91810</v>
      </c>
      <c r="Q16" s="106">
        <v>55547</v>
      </c>
      <c r="R16" s="106">
        <v>56513</v>
      </c>
      <c r="S16" s="106">
        <v>56949</v>
      </c>
      <c r="T16" s="106">
        <v>56209</v>
      </c>
      <c r="U16" s="106">
        <v>54399</v>
      </c>
      <c r="V16" s="106">
        <v>55987</v>
      </c>
      <c r="W16" s="106">
        <v>56287</v>
      </c>
      <c r="X16" s="106">
        <v>53987</v>
      </c>
      <c r="Y16" s="106">
        <v>54240</v>
      </c>
      <c r="Z16" s="106">
        <v>54643</v>
      </c>
      <c r="AA16" s="106">
        <v>54712</v>
      </c>
      <c r="AB16" s="106">
        <v>55109</v>
      </c>
      <c r="AC16" s="34">
        <v>56549</v>
      </c>
      <c r="AD16" s="34">
        <v>62409</v>
      </c>
      <c r="AE16" s="34">
        <v>63532</v>
      </c>
      <c r="AF16" s="34">
        <v>68526</v>
      </c>
      <c r="AG16" s="34">
        <v>69877</v>
      </c>
      <c r="AH16" s="34">
        <v>79443</v>
      </c>
      <c r="AI16" s="34">
        <v>81010</v>
      </c>
      <c r="AJ16" s="34">
        <v>89261</v>
      </c>
      <c r="AK16" s="34">
        <v>89869</v>
      </c>
      <c r="AL16" s="34">
        <v>94229</v>
      </c>
      <c r="AM16" s="34">
        <v>96778</v>
      </c>
      <c r="AN16" s="34">
        <v>98743</v>
      </c>
      <c r="AO16" s="34">
        <v>98548</v>
      </c>
      <c r="AP16" s="34">
        <v>98289</v>
      </c>
      <c r="AQ16" s="34">
        <v>97421</v>
      </c>
      <c r="AR16" s="34">
        <v>96308</v>
      </c>
      <c r="AS16" s="34">
        <v>90956</v>
      </c>
      <c r="AT16" s="34">
        <v>85205</v>
      </c>
    </row>
    <row r="17" spans="2:46">
      <c r="B17" s="260" t="s">
        <v>267</v>
      </c>
      <c r="C17" s="295">
        <v>29799</v>
      </c>
      <c r="D17" s="106">
        <v>25354</v>
      </c>
      <c r="E17" s="106">
        <v>25647</v>
      </c>
      <c r="F17" s="106">
        <v>25346</v>
      </c>
      <c r="G17" s="106">
        <v>41615</v>
      </c>
      <c r="H17" s="106">
        <v>51971</v>
      </c>
      <c r="I17" s="106">
        <v>52429</v>
      </c>
      <c r="J17" s="106">
        <v>47230</v>
      </c>
      <c r="K17" s="106">
        <v>46804</v>
      </c>
      <c r="L17" s="106">
        <v>46445</v>
      </c>
      <c r="M17" s="106">
        <v>46262</v>
      </c>
      <c r="N17" s="106">
        <v>46338</v>
      </c>
      <c r="O17" s="106">
        <v>46534</v>
      </c>
      <c r="P17" s="106">
        <v>45541</v>
      </c>
      <c r="Q17" s="106">
        <v>33220</v>
      </c>
      <c r="R17" s="106">
        <v>33226</v>
      </c>
      <c r="S17" s="106">
        <v>33251</v>
      </c>
      <c r="T17" s="106">
        <v>25749</v>
      </c>
      <c r="U17" s="106">
        <v>21541</v>
      </c>
      <c r="V17" s="106">
        <v>22503</v>
      </c>
      <c r="W17" s="106">
        <v>22872</v>
      </c>
      <c r="X17" s="106">
        <v>21820</v>
      </c>
      <c r="Y17" s="106">
        <v>21565</v>
      </c>
      <c r="Z17" s="106">
        <v>21873</v>
      </c>
      <c r="AA17" s="106">
        <v>22054</v>
      </c>
      <c r="AB17" s="106">
        <v>22278</v>
      </c>
      <c r="AC17" s="34">
        <v>22325</v>
      </c>
      <c r="AD17" s="34">
        <v>22394</v>
      </c>
      <c r="AE17" s="34">
        <v>22416</v>
      </c>
      <c r="AF17" s="34">
        <v>22418</v>
      </c>
      <c r="AG17" s="34">
        <v>23122</v>
      </c>
      <c r="AH17" s="34">
        <v>27264</v>
      </c>
      <c r="AI17" s="34">
        <v>27291</v>
      </c>
      <c r="AJ17" s="34">
        <v>27198</v>
      </c>
      <c r="AK17" s="34">
        <v>26868</v>
      </c>
      <c r="AL17" s="34">
        <v>26534</v>
      </c>
      <c r="AM17" s="34">
        <v>26287</v>
      </c>
      <c r="AN17" s="34">
        <v>26056</v>
      </c>
      <c r="AO17" s="34">
        <v>26024</v>
      </c>
      <c r="AP17" s="34">
        <v>25642</v>
      </c>
      <c r="AQ17" s="34">
        <v>25680</v>
      </c>
      <c r="AR17" s="34">
        <v>25617</v>
      </c>
      <c r="AS17" s="34">
        <v>26341</v>
      </c>
      <c r="AT17" s="34">
        <v>26803</v>
      </c>
    </row>
    <row r="18" spans="2:46">
      <c r="B18" s="260" t="s">
        <v>268</v>
      </c>
      <c r="C18" s="295">
        <v>26135</v>
      </c>
      <c r="D18" s="106">
        <v>22213</v>
      </c>
      <c r="E18" s="106">
        <v>22575</v>
      </c>
      <c r="F18" s="106">
        <v>22522</v>
      </c>
      <c r="G18" s="106">
        <v>21460</v>
      </c>
      <c r="H18" s="106">
        <v>21466</v>
      </c>
      <c r="I18" s="106">
        <v>21497</v>
      </c>
      <c r="J18" s="106">
        <v>21426</v>
      </c>
      <c r="K18" s="106">
        <v>21087</v>
      </c>
      <c r="L18" s="106">
        <v>20739</v>
      </c>
      <c r="M18" s="106">
        <v>20739</v>
      </c>
      <c r="N18" s="106">
        <v>20744</v>
      </c>
      <c r="O18" s="106">
        <v>20757</v>
      </c>
      <c r="P18" s="106">
        <v>19841</v>
      </c>
      <c r="Q18" s="106">
        <v>10163</v>
      </c>
      <c r="R18" s="106">
        <v>10254</v>
      </c>
      <c r="S18" s="106">
        <v>10265</v>
      </c>
      <c r="T18" s="106">
        <v>10014</v>
      </c>
      <c r="U18" s="106">
        <v>9518</v>
      </c>
      <c r="V18" s="106">
        <v>9976</v>
      </c>
      <c r="W18" s="106">
        <v>10277</v>
      </c>
      <c r="X18" s="106">
        <v>10694</v>
      </c>
      <c r="Y18" s="106">
        <v>10987</v>
      </c>
      <c r="Z18" s="106">
        <v>12843</v>
      </c>
      <c r="AA18" s="106">
        <v>12975</v>
      </c>
      <c r="AB18" s="106">
        <v>13031</v>
      </c>
      <c r="AC18" s="34">
        <v>13068</v>
      </c>
      <c r="AD18" s="34">
        <v>13068</v>
      </c>
      <c r="AE18" s="34">
        <v>13123</v>
      </c>
      <c r="AF18" s="34">
        <v>13407</v>
      </c>
      <c r="AG18" s="34">
        <v>13275</v>
      </c>
      <c r="AH18" s="34">
        <v>13303</v>
      </c>
      <c r="AI18" s="34">
        <v>13361</v>
      </c>
      <c r="AJ18" s="34">
        <v>13589</v>
      </c>
      <c r="AK18" s="34">
        <v>14412</v>
      </c>
      <c r="AL18" s="34">
        <v>14375</v>
      </c>
      <c r="AM18" s="34">
        <v>14520</v>
      </c>
      <c r="AN18" s="34">
        <v>14912</v>
      </c>
      <c r="AO18" s="34">
        <v>14897</v>
      </c>
      <c r="AP18" s="34">
        <v>14627</v>
      </c>
      <c r="AQ18" s="34">
        <v>14637</v>
      </c>
      <c r="AR18" s="34">
        <v>14629</v>
      </c>
      <c r="AS18" s="34">
        <v>14749</v>
      </c>
      <c r="AT18" s="34">
        <v>14866</v>
      </c>
    </row>
    <row r="19" spans="2:46">
      <c r="B19" s="260" t="s">
        <v>269</v>
      </c>
      <c r="C19" s="295">
        <v>169563</v>
      </c>
      <c r="D19" s="106">
        <v>145312</v>
      </c>
      <c r="E19" s="106">
        <v>148844</v>
      </c>
      <c r="F19" s="106">
        <v>146589</v>
      </c>
      <c r="G19" s="106">
        <v>133643</v>
      </c>
      <c r="H19" s="106">
        <v>123603</v>
      </c>
      <c r="I19" s="106">
        <v>69936</v>
      </c>
      <c r="J19" s="106">
        <v>73204</v>
      </c>
      <c r="K19" s="106">
        <v>75278</v>
      </c>
      <c r="L19" s="106">
        <v>69813</v>
      </c>
      <c r="M19" s="106">
        <v>63828</v>
      </c>
      <c r="N19" s="106">
        <v>65321</v>
      </c>
      <c r="O19" s="106">
        <v>66614</v>
      </c>
      <c r="P19" s="106">
        <v>73466</v>
      </c>
      <c r="Q19" s="106">
        <v>74153</v>
      </c>
      <c r="R19" s="106">
        <v>73855</v>
      </c>
      <c r="S19" s="106">
        <v>74712</v>
      </c>
      <c r="T19" s="106">
        <v>78582</v>
      </c>
      <c r="U19" s="106">
        <v>88356</v>
      </c>
      <c r="V19" s="106">
        <v>92388</v>
      </c>
      <c r="W19" s="106">
        <v>100198</v>
      </c>
      <c r="X19" s="106">
        <v>105722</v>
      </c>
      <c r="Y19" s="106">
        <v>115257</v>
      </c>
      <c r="Z19" s="106">
        <v>122521</v>
      </c>
      <c r="AA19" s="106">
        <v>128700</v>
      </c>
      <c r="AB19" s="106">
        <v>133865</v>
      </c>
      <c r="AC19" s="34">
        <v>137557</v>
      </c>
      <c r="AD19" s="34">
        <v>141369</v>
      </c>
      <c r="AE19" s="34">
        <v>142343</v>
      </c>
      <c r="AF19" s="34">
        <v>147123</v>
      </c>
      <c r="AG19" s="34">
        <v>152939</v>
      </c>
      <c r="AH19" s="34">
        <v>154342</v>
      </c>
      <c r="AI19" s="34">
        <v>159267</v>
      </c>
      <c r="AJ19" s="34">
        <v>161737</v>
      </c>
      <c r="AK19" s="34">
        <v>166412</v>
      </c>
      <c r="AL19" s="34">
        <v>166642</v>
      </c>
      <c r="AM19" s="34">
        <v>165060</v>
      </c>
      <c r="AN19" s="34">
        <v>161925</v>
      </c>
      <c r="AO19" s="34">
        <v>157787</v>
      </c>
      <c r="AP19" s="34">
        <v>156656</v>
      </c>
      <c r="AQ19" s="34">
        <v>156774</v>
      </c>
      <c r="AR19" s="34">
        <v>155091</v>
      </c>
      <c r="AS19" s="34">
        <v>152402</v>
      </c>
      <c r="AT19" s="34">
        <v>149388</v>
      </c>
    </row>
    <row r="20" spans="2:46">
      <c r="B20" s="260" t="s">
        <v>270</v>
      </c>
      <c r="C20" s="295">
        <v>69956</v>
      </c>
      <c r="D20" s="106">
        <v>59555</v>
      </c>
      <c r="E20" s="106">
        <v>60117</v>
      </c>
      <c r="F20" s="106">
        <v>59739</v>
      </c>
      <c r="G20" s="106">
        <v>56986</v>
      </c>
      <c r="H20" s="106">
        <v>57163</v>
      </c>
      <c r="I20" s="106">
        <v>57403</v>
      </c>
      <c r="J20" s="106">
        <v>57476</v>
      </c>
      <c r="K20" s="106">
        <v>57523</v>
      </c>
      <c r="L20" s="106">
        <v>51448</v>
      </c>
      <c r="M20" s="106">
        <v>23402</v>
      </c>
      <c r="N20" s="106">
        <v>23443</v>
      </c>
      <c r="O20" s="106">
        <v>23730</v>
      </c>
      <c r="P20" s="106">
        <v>23837</v>
      </c>
      <c r="Q20" s="106">
        <v>20856</v>
      </c>
      <c r="R20" s="106">
        <v>21283</v>
      </c>
      <c r="S20" s="106">
        <v>21525</v>
      </c>
      <c r="T20" s="106">
        <v>22018</v>
      </c>
      <c r="U20" s="106">
        <v>22224</v>
      </c>
      <c r="V20" s="106">
        <v>22264</v>
      </c>
      <c r="W20" s="106">
        <v>22690</v>
      </c>
      <c r="X20" s="106">
        <v>23233</v>
      </c>
      <c r="Y20" s="106">
        <v>23004</v>
      </c>
      <c r="Z20" s="106">
        <v>23284</v>
      </c>
      <c r="AA20" s="106">
        <v>23723</v>
      </c>
      <c r="AB20" s="106">
        <v>24195</v>
      </c>
      <c r="AC20" s="34">
        <v>25454</v>
      </c>
      <c r="AD20" s="34">
        <v>27822</v>
      </c>
      <c r="AE20" s="34">
        <v>28406</v>
      </c>
      <c r="AF20" s="34">
        <v>31686</v>
      </c>
      <c r="AG20" s="34">
        <v>34711</v>
      </c>
      <c r="AH20" s="34">
        <v>36044</v>
      </c>
      <c r="AI20" s="34">
        <v>36027</v>
      </c>
      <c r="AJ20" s="34">
        <v>36116</v>
      </c>
      <c r="AK20" s="34">
        <v>37905</v>
      </c>
      <c r="AL20" s="34">
        <v>39227</v>
      </c>
      <c r="AM20" s="34">
        <v>39322</v>
      </c>
      <c r="AN20" s="34">
        <v>39184</v>
      </c>
      <c r="AO20" s="34">
        <v>39251</v>
      </c>
      <c r="AP20" s="34">
        <v>40312</v>
      </c>
      <c r="AQ20" s="34">
        <v>40020</v>
      </c>
      <c r="AR20" s="34">
        <v>40399</v>
      </c>
      <c r="AS20" s="34">
        <v>42123</v>
      </c>
      <c r="AT20" s="34">
        <v>43823</v>
      </c>
    </row>
    <row r="21" spans="2:46">
      <c r="B21" s="260" t="s">
        <v>271</v>
      </c>
      <c r="C21" s="295">
        <v>17145</v>
      </c>
      <c r="D21" s="106">
        <v>14647</v>
      </c>
      <c r="E21" s="106">
        <v>15044</v>
      </c>
      <c r="F21" s="106">
        <v>15055</v>
      </c>
      <c r="G21" s="106">
        <v>14538</v>
      </c>
      <c r="H21" s="106">
        <v>14571</v>
      </c>
      <c r="I21" s="106">
        <v>14591</v>
      </c>
      <c r="J21" s="106">
        <v>14593</v>
      </c>
      <c r="K21" s="106">
        <v>14571</v>
      </c>
      <c r="L21" s="106">
        <v>6957</v>
      </c>
      <c r="M21" s="106" t="s">
        <v>0</v>
      </c>
      <c r="N21" s="106" t="s">
        <v>0</v>
      </c>
      <c r="O21" s="106" t="s">
        <v>0</v>
      </c>
      <c r="P21" s="106" t="s">
        <v>0</v>
      </c>
      <c r="Q21" s="106" t="s">
        <v>0</v>
      </c>
      <c r="R21" s="106" t="s">
        <v>0</v>
      </c>
      <c r="S21" s="106" t="s">
        <v>0</v>
      </c>
      <c r="T21" s="106" t="s">
        <v>0</v>
      </c>
      <c r="U21" s="106" t="s">
        <v>0</v>
      </c>
      <c r="V21" s="106" t="s">
        <v>0</v>
      </c>
      <c r="W21" s="106" t="s">
        <v>0</v>
      </c>
      <c r="X21" s="106" t="s">
        <v>0</v>
      </c>
      <c r="Y21" s="106" t="s">
        <v>0</v>
      </c>
      <c r="Z21" s="106" t="s">
        <v>0</v>
      </c>
      <c r="AA21" s="106" t="s">
        <v>0</v>
      </c>
      <c r="AB21" s="106" t="s">
        <v>0</v>
      </c>
      <c r="AC21" s="34" t="s">
        <v>0</v>
      </c>
      <c r="AD21" s="34" t="s">
        <v>0</v>
      </c>
      <c r="AE21" s="34" t="s">
        <v>0</v>
      </c>
      <c r="AF21" s="34" t="s">
        <v>0</v>
      </c>
      <c r="AG21" s="34" t="s">
        <v>0</v>
      </c>
      <c r="AH21" s="34" t="s">
        <v>0</v>
      </c>
      <c r="AI21" s="34" t="s">
        <v>0</v>
      </c>
      <c r="AJ21" s="34" t="s">
        <v>0</v>
      </c>
      <c r="AK21" s="34" t="s">
        <v>0</v>
      </c>
      <c r="AL21" s="34" t="s">
        <v>0</v>
      </c>
      <c r="AM21" s="34" t="s">
        <v>0</v>
      </c>
      <c r="AN21" s="34" t="s">
        <v>0</v>
      </c>
      <c r="AO21" s="34" t="s">
        <v>0</v>
      </c>
      <c r="AP21" s="34" t="s">
        <v>0</v>
      </c>
      <c r="AQ21" s="34" t="s">
        <v>0</v>
      </c>
      <c r="AR21" s="34"/>
      <c r="AS21" s="34"/>
      <c r="AT21" s="34" t="s">
        <v>0</v>
      </c>
    </row>
    <row r="22" spans="2:46">
      <c r="B22" s="260" t="s">
        <v>191</v>
      </c>
      <c r="C22" s="295">
        <v>33860</v>
      </c>
      <c r="D22" s="106">
        <v>28769</v>
      </c>
      <c r="E22" s="106">
        <v>30058</v>
      </c>
      <c r="F22" s="106">
        <v>31771</v>
      </c>
      <c r="G22" s="106">
        <v>32977</v>
      </c>
      <c r="H22" s="106">
        <v>31886</v>
      </c>
      <c r="I22" s="106">
        <v>20374</v>
      </c>
      <c r="J22" s="106">
        <v>20581</v>
      </c>
      <c r="K22" s="106">
        <v>20761</v>
      </c>
      <c r="L22" s="106">
        <v>20855</v>
      </c>
      <c r="M22" s="106">
        <v>20938</v>
      </c>
      <c r="N22" s="106">
        <v>20990</v>
      </c>
      <c r="O22" s="106">
        <v>21062</v>
      </c>
      <c r="P22" s="106">
        <v>21238</v>
      </c>
      <c r="Q22" s="106">
        <v>21090</v>
      </c>
      <c r="R22" s="106">
        <v>21074</v>
      </c>
      <c r="S22" s="106">
        <v>21128</v>
      </c>
      <c r="T22" s="106">
        <v>21354</v>
      </c>
      <c r="U22" s="106">
        <v>21556</v>
      </c>
      <c r="V22" s="106">
        <v>21686</v>
      </c>
      <c r="W22" s="106">
        <v>21758</v>
      </c>
      <c r="X22" s="106">
        <v>21938</v>
      </c>
      <c r="Y22" s="106">
        <v>22274</v>
      </c>
      <c r="Z22" s="106">
        <v>25040</v>
      </c>
      <c r="AA22" s="106">
        <v>30648</v>
      </c>
      <c r="AB22" s="106">
        <v>32526</v>
      </c>
      <c r="AC22" s="34">
        <v>34216</v>
      </c>
      <c r="AD22" s="34">
        <v>35791</v>
      </c>
      <c r="AE22" s="34">
        <v>35900</v>
      </c>
      <c r="AF22" s="34">
        <v>35927</v>
      </c>
      <c r="AG22" s="34">
        <v>35771</v>
      </c>
      <c r="AH22" s="34">
        <v>36368</v>
      </c>
      <c r="AI22" s="34">
        <v>36351</v>
      </c>
      <c r="AJ22" s="34">
        <v>37487</v>
      </c>
      <c r="AK22" s="34">
        <v>39768</v>
      </c>
      <c r="AL22" s="34">
        <v>44244</v>
      </c>
      <c r="AM22" s="34">
        <v>49954</v>
      </c>
      <c r="AN22" s="34">
        <v>60547</v>
      </c>
      <c r="AO22" s="34">
        <v>61264</v>
      </c>
      <c r="AP22" s="34">
        <v>61432</v>
      </c>
      <c r="AQ22" s="34">
        <v>61085</v>
      </c>
      <c r="AR22" s="34">
        <v>60465</v>
      </c>
      <c r="AS22" s="34">
        <v>61186</v>
      </c>
      <c r="AT22" s="34">
        <v>62463</v>
      </c>
    </row>
    <row r="23" spans="2:46">
      <c r="B23" s="260" t="s">
        <v>272</v>
      </c>
      <c r="C23" s="295">
        <v>40004</v>
      </c>
      <c r="D23" s="106">
        <v>33993</v>
      </c>
      <c r="E23" s="106">
        <v>34273</v>
      </c>
      <c r="F23" s="106">
        <v>34053</v>
      </c>
      <c r="G23" s="106">
        <v>32230</v>
      </c>
      <c r="H23" s="106">
        <v>29311</v>
      </c>
      <c r="I23" s="106">
        <v>15330</v>
      </c>
      <c r="J23" s="106">
        <v>15326</v>
      </c>
      <c r="K23" s="106">
        <v>15196</v>
      </c>
      <c r="L23" s="106">
        <v>13892</v>
      </c>
      <c r="M23" s="106">
        <v>13654</v>
      </c>
      <c r="N23" s="106">
        <v>16250</v>
      </c>
      <c r="O23" s="106">
        <v>16786</v>
      </c>
      <c r="P23" s="106">
        <v>16892</v>
      </c>
      <c r="Q23" s="106">
        <v>17298</v>
      </c>
      <c r="R23" s="106">
        <v>17876</v>
      </c>
      <c r="S23" s="106">
        <v>17927</v>
      </c>
      <c r="T23" s="106">
        <v>17942</v>
      </c>
      <c r="U23" s="106">
        <v>18020</v>
      </c>
      <c r="V23" s="106">
        <v>18241</v>
      </c>
      <c r="W23" s="106">
        <v>18635</v>
      </c>
      <c r="X23" s="106">
        <v>19347</v>
      </c>
      <c r="Y23" s="106">
        <v>17787</v>
      </c>
      <c r="Z23" s="106">
        <v>17794</v>
      </c>
      <c r="AA23" s="106">
        <v>18299</v>
      </c>
      <c r="AB23" s="106">
        <v>18598</v>
      </c>
      <c r="AC23" s="34">
        <v>18983</v>
      </c>
      <c r="AD23" s="34">
        <v>19245</v>
      </c>
      <c r="AE23" s="34">
        <v>19459</v>
      </c>
      <c r="AF23" s="34">
        <v>19852</v>
      </c>
      <c r="AG23" s="34">
        <v>20588</v>
      </c>
      <c r="AH23" s="34">
        <v>20861</v>
      </c>
      <c r="AI23" s="34">
        <v>20991</v>
      </c>
      <c r="AJ23" s="34">
        <v>21146</v>
      </c>
      <c r="AK23" s="34">
        <v>21095</v>
      </c>
      <c r="AL23" s="34">
        <v>21806</v>
      </c>
      <c r="AM23" s="34">
        <v>21781</v>
      </c>
      <c r="AN23" s="34">
        <v>21905</v>
      </c>
      <c r="AO23" s="34">
        <v>21905</v>
      </c>
      <c r="AP23" s="34">
        <v>21901</v>
      </c>
      <c r="AQ23" s="34">
        <v>21932</v>
      </c>
      <c r="AR23" s="34">
        <v>19048</v>
      </c>
      <c r="AS23" s="34">
        <v>18582</v>
      </c>
      <c r="AT23" s="34">
        <v>18560</v>
      </c>
    </row>
    <row r="24" spans="2:46">
      <c r="B24" s="260" t="s">
        <v>273</v>
      </c>
      <c r="C24" s="295">
        <v>25405</v>
      </c>
      <c r="D24" s="106">
        <v>21868</v>
      </c>
      <c r="E24" s="106">
        <v>22204</v>
      </c>
      <c r="F24" s="106">
        <v>22016</v>
      </c>
      <c r="G24" s="106">
        <v>20886</v>
      </c>
      <c r="H24" s="106">
        <v>20972</v>
      </c>
      <c r="I24" s="106">
        <v>21072</v>
      </c>
      <c r="J24" s="106">
        <v>21071</v>
      </c>
      <c r="K24" s="106">
        <v>20954</v>
      </c>
      <c r="L24" s="106">
        <v>19600</v>
      </c>
      <c r="M24" s="106">
        <v>19621</v>
      </c>
      <c r="N24" s="106">
        <v>19626</v>
      </c>
      <c r="O24" s="106">
        <v>19773</v>
      </c>
      <c r="P24" s="106">
        <v>19633</v>
      </c>
      <c r="Q24" s="106">
        <v>11335</v>
      </c>
      <c r="R24" s="106">
        <v>11458</v>
      </c>
      <c r="S24" s="106">
        <v>11464</v>
      </c>
      <c r="T24" s="106">
        <v>11179</v>
      </c>
      <c r="U24" s="106">
        <v>10510</v>
      </c>
      <c r="V24" s="106">
        <v>10535</v>
      </c>
      <c r="W24" s="106">
        <v>10590</v>
      </c>
      <c r="X24" s="106">
        <v>7217</v>
      </c>
      <c r="Y24" s="106">
        <v>7528</v>
      </c>
      <c r="Z24" s="106">
        <v>10069</v>
      </c>
      <c r="AA24" s="106">
        <v>10134</v>
      </c>
      <c r="AB24" s="106">
        <v>10151</v>
      </c>
      <c r="AC24" s="34">
        <v>10269</v>
      </c>
      <c r="AD24" s="34">
        <v>10569</v>
      </c>
      <c r="AE24" s="34">
        <v>10648</v>
      </c>
      <c r="AF24" s="34">
        <v>10936</v>
      </c>
      <c r="AG24" s="34">
        <v>10864</v>
      </c>
      <c r="AH24" s="34">
        <v>10980</v>
      </c>
      <c r="AI24" s="34">
        <v>10856</v>
      </c>
      <c r="AJ24" s="34">
        <v>11071</v>
      </c>
      <c r="AK24" s="34">
        <v>11121</v>
      </c>
      <c r="AL24" s="34">
        <v>11264</v>
      </c>
      <c r="AM24" s="34">
        <v>11206</v>
      </c>
      <c r="AN24" s="34">
        <v>11243</v>
      </c>
      <c r="AO24" s="34">
        <v>11406</v>
      </c>
      <c r="AP24" s="34">
        <v>11726</v>
      </c>
      <c r="AQ24" s="34">
        <v>13273</v>
      </c>
      <c r="AR24" s="34">
        <v>13236</v>
      </c>
      <c r="AS24" s="34">
        <v>13034</v>
      </c>
      <c r="AT24" s="34">
        <v>12855</v>
      </c>
    </row>
    <row r="25" spans="2:46">
      <c r="B25" s="260" t="s">
        <v>274</v>
      </c>
      <c r="C25" s="295">
        <v>24587</v>
      </c>
      <c r="D25" s="106">
        <v>22790</v>
      </c>
      <c r="E25" s="106">
        <v>23100</v>
      </c>
      <c r="F25" s="106">
        <v>23020</v>
      </c>
      <c r="G25" s="106">
        <v>22146</v>
      </c>
      <c r="H25" s="106">
        <v>22190</v>
      </c>
      <c r="I25" s="106">
        <v>22222</v>
      </c>
      <c r="J25" s="106">
        <v>22336</v>
      </c>
      <c r="K25" s="106">
        <v>22480</v>
      </c>
      <c r="L25" s="106">
        <v>20242</v>
      </c>
      <c r="M25" s="106">
        <v>10574</v>
      </c>
      <c r="N25" s="106">
        <v>10611</v>
      </c>
      <c r="O25" s="106">
        <v>10751</v>
      </c>
      <c r="P25" s="106">
        <v>10812</v>
      </c>
      <c r="Q25" s="106">
        <v>10509</v>
      </c>
      <c r="R25" s="106">
        <v>10497</v>
      </c>
      <c r="S25" s="106">
        <v>10617</v>
      </c>
      <c r="T25" s="106">
        <v>10969</v>
      </c>
      <c r="U25" s="106">
        <v>11834</v>
      </c>
      <c r="V25" s="106">
        <v>12122</v>
      </c>
      <c r="W25" s="106">
        <v>12649</v>
      </c>
      <c r="X25" s="106">
        <v>14625</v>
      </c>
      <c r="Y25" s="106">
        <v>14660</v>
      </c>
      <c r="Z25" s="106">
        <v>14727</v>
      </c>
      <c r="AA25" s="106">
        <v>15051</v>
      </c>
      <c r="AB25" s="106">
        <v>15257</v>
      </c>
      <c r="AC25" s="34">
        <v>15361</v>
      </c>
      <c r="AD25" s="34">
        <v>15754</v>
      </c>
      <c r="AE25" s="34">
        <v>16084</v>
      </c>
      <c r="AF25" s="34">
        <v>17382</v>
      </c>
      <c r="AG25" s="34">
        <v>17222</v>
      </c>
      <c r="AH25" s="34">
        <v>17514</v>
      </c>
      <c r="AI25" s="34">
        <v>17504</v>
      </c>
      <c r="AJ25" s="34">
        <v>17486</v>
      </c>
      <c r="AK25" s="34">
        <v>17385</v>
      </c>
      <c r="AL25" s="34">
        <v>17323</v>
      </c>
      <c r="AM25" s="34">
        <v>17139</v>
      </c>
      <c r="AN25" s="34">
        <v>17553</v>
      </c>
      <c r="AO25" s="34">
        <v>17693</v>
      </c>
      <c r="AP25" s="34">
        <v>18122</v>
      </c>
      <c r="AQ25" s="34">
        <v>18242</v>
      </c>
      <c r="AR25" s="34">
        <v>18282</v>
      </c>
      <c r="AS25" s="34">
        <v>18487</v>
      </c>
      <c r="AT25" s="34">
        <v>18706</v>
      </c>
    </row>
    <row r="26" spans="2:46" ht="24">
      <c r="B26" s="260" t="s">
        <v>356</v>
      </c>
      <c r="C26" s="295">
        <v>192881</v>
      </c>
      <c r="D26" s="106">
        <v>242042</v>
      </c>
      <c r="E26" s="106">
        <v>245909</v>
      </c>
      <c r="F26" s="106">
        <v>252874</v>
      </c>
      <c r="G26" s="106">
        <v>243203</v>
      </c>
      <c r="H26" s="106">
        <v>257647</v>
      </c>
      <c r="I26" s="106">
        <v>202166</v>
      </c>
      <c r="J26" s="106">
        <v>198801</v>
      </c>
      <c r="K26" s="106">
        <v>203317</v>
      </c>
      <c r="L26" s="106">
        <v>221259</v>
      </c>
      <c r="M26" s="106">
        <v>257900</v>
      </c>
      <c r="N26" s="106">
        <v>271497</v>
      </c>
      <c r="O26" s="106">
        <v>280946</v>
      </c>
      <c r="P26" s="106">
        <v>291704</v>
      </c>
      <c r="Q26" s="106">
        <v>298493</v>
      </c>
      <c r="R26" s="106">
        <v>314507</v>
      </c>
      <c r="S26" s="106">
        <v>335400</v>
      </c>
      <c r="T26" s="106">
        <v>350706</v>
      </c>
      <c r="U26" s="106">
        <v>354879</v>
      </c>
      <c r="V26" s="106">
        <v>373350</v>
      </c>
      <c r="W26" s="106">
        <v>374136</v>
      </c>
      <c r="X26" s="106">
        <v>385042</v>
      </c>
      <c r="Y26" s="106">
        <v>398944</v>
      </c>
      <c r="Z26" s="106">
        <v>404219</v>
      </c>
      <c r="AA26" s="106">
        <v>413167</v>
      </c>
      <c r="AB26" s="106">
        <v>423214</v>
      </c>
      <c r="AC26" s="34">
        <v>419199</v>
      </c>
      <c r="AD26" s="34">
        <v>419440</v>
      </c>
      <c r="AE26" s="34">
        <v>430916</v>
      </c>
      <c r="AF26" s="34">
        <v>433606</v>
      </c>
      <c r="AG26" s="34">
        <v>431791</v>
      </c>
      <c r="AH26" s="34">
        <v>428079</v>
      </c>
      <c r="AI26" s="34">
        <v>286965</v>
      </c>
      <c r="AJ26" s="34">
        <v>0</v>
      </c>
      <c r="AK26" s="34">
        <v>0</v>
      </c>
      <c r="AL26" s="34">
        <v>0</v>
      </c>
      <c r="AM26" s="34">
        <v>0</v>
      </c>
      <c r="AN26" s="34">
        <v>0</v>
      </c>
      <c r="AO26" s="34">
        <v>0</v>
      </c>
      <c r="AP26" s="34">
        <v>0</v>
      </c>
      <c r="AQ26" s="34">
        <v>0</v>
      </c>
      <c r="AR26" s="34">
        <v>0</v>
      </c>
      <c r="AS26" s="34">
        <v>0</v>
      </c>
      <c r="AT26" s="34">
        <v>0</v>
      </c>
    </row>
    <row r="27" spans="2:46">
      <c r="B27" s="260" t="s">
        <v>275</v>
      </c>
      <c r="C27" s="295">
        <v>18584</v>
      </c>
      <c r="D27" s="106">
        <v>28785</v>
      </c>
      <c r="E27" s="106">
        <v>30788</v>
      </c>
      <c r="F27" s="106">
        <v>31671</v>
      </c>
      <c r="G27" s="106">
        <v>34113</v>
      </c>
      <c r="H27" s="106">
        <v>34958</v>
      </c>
      <c r="I27" s="106">
        <v>29154</v>
      </c>
      <c r="J27" s="106">
        <v>26558</v>
      </c>
      <c r="K27" s="106">
        <v>26424</v>
      </c>
      <c r="L27" s="106">
        <v>26361</v>
      </c>
      <c r="M27" s="106">
        <v>26657</v>
      </c>
      <c r="N27" s="106">
        <v>26856</v>
      </c>
      <c r="O27" s="106">
        <v>27199</v>
      </c>
      <c r="P27" s="106">
        <v>27817</v>
      </c>
      <c r="Q27" s="106">
        <v>27809</v>
      </c>
      <c r="R27" s="106">
        <v>27773</v>
      </c>
      <c r="S27" s="106">
        <v>27816</v>
      </c>
      <c r="T27" s="106">
        <v>28008</v>
      </c>
      <c r="U27" s="106">
        <v>28023</v>
      </c>
      <c r="V27" s="106">
        <v>27993</v>
      </c>
      <c r="W27" s="106">
        <v>27994</v>
      </c>
      <c r="X27" s="106">
        <v>28118</v>
      </c>
      <c r="Y27" s="106">
        <v>28026</v>
      </c>
      <c r="Z27" s="106">
        <v>27768</v>
      </c>
      <c r="AA27" s="106">
        <v>27842</v>
      </c>
      <c r="AB27" s="106">
        <v>28259</v>
      </c>
      <c r="AC27" s="34">
        <v>28282</v>
      </c>
      <c r="AD27" s="34">
        <v>28374</v>
      </c>
      <c r="AE27" s="34">
        <v>28361</v>
      </c>
      <c r="AF27" s="34">
        <v>0</v>
      </c>
      <c r="AG27" s="34" t="s">
        <v>0</v>
      </c>
      <c r="AH27" s="34" t="s">
        <v>0</v>
      </c>
      <c r="AI27" s="34" t="s">
        <v>0</v>
      </c>
      <c r="AJ27" s="34" t="s">
        <v>0</v>
      </c>
      <c r="AK27" s="34" t="s">
        <v>0</v>
      </c>
      <c r="AL27" s="34" t="s">
        <v>0</v>
      </c>
      <c r="AM27" s="34" t="s">
        <v>0</v>
      </c>
      <c r="AN27" s="34" t="s">
        <v>0</v>
      </c>
      <c r="AO27" s="34" t="s">
        <v>0</v>
      </c>
      <c r="AP27" s="34" t="s">
        <v>0</v>
      </c>
      <c r="AQ27" s="34" t="s">
        <v>0</v>
      </c>
      <c r="AR27" s="34"/>
      <c r="AS27" s="34"/>
      <c r="AT27" s="34" t="s">
        <v>0</v>
      </c>
    </row>
    <row r="28" spans="2:46">
      <c r="B28" s="260" t="s">
        <v>276</v>
      </c>
      <c r="C28" s="295">
        <v>21927</v>
      </c>
      <c r="D28" s="106">
        <v>44179</v>
      </c>
      <c r="E28" s="106">
        <v>44334</v>
      </c>
      <c r="F28" s="106">
        <v>44394</v>
      </c>
      <c r="G28" s="106">
        <v>44205</v>
      </c>
      <c r="H28" s="106">
        <v>45589</v>
      </c>
      <c r="I28" s="106">
        <v>45748</v>
      </c>
      <c r="J28" s="106">
        <v>45968</v>
      </c>
      <c r="K28" s="106">
        <v>46030</v>
      </c>
      <c r="L28" s="106">
        <v>22330</v>
      </c>
      <c r="M28" s="106" t="s">
        <v>0</v>
      </c>
      <c r="N28" s="106" t="s">
        <v>0</v>
      </c>
      <c r="O28" s="106" t="s">
        <v>0</v>
      </c>
      <c r="P28" s="106" t="s">
        <v>0</v>
      </c>
      <c r="Q28" s="106" t="s">
        <v>0</v>
      </c>
      <c r="R28" s="106" t="s">
        <v>0</v>
      </c>
      <c r="S28" s="106" t="s">
        <v>0</v>
      </c>
      <c r="T28" s="106" t="s">
        <v>0</v>
      </c>
      <c r="U28" s="106" t="s">
        <v>0</v>
      </c>
      <c r="V28" s="106" t="s">
        <v>0</v>
      </c>
      <c r="W28" s="106" t="s">
        <v>0</v>
      </c>
      <c r="X28" s="106" t="s">
        <v>0</v>
      </c>
      <c r="Y28" s="106" t="s">
        <v>0</v>
      </c>
      <c r="Z28" s="106" t="s">
        <v>0</v>
      </c>
      <c r="AA28" s="106" t="s">
        <v>0</v>
      </c>
      <c r="AB28" s="106" t="s">
        <v>0</v>
      </c>
      <c r="AC28" s="34" t="s">
        <v>0</v>
      </c>
      <c r="AD28" s="34" t="s">
        <v>0</v>
      </c>
      <c r="AE28" s="34" t="s">
        <v>0</v>
      </c>
      <c r="AF28" s="34" t="s">
        <v>0</v>
      </c>
      <c r="AG28" s="34" t="s">
        <v>0</v>
      </c>
      <c r="AH28" s="34" t="s">
        <v>0</v>
      </c>
      <c r="AI28" s="34" t="s">
        <v>0</v>
      </c>
      <c r="AJ28" s="34" t="s">
        <v>0</v>
      </c>
      <c r="AK28" s="34" t="s">
        <v>0</v>
      </c>
      <c r="AL28" s="34" t="s">
        <v>0</v>
      </c>
      <c r="AM28" s="34" t="s">
        <v>0</v>
      </c>
      <c r="AN28" s="34" t="s">
        <v>0</v>
      </c>
      <c r="AO28" s="34" t="s">
        <v>0</v>
      </c>
      <c r="AP28" s="34" t="s">
        <v>0</v>
      </c>
      <c r="AQ28" s="34" t="s">
        <v>0</v>
      </c>
      <c r="AR28" s="34"/>
      <c r="AS28" s="34"/>
      <c r="AT28" s="34" t="s">
        <v>0</v>
      </c>
    </row>
    <row r="29" spans="2:46">
      <c r="B29" s="260" t="s">
        <v>277</v>
      </c>
      <c r="C29" s="295">
        <v>17718</v>
      </c>
      <c r="D29" s="106">
        <v>53688</v>
      </c>
      <c r="E29" s="106">
        <v>59908</v>
      </c>
      <c r="F29" s="106">
        <v>87670</v>
      </c>
      <c r="G29" s="106">
        <v>86775</v>
      </c>
      <c r="H29" s="106">
        <v>84531</v>
      </c>
      <c r="I29" s="106">
        <v>84328</v>
      </c>
      <c r="J29" s="106">
        <v>79519</v>
      </c>
      <c r="K29" s="106">
        <v>79745</v>
      </c>
      <c r="L29" s="106">
        <v>78200</v>
      </c>
      <c r="M29" s="106">
        <v>78695</v>
      </c>
      <c r="N29" s="106">
        <v>82196</v>
      </c>
      <c r="O29" s="106">
        <v>84009</v>
      </c>
      <c r="P29" s="106">
        <v>84174</v>
      </c>
      <c r="Q29" s="106">
        <v>78704</v>
      </c>
      <c r="R29" s="106">
        <v>61923</v>
      </c>
      <c r="S29" s="106">
        <v>53856</v>
      </c>
      <c r="T29" s="106">
        <v>51915</v>
      </c>
      <c r="U29" s="106">
        <v>51711</v>
      </c>
      <c r="V29" s="106">
        <v>47804</v>
      </c>
      <c r="W29" s="106">
        <v>46833</v>
      </c>
      <c r="X29" s="106">
        <v>46333</v>
      </c>
      <c r="Y29" s="106">
        <v>46592</v>
      </c>
      <c r="Z29" s="106">
        <v>48663</v>
      </c>
      <c r="AA29" s="106">
        <v>52487</v>
      </c>
      <c r="AB29" s="106">
        <v>60504</v>
      </c>
      <c r="AC29" s="34">
        <v>61762</v>
      </c>
      <c r="AD29" s="34">
        <v>63430</v>
      </c>
      <c r="AE29" s="34">
        <v>64506</v>
      </c>
      <c r="AF29" s="34">
        <v>65758</v>
      </c>
      <c r="AG29" s="34">
        <v>67000</v>
      </c>
      <c r="AH29" s="34">
        <v>69358</v>
      </c>
      <c r="AI29" s="34">
        <v>71217</v>
      </c>
      <c r="AJ29" s="34">
        <v>74165</v>
      </c>
      <c r="AK29" s="34">
        <v>75675</v>
      </c>
      <c r="AL29" s="34">
        <v>79737</v>
      </c>
      <c r="AM29" s="34">
        <v>79053</v>
      </c>
      <c r="AN29" s="34">
        <v>79282</v>
      </c>
      <c r="AO29" s="34">
        <v>82695</v>
      </c>
      <c r="AP29" s="34">
        <v>86996</v>
      </c>
      <c r="AQ29" s="34">
        <v>87137</v>
      </c>
      <c r="AR29" s="34">
        <v>83713</v>
      </c>
      <c r="AS29" s="34">
        <v>86471</v>
      </c>
      <c r="AT29" s="34">
        <v>92238</v>
      </c>
    </row>
    <row r="30" spans="2:46">
      <c r="B30" s="260" t="s">
        <v>278</v>
      </c>
      <c r="C30" s="295" t="s">
        <v>0</v>
      </c>
      <c r="D30" s="106">
        <v>40720</v>
      </c>
      <c r="E30" s="106">
        <v>49226</v>
      </c>
      <c r="F30" s="106">
        <v>49241</v>
      </c>
      <c r="G30" s="106">
        <v>49241</v>
      </c>
      <c r="H30" s="106">
        <v>49175</v>
      </c>
      <c r="I30" s="106">
        <v>49217</v>
      </c>
      <c r="J30" s="106">
        <v>49231</v>
      </c>
      <c r="K30" s="106">
        <v>49350</v>
      </c>
      <c r="L30" s="106">
        <v>43815</v>
      </c>
      <c r="M30" s="106">
        <v>42822</v>
      </c>
      <c r="N30" s="106">
        <v>42833</v>
      </c>
      <c r="O30" s="106">
        <v>42850</v>
      </c>
      <c r="P30" s="106">
        <v>42862</v>
      </c>
      <c r="Q30" s="106">
        <v>42911</v>
      </c>
      <c r="R30" s="106">
        <v>42920</v>
      </c>
      <c r="S30" s="106">
        <v>42995</v>
      </c>
      <c r="T30" s="106">
        <v>43183</v>
      </c>
      <c r="U30" s="106">
        <v>43209</v>
      </c>
      <c r="V30" s="106">
        <v>43233</v>
      </c>
      <c r="W30" s="106">
        <v>43242</v>
      </c>
      <c r="X30" s="106">
        <v>43339</v>
      </c>
      <c r="Y30" s="106">
        <v>43378</v>
      </c>
      <c r="Z30" s="106">
        <v>31776</v>
      </c>
      <c r="AA30" s="106">
        <v>25239</v>
      </c>
      <c r="AB30" s="106">
        <v>28567</v>
      </c>
      <c r="AC30" s="34">
        <v>28935</v>
      </c>
      <c r="AD30" s="34">
        <v>28750</v>
      </c>
      <c r="AE30" s="34">
        <v>28046</v>
      </c>
      <c r="AF30" s="34">
        <v>28084</v>
      </c>
      <c r="AG30" s="34">
        <v>28113</v>
      </c>
      <c r="AH30" s="34">
        <v>28251</v>
      </c>
      <c r="AI30" s="34">
        <v>28425</v>
      </c>
      <c r="AJ30" s="34">
        <v>28438</v>
      </c>
      <c r="AK30" s="34">
        <v>28662</v>
      </c>
      <c r="AL30" s="34">
        <v>28669</v>
      </c>
      <c r="AM30" s="34">
        <v>28499</v>
      </c>
      <c r="AN30" s="34">
        <v>28595</v>
      </c>
      <c r="AO30" s="34">
        <v>28953</v>
      </c>
      <c r="AP30" s="34">
        <v>29212</v>
      </c>
      <c r="AQ30" s="34">
        <v>29427</v>
      </c>
      <c r="AR30" s="34">
        <v>29739</v>
      </c>
      <c r="AS30" s="34">
        <v>30770</v>
      </c>
      <c r="AT30" s="34">
        <v>31349</v>
      </c>
    </row>
    <row r="31" spans="2:46">
      <c r="B31" s="260" t="s">
        <v>279</v>
      </c>
      <c r="C31" s="295" t="s">
        <v>0</v>
      </c>
      <c r="D31" s="106">
        <v>18402</v>
      </c>
      <c r="E31" s="106">
        <v>37867</v>
      </c>
      <c r="F31" s="106">
        <v>37867</v>
      </c>
      <c r="G31" s="106">
        <v>37867</v>
      </c>
      <c r="H31" s="106">
        <v>37867</v>
      </c>
      <c r="I31" s="106">
        <v>37867</v>
      </c>
      <c r="J31" s="106">
        <v>37867</v>
      </c>
      <c r="K31" s="106">
        <v>37867</v>
      </c>
      <c r="L31" s="106">
        <v>37828</v>
      </c>
      <c r="M31" s="106">
        <v>37828</v>
      </c>
      <c r="N31" s="106">
        <v>37828</v>
      </c>
      <c r="O31" s="106">
        <v>37828</v>
      </c>
      <c r="P31" s="106">
        <v>37716</v>
      </c>
      <c r="Q31" s="106">
        <v>37624</v>
      </c>
      <c r="R31" s="106">
        <v>37712</v>
      </c>
      <c r="S31" s="106">
        <v>37779</v>
      </c>
      <c r="T31" s="106">
        <v>37382</v>
      </c>
      <c r="U31" s="106">
        <v>37143</v>
      </c>
      <c r="V31" s="106">
        <v>37157</v>
      </c>
      <c r="W31" s="106">
        <v>37236</v>
      </c>
      <c r="X31" s="106">
        <v>37273</v>
      </c>
      <c r="Y31" s="106">
        <v>37273</v>
      </c>
      <c r="Z31" s="106">
        <v>37377</v>
      </c>
      <c r="AA31" s="106">
        <v>37935</v>
      </c>
      <c r="AB31" s="106">
        <v>38071</v>
      </c>
      <c r="AC31" s="34">
        <v>38059</v>
      </c>
      <c r="AD31" s="34">
        <v>38065</v>
      </c>
      <c r="AE31" s="34">
        <v>38398</v>
      </c>
      <c r="AF31" s="34">
        <v>39917</v>
      </c>
      <c r="AG31" s="34">
        <v>39763</v>
      </c>
      <c r="AH31" s="34">
        <v>36794</v>
      </c>
      <c r="AI31" s="34">
        <v>23784</v>
      </c>
      <c r="AJ31" s="34">
        <v>23839</v>
      </c>
      <c r="AK31" s="34">
        <v>23847</v>
      </c>
      <c r="AL31" s="34">
        <v>23677</v>
      </c>
      <c r="AM31" s="34">
        <v>22839</v>
      </c>
      <c r="AN31" s="34">
        <v>23025</v>
      </c>
      <c r="AO31" s="34">
        <v>22972</v>
      </c>
      <c r="AP31" s="34">
        <v>23033</v>
      </c>
      <c r="AQ31" s="34">
        <v>23113</v>
      </c>
      <c r="AR31" s="34">
        <v>23150</v>
      </c>
      <c r="AS31" s="34">
        <v>23300</v>
      </c>
      <c r="AT31" s="34">
        <v>26890</v>
      </c>
    </row>
    <row r="32" spans="2:46">
      <c r="B32" s="260" t="s">
        <v>280</v>
      </c>
      <c r="C32" s="295" t="s">
        <v>0</v>
      </c>
      <c r="D32" s="106">
        <v>9108</v>
      </c>
      <c r="E32" s="106">
        <v>27585</v>
      </c>
      <c r="F32" s="106">
        <v>27599</v>
      </c>
      <c r="G32" s="106">
        <v>27601</v>
      </c>
      <c r="H32" s="106">
        <v>26913</v>
      </c>
      <c r="I32" s="106">
        <v>25536</v>
      </c>
      <c r="J32" s="106">
        <v>25590</v>
      </c>
      <c r="K32" s="106">
        <v>25715</v>
      </c>
      <c r="L32" s="106">
        <v>25436</v>
      </c>
      <c r="M32" s="106">
        <v>25432</v>
      </c>
      <c r="N32" s="106">
        <v>25432</v>
      </c>
      <c r="O32" s="106">
        <v>25438</v>
      </c>
      <c r="P32" s="106">
        <v>25477</v>
      </c>
      <c r="Q32" s="106">
        <v>25478</v>
      </c>
      <c r="R32" s="106">
        <v>22674</v>
      </c>
      <c r="S32" s="106">
        <v>14332</v>
      </c>
      <c r="T32" s="106">
        <v>15152</v>
      </c>
      <c r="U32" s="106">
        <v>16583</v>
      </c>
      <c r="V32" s="106">
        <v>15701</v>
      </c>
      <c r="W32" s="106">
        <v>15749</v>
      </c>
      <c r="X32" s="106">
        <v>16171</v>
      </c>
      <c r="Y32" s="106">
        <v>16050</v>
      </c>
      <c r="Z32" s="106">
        <v>16143</v>
      </c>
      <c r="AA32" s="106">
        <v>16351</v>
      </c>
      <c r="AB32" s="106">
        <v>16400</v>
      </c>
      <c r="AC32" s="34">
        <v>16589</v>
      </c>
      <c r="AD32" s="34">
        <v>16748</v>
      </c>
      <c r="AE32" s="34">
        <v>16968</v>
      </c>
      <c r="AF32" s="34">
        <v>17049</v>
      </c>
      <c r="AG32" s="34">
        <v>17082</v>
      </c>
      <c r="AH32" s="34">
        <v>17661</v>
      </c>
      <c r="AI32" s="34">
        <v>17852</v>
      </c>
      <c r="AJ32" s="34">
        <v>17926</v>
      </c>
      <c r="AK32" s="34">
        <v>18146</v>
      </c>
      <c r="AL32" s="34">
        <v>18227</v>
      </c>
      <c r="AM32" s="34">
        <v>18386</v>
      </c>
      <c r="AN32" s="34">
        <v>18633</v>
      </c>
      <c r="AO32" s="34">
        <v>18583</v>
      </c>
      <c r="AP32" s="34">
        <v>18855</v>
      </c>
      <c r="AQ32" s="34">
        <v>19137</v>
      </c>
      <c r="AR32" s="34">
        <v>19447</v>
      </c>
      <c r="AS32" s="34">
        <v>19803</v>
      </c>
      <c r="AT32" s="34">
        <v>20114</v>
      </c>
    </row>
    <row r="33" spans="2:46">
      <c r="B33" s="260" t="s">
        <v>281</v>
      </c>
      <c r="C33" s="295" t="s">
        <v>0</v>
      </c>
      <c r="D33" s="106" t="s">
        <v>0</v>
      </c>
      <c r="E33" s="106">
        <v>23445</v>
      </c>
      <c r="F33" s="106">
        <v>24933</v>
      </c>
      <c r="G33" s="106">
        <v>24994</v>
      </c>
      <c r="H33" s="106">
        <v>24994</v>
      </c>
      <c r="I33" s="106">
        <v>24107</v>
      </c>
      <c r="J33" s="106">
        <v>24067</v>
      </c>
      <c r="K33" s="106">
        <v>19700</v>
      </c>
      <c r="L33" s="106">
        <v>19856</v>
      </c>
      <c r="M33" s="106">
        <v>20034</v>
      </c>
      <c r="N33" s="106">
        <v>20369</v>
      </c>
      <c r="O33" s="106">
        <v>20256</v>
      </c>
      <c r="P33" s="106">
        <v>20256</v>
      </c>
      <c r="Q33" s="106">
        <v>20259</v>
      </c>
      <c r="R33" s="106">
        <v>20260</v>
      </c>
      <c r="S33" s="106">
        <v>20223</v>
      </c>
      <c r="T33" s="106">
        <v>20228</v>
      </c>
      <c r="U33" s="106">
        <v>20276</v>
      </c>
      <c r="V33" s="106">
        <v>20345</v>
      </c>
      <c r="W33" s="106">
        <v>20345</v>
      </c>
      <c r="X33" s="106">
        <v>20398</v>
      </c>
      <c r="Y33" s="106">
        <v>20522</v>
      </c>
      <c r="Z33" s="106">
        <v>20175</v>
      </c>
      <c r="AA33" s="106">
        <v>20210</v>
      </c>
      <c r="AB33" s="106">
        <v>20215</v>
      </c>
      <c r="AC33" s="34">
        <v>20239</v>
      </c>
      <c r="AD33" s="34">
        <v>20246</v>
      </c>
      <c r="AE33" s="34">
        <v>20246</v>
      </c>
      <c r="AF33" s="34">
        <v>20246</v>
      </c>
      <c r="AG33" s="34">
        <v>13487</v>
      </c>
      <c r="AH33" s="34" t="s">
        <v>0</v>
      </c>
      <c r="AI33" s="34" t="s">
        <v>0</v>
      </c>
      <c r="AJ33" s="34" t="s">
        <v>0</v>
      </c>
      <c r="AK33" s="34" t="s">
        <v>0</v>
      </c>
      <c r="AL33" s="34" t="s">
        <v>0</v>
      </c>
      <c r="AM33" s="34" t="s">
        <v>0</v>
      </c>
      <c r="AN33" s="34" t="s">
        <v>0</v>
      </c>
      <c r="AO33" s="34" t="s">
        <v>0</v>
      </c>
      <c r="AP33" s="34" t="s">
        <v>0</v>
      </c>
      <c r="AQ33" s="34" t="s">
        <v>0</v>
      </c>
      <c r="AR33" s="34"/>
      <c r="AS33" s="34"/>
      <c r="AT33" s="34" t="s">
        <v>0</v>
      </c>
    </row>
    <row r="34" spans="2:46">
      <c r="B34" s="260" t="s">
        <v>355</v>
      </c>
      <c r="C34" s="295" t="s">
        <v>0</v>
      </c>
      <c r="D34" s="106" t="s">
        <v>0</v>
      </c>
      <c r="E34" s="106">
        <v>13797</v>
      </c>
      <c r="F34" s="106">
        <v>16707</v>
      </c>
      <c r="G34" s="106">
        <v>16707</v>
      </c>
      <c r="H34" s="106">
        <v>16707</v>
      </c>
      <c r="I34" s="106">
        <v>15832</v>
      </c>
      <c r="J34" s="106">
        <v>15665</v>
      </c>
      <c r="K34" s="106">
        <v>11498</v>
      </c>
      <c r="L34" s="106">
        <v>10734</v>
      </c>
      <c r="M34" s="106">
        <v>10745</v>
      </c>
      <c r="N34" s="106">
        <v>10762</v>
      </c>
      <c r="O34" s="106">
        <v>11321</v>
      </c>
      <c r="P34" s="106">
        <v>13117</v>
      </c>
      <c r="Q34" s="106">
        <v>13120</v>
      </c>
      <c r="R34" s="106">
        <v>13134</v>
      </c>
      <c r="S34" s="106">
        <v>13142</v>
      </c>
      <c r="T34" s="106">
        <v>13182</v>
      </c>
      <c r="U34" s="106">
        <v>13245</v>
      </c>
      <c r="V34" s="106">
        <v>13291</v>
      </c>
      <c r="W34" s="106">
        <v>13334</v>
      </c>
      <c r="X34" s="106">
        <v>13598</v>
      </c>
      <c r="Y34" s="106">
        <v>14379</v>
      </c>
      <c r="Z34" s="106">
        <v>14745</v>
      </c>
      <c r="AA34" s="106">
        <v>14762</v>
      </c>
      <c r="AB34" s="106">
        <v>14766</v>
      </c>
      <c r="AC34" s="34">
        <v>14831</v>
      </c>
      <c r="AD34" s="34">
        <v>14866</v>
      </c>
      <c r="AE34" s="34">
        <v>14861</v>
      </c>
      <c r="AF34" s="34">
        <v>14874</v>
      </c>
      <c r="AG34" s="34">
        <v>14952</v>
      </c>
      <c r="AH34" s="34">
        <v>16022</v>
      </c>
      <c r="AI34" s="34">
        <v>16366</v>
      </c>
      <c r="AJ34" s="34">
        <v>16787</v>
      </c>
      <c r="AK34" s="34">
        <v>16872</v>
      </c>
      <c r="AL34" s="34">
        <v>16942</v>
      </c>
      <c r="AM34" s="34">
        <v>16928</v>
      </c>
      <c r="AN34" s="34">
        <v>16829</v>
      </c>
      <c r="AO34" s="34">
        <v>16696</v>
      </c>
      <c r="AP34" s="34">
        <v>16516</v>
      </c>
      <c r="AQ34" s="34">
        <v>16620</v>
      </c>
      <c r="AR34" s="34">
        <v>16642</v>
      </c>
      <c r="AS34" s="34">
        <v>15055</v>
      </c>
      <c r="AT34" s="34">
        <v>13825</v>
      </c>
    </row>
    <row r="35" spans="2:46">
      <c r="B35" s="260" t="s">
        <v>282</v>
      </c>
      <c r="C35" s="295" t="s">
        <v>0</v>
      </c>
      <c r="D35" s="106" t="s">
        <v>0</v>
      </c>
      <c r="E35" s="106">
        <v>5837</v>
      </c>
      <c r="F35" s="106">
        <v>35133</v>
      </c>
      <c r="G35" s="106">
        <v>35325</v>
      </c>
      <c r="H35" s="106">
        <v>35428</v>
      </c>
      <c r="I35" s="106">
        <v>35501</v>
      </c>
      <c r="J35" s="106">
        <v>34090</v>
      </c>
      <c r="K35" s="106">
        <v>33319</v>
      </c>
      <c r="L35" s="106">
        <v>29532</v>
      </c>
      <c r="M35" s="106">
        <v>29569</v>
      </c>
      <c r="N35" s="106">
        <v>29748</v>
      </c>
      <c r="O35" s="106">
        <v>29806</v>
      </c>
      <c r="P35" s="106">
        <v>30296</v>
      </c>
      <c r="Q35" s="106">
        <v>30546</v>
      </c>
      <c r="R35" s="106">
        <v>30551</v>
      </c>
      <c r="S35" s="106">
        <v>30460</v>
      </c>
      <c r="T35" s="106">
        <v>29412</v>
      </c>
      <c r="U35" s="106">
        <v>29466</v>
      </c>
      <c r="V35" s="106">
        <v>29496</v>
      </c>
      <c r="W35" s="106">
        <v>29534</v>
      </c>
      <c r="X35" s="106">
        <v>29471</v>
      </c>
      <c r="Y35" s="106">
        <v>29277</v>
      </c>
      <c r="Z35" s="106">
        <v>29519</v>
      </c>
      <c r="AA35" s="106">
        <v>29596</v>
      </c>
      <c r="AB35" s="106">
        <v>30224</v>
      </c>
      <c r="AC35" s="34">
        <v>30254</v>
      </c>
      <c r="AD35" s="34">
        <v>30271</v>
      </c>
      <c r="AE35" s="34">
        <v>30325</v>
      </c>
      <c r="AF35" s="34">
        <v>30506</v>
      </c>
      <c r="AG35" s="34">
        <v>26699</v>
      </c>
      <c r="AH35" s="34">
        <v>20443</v>
      </c>
      <c r="AI35" s="34">
        <v>20457</v>
      </c>
      <c r="AJ35" s="34">
        <v>20504</v>
      </c>
      <c r="AK35" s="34">
        <v>20733</v>
      </c>
      <c r="AL35" s="34">
        <v>20747</v>
      </c>
      <c r="AM35" s="34">
        <v>20758</v>
      </c>
      <c r="AN35" s="34">
        <v>20795</v>
      </c>
      <c r="AO35" s="34">
        <v>21594</v>
      </c>
      <c r="AP35" s="34">
        <v>22282</v>
      </c>
      <c r="AQ35" s="34">
        <v>23013</v>
      </c>
      <c r="AR35" s="34">
        <v>23554</v>
      </c>
      <c r="AS35" s="34">
        <v>23429</v>
      </c>
      <c r="AT35" s="34">
        <v>22729</v>
      </c>
    </row>
    <row r="36" spans="2:46">
      <c r="B36" s="260" t="s">
        <v>283</v>
      </c>
      <c r="C36" s="295" t="s">
        <v>0</v>
      </c>
      <c r="D36" s="106" t="s">
        <v>0</v>
      </c>
      <c r="E36" s="106" t="s">
        <v>0</v>
      </c>
      <c r="F36" s="106">
        <v>5723</v>
      </c>
      <c r="G36" s="106">
        <v>17581</v>
      </c>
      <c r="H36" s="106">
        <v>17948</v>
      </c>
      <c r="I36" s="106">
        <v>18394</v>
      </c>
      <c r="J36" s="106">
        <v>18777</v>
      </c>
      <c r="K36" s="106">
        <v>18393</v>
      </c>
      <c r="L36" s="106">
        <v>18862</v>
      </c>
      <c r="M36" s="106">
        <v>17616</v>
      </c>
      <c r="N36" s="106">
        <v>19261</v>
      </c>
      <c r="O36" s="106">
        <v>20456</v>
      </c>
      <c r="P36" s="106">
        <v>21963</v>
      </c>
      <c r="Q36" s="106">
        <v>22498</v>
      </c>
      <c r="R36" s="106">
        <v>23820</v>
      </c>
      <c r="S36" s="106">
        <v>24065</v>
      </c>
      <c r="T36" s="106">
        <v>26030</v>
      </c>
      <c r="U36" s="106">
        <v>26266</v>
      </c>
      <c r="V36" s="106">
        <v>27802</v>
      </c>
      <c r="W36" s="106">
        <v>28113</v>
      </c>
      <c r="X36" s="106">
        <v>29451</v>
      </c>
      <c r="Y36" s="106">
        <v>29752</v>
      </c>
      <c r="Z36" s="106">
        <v>31284</v>
      </c>
      <c r="AA36" s="106">
        <v>31198</v>
      </c>
      <c r="AB36" s="106">
        <v>31375</v>
      </c>
      <c r="AC36" s="34">
        <v>31257</v>
      </c>
      <c r="AD36" s="34">
        <v>31178</v>
      </c>
      <c r="AE36" s="34">
        <v>30765</v>
      </c>
      <c r="AF36" s="34">
        <v>31182</v>
      </c>
      <c r="AG36" s="34">
        <v>30667</v>
      </c>
      <c r="AH36" s="34">
        <v>30874</v>
      </c>
      <c r="AI36" s="34">
        <v>30676</v>
      </c>
      <c r="AJ36" s="34">
        <v>31294</v>
      </c>
      <c r="AK36" s="34">
        <v>25351</v>
      </c>
      <c r="AL36" s="34">
        <v>25741</v>
      </c>
      <c r="AM36" s="34">
        <v>26025</v>
      </c>
      <c r="AN36" s="34">
        <v>26518</v>
      </c>
      <c r="AO36" s="34">
        <v>26621</v>
      </c>
      <c r="AP36" s="34">
        <v>24752</v>
      </c>
      <c r="AQ36" s="34">
        <v>22845</v>
      </c>
      <c r="AR36" s="34">
        <v>21411</v>
      </c>
      <c r="AS36" s="34">
        <v>20640</v>
      </c>
      <c r="AT36" s="34">
        <v>20524</v>
      </c>
    </row>
    <row r="37" spans="2:46">
      <c r="B37" s="260" t="s">
        <v>284</v>
      </c>
      <c r="C37" s="295" t="s">
        <v>0</v>
      </c>
      <c r="D37" s="106" t="s">
        <v>0</v>
      </c>
      <c r="E37" s="106" t="s">
        <v>0</v>
      </c>
      <c r="F37" s="106">
        <v>11941</v>
      </c>
      <c r="G37" s="106">
        <v>35829</v>
      </c>
      <c r="H37" s="106">
        <v>35958</v>
      </c>
      <c r="I37" s="106">
        <v>36020</v>
      </c>
      <c r="J37" s="106">
        <v>35729</v>
      </c>
      <c r="K37" s="106">
        <v>34996</v>
      </c>
      <c r="L37" s="106">
        <v>34087</v>
      </c>
      <c r="M37" s="106">
        <v>33940</v>
      </c>
      <c r="N37" s="106">
        <v>33951</v>
      </c>
      <c r="O37" s="106">
        <v>34008</v>
      </c>
      <c r="P37" s="106">
        <v>30367</v>
      </c>
      <c r="Q37" s="106">
        <v>23177</v>
      </c>
      <c r="R37" s="106">
        <v>20334</v>
      </c>
      <c r="S37" s="106">
        <v>20365</v>
      </c>
      <c r="T37" s="106">
        <v>20264</v>
      </c>
      <c r="U37" s="106">
        <v>19878</v>
      </c>
      <c r="V37" s="106">
        <v>19869</v>
      </c>
      <c r="W37" s="106">
        <v>19965</v>
      </c>
      <c r="X37" s="106">
        <v>20050</v>
      </c>
      <c r="Y37" s="106">
        <v>20054</v>
      </c>
      <c r="Z37" s="106">
        <v>20175</v>
      </c>
      <c r="AA37" s="106">
        <v>20739</v>
      </c>
      <c r="AB37" s="106">
        <v>20800</v>
      </c>
      <c r="AC37" s="34">
        <v>21015</v>
      </c>
      <c r="AD37" s="34">
        <v>21253</v>
      </c>
      <c r="AE37" s="34">
        <v>22545</v>
      </c>
      <c r="AF37" s="34">
        <v>28506</v>
      </c>
      <c r="AG37" s="34">
        <v>28656</v>
      </c>
      <c r="AH37" s="34">
        <v>29227</v>
      </c>
      <c r="AI37" s="34">
        <v>29689</v>
      </c>
      <c r="AJ37" s="34">
        <v>30281</v>
      </c>
      <c r="AK37" s="34">
        <v>30448</v>
      </c>
      <c r="AL37" s="34">
        <v>30529</v>
      </c>
      <c r="AM37" s="34">
        <v>29994</v>
      </c>
      <c r="AN37" s="34">
        <v>30240</v>
      </c>
      <c r="AO37" s="34">
        <v>30549</v>
      </c>
      <c r="AP37" s="34">
        <v>30566</v>
      </c>
      <c r="AQ37" s="34">
        <v>25450</v>
      </c>
      <c r="AR37" s="34"/>
      <c r="AS37" s="34"/>
      <c r="AT37" s="34" t="s">
        <v>0</v>
      </c>
    </row>
    <row r="38" spans="2:46">
      <c r="B38" s="260" t="s">
        <v>285</v>
      </c>
      <c r="C38" s="295" t="s">
        <v>0</v>
      </c>
      <c r="D38" s="106" t="s">
        <v>0</v>
      </c>
      <c r="E38" s="106" t="s">
        <v>0</v>
      </c>
      <c r="F38" s="106" t="s">
        <v>0</v>
      </c>
      <c r="G38" s="106">
        <v>56177</v>
      </c>
      <c r="H38" s="106">
        <v>56677</v>
      </c>
      <c r="I38" s="106">
        <v>57054</v>
      </c>
      <c r="J38" s="106">
        <v>57714</v>
      </c>
      <c r="K38" s="106">
        <v>57740</v>
      </c>
      <c r="L38" s="106">
        <v>57648</v>
      </c>
      <c r="M38" s="106">
        <v>52144</v>
      </c>
      <c r="N38" s="106">
        <v>53186</v>
      </c>
      <c r="O38" s="106">
        <v>53187</v>
      </c>
      <c r="P38" s="106">
        <v>53193</v>
      </c>
      <c r="Q38" s="106">
        <v>53204</v>
      </c>
      <c r="R38" s="106">
        <v>53257</v>
      </c>
      <c r="S38" s="106">
        <v>53252</v>
      </c>
      <c r="T38" s="106">
        <v>53224</v>
      </c>
      <c r="U38" s="106">
        <v>52465</v>
      </c>
      <c r="V38" s="106">
        <v>52399</v>
      </c>
      <c r="W38" s="106">
        <v>52429</v>
      </c>
      <c r="X38" s="106">
        <v>52454</v>
      </c>
      <c r="Y38" s="106">
        <v>52562</v>
      </c>
      <c r="Z38" s="106">
        <v>52731</v>
      </c>
      <c r="AA38" s="106">
        <v>36898</v>
      </c>
      <c r="AB38" s="106">
        <v>36651</v>
      </c>
      <c r="AC38" s="34">
        <v>36682</v>
      </c>
      <c r="AD38" s="34">
        <v>36595</v>
      </c>
      <c r="AE38" s="34">
        <v>36481</v>
      </c>
      <c r="AF38" s="34">
        <v>37900</v>
      </c>
      <c r="AG38" s="34">
        <v>38485</v>
      </c>
      <c r="AH38" s="34">
        <v>39340</v>
      </c>
      <c r="AI38" s="34">
        <v>39266</v>
      </c>
      <c r="AJ38" s="34">
        <v>40507</v>
      </c>
      <c r="AK38" s="34">
        <v>40866</v>
      </c>
      <c r="AL38" s="34">
        <v>40774</v>
      </c>
      <c r="AM38" s="34">
        <v>42678</v>
      </c>
      <c r="AN38" s="34">
        <v>43546</v>
      </c>
      <c r="AO38" s="34">
        <v>45512</v>
      </c>
      <c r="AP38" s="34">
        <v>49013</v>
      </c>
      <c r="AQ38" s="34">
        <v>49319</v>
      </c>
      <c r="AR38" s="34">
        <v>49116</v>
      </c>
      <c r="AS38" s="34">
        <v>49436</v>
      </c>
      <c r="AT38" s="34">
        <v>50623</v>
      </c>
    </row>
    <row r="39" spans="2:46">
      <c r="B39" s="260" t="s">
        <v>286</v>
      </c>
      <c r="C39" s="295" t="s">
        <v>0</v>
      </c>
      <c r="D39" s="106" t="s">
        <v>0</v>
      </c>
      <c r="E39" s="106" t="s">
        <v>0</v>
      </c>
      <c r="F39" s="106" t="s">
        <v>0</v>
      </c>
      <c r="G39" s="106">
        <v>31632</v>
      </c>
      <c r="H39" s="106">
        <v>41765</v>
      </c>
      <c r="I39" s="106">
        <v>41789</v>
      </c>
      <c r="J39" s="106">
        <v>41789</v>
      </c>
      <c r="K39" s="106">
        <v>40357</v>
      </c>
      <c r="L39" s="106">
        <v>39897</v>
      </c>
      <c r="M39" s="106">
        <v>39897</v>
      </c>
      <c r="N39" s="106">
        <v>39904</v>
      </c>
      <c r="O39" s="106">
        <v>39576</v>
      </c>
      <c r="P39" s="106">
        <v>39474</v>
      </c>
      <c r="Q39" s="106">
        <v>39471</v>
      </c>
      <c r="R39" s="106">
        <v>39495</v>
      </c>
      <c r="S39" s="106">
        <v>39682</v>
      </c>
      <c r="T39" s="106">
        <v>39692</v>
      </c>
      <c r="U39" s="106">
        <v>30323</v>
      </c>
      <c r="V39" s="106">
        <v>25618</v>
      </c>
      <c r="W39" s="106">
        <v>25638</v>
      </c>
      <c r="X39" s="106">
        <v>25648</v>
      </c>
      <c r="Y39" s="106">
        <v>23717</v>
      </c>
      <c r="Z39" s="106">
        <v>23567</v>
      </c>
      <c r="AA39" s="106">
        <v>45399</v>
      </c>
      <c r="AB39" s="106">
        <v>89642</v>
      </c>
      <c r="AC39" s="34">
        <v>91442</v>
      </c>
      <c r="AD39" s="34">
        <v>94527</v>
      </c>
      <c r="AE39" s="34">
        <v>94649</v>
      </c>
      <c r="AF39" s="34">
        <v>95659</v>
      </c>
      <c r="AG39" s="34">
        <v>93020</v>
      </c>
      <c r="AH39" s="34">
        <v>88004</v>
      </c>
      <c r="AI39" s="34">
        <v>89064</v>
      </c>
      <c r="AJ39" s="34">
        <v>91372</v>
      </c>
      <c r="AK39" s="34">
        <v>91929</v>
      </c>
      <c r="AL39" s="34">
        <v>92482</v>
      </c>
      <c r="AM39" s="34">
        <v>93068</v>
      </c>
      <c r="AN39" s="34">
        <v>93915</v>
      </c>
      <c r="AO39" s="34">
        <v>95928</v>
      </c>
      <c r="AP39" s="34">
        <v>96214</v>
      </c>
      <c r="AQ39" s="34">
        <v>97521</v>
      </c>
      <c r="AR39" s="34">
        <v>101855</v>
      </c>
      <c r="AS39" s="34">
        <v>106117</v>
      </c>
      <c r="AT39" s="34">
        <v>105677</v>
      </c>
    </row>
    <row r="40" spans="2:46">
      <c r="B40" s="260" t="s">
        <v>464</v>
      </c>
      <c r="C40" s="295" t="s">
        <v>0</v>
      </c>
      <c r="D40" s="106" t="s">
        <v>0</v>
      </c>
      <c r="E40" s="106" t="s">
        <v>0</v>
      </c>
      <c r="F40" s="106" t="s">
        <v>0</v>
      </c>
      <c r="G40" s="106">
        <v>5355</v>
      </c>
      <c r="H40" s="106">
        <v>32617</v>
      </c>
      <c r="I40" s="106">
        <v>32648</v>
      </c>
      <c r="J40" s="106">
        <v>32694</v>
      </c>
      <c r="K40" s="106">
        <v>34125</v>
      </c>
      <c r="L40" s="106">
        <v>33597</v>
      </c>
      <c r="M40" s="106">
        <v>33267</v>
      </c>
      <c r="N40" s="106">
        <v>30790</v>
      </c>
      <c r="O40" s="106">
        <v>31602</v>
      </c>
      <c r="P40" s="106">
        <v>35022</v>
      </c>
      <c r="Q40" s="106">
        <v>35556</v>
      </c>
      <c r="R40" s="106">
        <v>37207</v>
      </c>
      <c r="S40" s="106">
        <v>38037</v>
      </c>
      <c r="T40" s="106">
        <v>38111</v>
      </c>
      <c r="U40" s="106">
        <v>38188</v>
      </c>
      <c r="V40" s="106">
        <v>38651</v>
      </c>
      <c r="W40" s="106">
        <v>39240</v>
      </c>
      <c r="X40" s="106">
        <v>41975</v>
      </c>
      <c r="Y40" s="106">
        <v>41061</v>
      </c>
      <c r="Z40" s="106">
        <v>31725</v>
      </c>
      <c r="AA40" s="106">
        <v>0</v>
      </c>
      <c r="AB40" s="106">
        <v>0</v>
      </c>
      <c r="AC40" s="34">
        <v>0</v>
      </c>
      <c r="AD40" s="34">
        <v>0</v>
      </c>
      <c r="AE40" s="34">
        <v>0</v>
      </c>
      <c r="AF40" s="34">
        <v>0</v>
      </c>
      <c r="AG40" s="34">
        <v>0</v>
      </c>
      <c r="AH40" s="34">
        <v>0</v>
      </c>
      <c r="AI40" s="34">
        <v>0</v>
      </c>
      <c r="AJ40" s="34">
        <v>0</v>
      </c>
      <c r="AK40" s="34">
        <v>0</v>
      </c>
      <c r="AL40" s="34">
        <v>0</v>
      </c>
      <c r="AM40" s="34">
        <v>0</v>
      </c>
      <c r="AN40" s="34">
        <v>131444</v>
      </c>
      <c r="AO40" s="34">
        <v>131444</v>
      </c>
      <c r="AP40" s="34">
        <v>131444</v>
      </c>
      <c r="AQ40" s="34">
        <v>131444</v>
      </c>
      <c r="AR40" s="34">
        <v>132050</v>
      </c>
      <c r="AS40" s="34">
        <v>132050</v>
      </c>
      <c r="AT40" s="34">
        <v>132431</v>
      </c>
    </row>
    <row r="41" spans="2:46" ht="24">
      <c r="B41" s="260" t="s">
        <v>287</v>
      </c>
      <c r="C41" s="295" t="s">
        <v>0</v>
      </c>
      <c r="D41" s="106" t="s">
        <v>0</v>
      </c>
      <c r="E41" s="106" t="s">
        <v>0</v>
      </c>
      <c r="F41" s="106" t="s">
        <v>0</v>
      </c>
      <c r="G41" s="106">
        <v>3718</v>
      </c>
      <c r="H41" s="106">
        <v>22661</v>
      </c>
      <c r="I41" s="106">
        <v>23108</v>
      </c>
      <c r="J41" s="106">
        <v>23294</v>
      </c>
      <c r="K41" s="106">
        <v>23061</v>
      </c>
      <c r="L41" s="106">
        <v>21679</v>
      </c>
      <c r="M41" s="106">
        <v>21706</v>
      </c>
      <c r="N41" s="106">
        <v>21725</v>
      </c>
      <c r="O41" s="106">
        <v>24499</v>
      </c>
      <c r="P41" s="106">
        <v>38740</v>
      </c>
      <c r="Q41" s="106">
        <v>38833</v>
      </c>
      <c r="R41" s="106">
        <v>39037</v>
      </c>
      <c r="S41" s="106">
        <v>39210</v>
      </c>
      <c r="T41" s="106">
        <v>39447</v>
      </c>
      <c r="U41" s="106">
        <v>39582</v>
      </c>
      <c r="V41" s="106">
        <v>30484</v>
      </c>
      <c r="W41" s="106">
        <v>31260</v>
      </c>
      <c r="X41" s="106">
        <v>31873</v>
      </c>
      <c r="Y41" s="106">
        <v>32238</v>
      </c>
      <c r="Z41" s="106">
        <v>32150</v>
      </c>
      <c r="AA41" s="106">
        <v>33786</v>
      </c>
      <c r="AB41" s="106">
        <v>40792</v>
      </c>
      <c r="AC41" s="34">
        <v>42151</v>
      </c>
      <c r="AD41" s="34">
        <v>39919</v>
      </c>
      <c r="AE41" s="34">
        <v>42017</v>
      </c>
      <c r="AF41" s="34">
        <v>46910</v>
      </c>
      <c r="AG41" s="34">
        <v>47098</v>
      </c>
      <c r="AH41" s="34">
        <v>48232</v>
      </c>
      <c r="AI41" s="34">
        <v>48868</v>
      </c>
      <c r="AJ41" s="34">
        <v>49119</v>
      </c>
      <c r="AK41" s="34">
        <v>50075</v>
      </c>
      <c r="AL41" s="34">
        <v>51669</v>
      </c>
      <c r="AM41" s="34">
        <v>52402</v>
      </c>
      <c r="AN41" s="34">
        <v>56307</v>
      </c>
      <c r="AO41" s="34">
        <v>58320</v>
      </c>
      <c r="AP41" s="34">
        <v>60886</v>
      </c>
      <c r="AQ41" s="34">
        <v>62395</v>
      </c>
      <c r="AR41" s="34">
        <v>63113</v>
      </c>
      <c r="AS41" s="34">
        <v>65594</v>
      </c>
      <c r="AT41" s="34">
        <v>70903</v>
      </c>
    </row>
    <row r="42" spans="2:46">
      <c r="B42" s="260" t="s">
        <v>288</v>
      </c>
      <c r="C42" s="295" t="s">
        <v>0</v>
      </c>
      <c r="D42" s="106" t="s">
        <v>0</v>
      </c>
      <c r="E42" s="106" t="s">
        <v>0</v>
      </c>
      <c r="F42" s="106" t="s">
        <v>0</v>
      </c>
      <c r="G42" s="106" t="s">
        <v>0</v>
      </c>
      <c r="H42" s="106">
        <v>78278</v>
      </c>
      <c r="I42" s="106">
        <v>78278</v>
      </c>
      <c r="J42" s="106">
        <v>78278</v>
      </c>
      <c r="K42" s="106">
        <v>78278</v>
      </c>
      <c r="L42" s="106">
        <v>77923</v>
      </c>
      <c r="M42" s="106">
        <v>77923</v>
      </c>
      <c r="N42" s="106">
        <v>77923</v>
      </c>
      <c r="O42" s="106">
        <v>77944</v>
      </c>
      <c r="P42" s="106">
        <v>78050</v>
      </c>
      <c r="Q42" s="106">
        <v>78050</v>
      </c>
      <c r="R42" s="106">
        <v>77757</v>
      </c>
      <c r="S42" s="106">
        <v>77795</v>
      </c>
      <c r="T42" s="106">
        <v>77816</v>
      </c>
      <c r="U42" s="106">
        <v>77839</v>
      </c>
      <c r="V42" s="106">
        <v>68746</v>
      </c>
      <c r="W42" s="106">
        <v>67906</v>
      </c>
      <c r="X42" s="106">
        <v>67922</v>
      </c>
      <c r="Y42" s="106">
        <v>67972</v>
      </c>
      <c r="Z42" s="106">
        <v>67984</v>
      </c>
      <c r="AA42" s="106">
        <v>68013</v>
      </c>
      <c r="AB42" s="106">
        <v>68062</v>
      </c>
      <c r="AC42" s="34">
        <v>68097</v>
      </c>
      <c r="AD42" s="34">
        <v>67923</v>
      </c>
      <c r="AE42" s="34">
        <v>67873</v>
      </c>
      <c r="AF42" s="34">
        <v>67935</v>
      </c>
      <c r="AG42" s="34">
        <v>68067</v>
      </c>
      <c r="AH42" s="34">
        <v>68092</v>
      </c>
      <c r="AI42" s="34">
        <v>62913</v>
      </c>
      <c r="AJ42" s="34">
        <v>44629</v>
      </c>
      <c r="AK42" s="34">
        <v>45092</v>
      </c>
      <c r="AL42" s="34">
        <v>43013</v>
      </c>
      <c r="AM42" s="34">
        <v>42045</v>
      </c>
      <c r="AN42" s="34">
        <v>40243</v>
      </c>
      <c r="AO42" s="34">
        <v>39472</v>
      </c>
      <c r="AP42" s="34">
        <v>39206</v>
      </c>
      <c r="AQ42" s="34">
        <v>39023</v>
      </c>
      <c r="AR42" s="34">
        <v>39501</v>
      </c>
      <c r="AS42" s="34">
        <v>40913</v>
      </c>
      <c r="AT42" s="34">
        <v>40980</v>
      </c>
    </row>
    <row r="43" spans="2:46">
      <c r="B43" s="260" t="s">
        <v>289</v>
      </c>
      <c r="C43" s="295" t="s">
        <v>0</v>
      </c>
      <c r="D43" s="106" t="s">
        <v>0</v>
      </c>
      <c r="E43" s="106" t="s">
        <v>0</v>
      </c>
      <c r="F43" s="106" t="s">
        <v>0</v>
      </c>
      <c r="G43" s="106" t="s">
        <v>0</v>
      </c>
      <c r="H43" s="106">
        <v>11171</v>
      </c>
      <c r="I43" s="106">
        <v>33717</v>
      </c>
      <c r="J43" s="106">
        <v>33912</v>
      </c>
      <c r="K43" s="106">
        <v>33912</v>
      </c>
      <c r="L43" s="106">
        <v>33130</v>
      </c>
      <c r="M43" s="106">
        <v>33246</v>
      </c>
      <c r="N43" s="106">
        <v>36999</v>
      </c>
      <c r="O43" s="106">
        <v>31591</v>
      </c>
      <c r="P43" s="106">
        <v>31755</v>
      </c>
      <c r="Q43" s="106">
        <v>31755</v>
      </c>
      <c r="R43" s="106">
        <v>31555</v>
      </c>
      <c r="S43" s="106">
        <v>31125</v>
      </c>
      <c r="T43" s="106">
        <v>30842</v>
      </c>
      <c r="U43" s="106">
        <v>30131</v>
      </c>
      <c r="V43" s="106">
        <v>30181</v>
      </c>
      <c r="W43" s="106">
        <v>30261</v>
      </c>
      <c r="X43" s="106">
        <v>30381</v>
      </c>
      <c r="Y43" s="106">
        <v>30432</v>
      </c>
      <c r="Z43" s="106">
        <v>30613</v>
      </c>
      <c r="AA43" s="106">
        <v>30512</v>
      </c>
      <c r="AB43" s="106">
        <v>30454</v>
      </c>
      <c r="AC43" s="34">
        <v>30454</v>
      </c>
      <c r="AD43" s="34">
        <v>30450</v>
      </c>
      <c r="AE43" s="34">
        <v>30320</v>
      </c>
      <c r="AF43" s="34">
        <v>30216</v>
      </c>
      <c r="AG43" s="34">
        <v>30264</v>
      </c>
      <c r="AH43" s="34">
        <v>30507</v>
      </c>
      <c r="AI43" s="34">
        <v>30588</v>
      </c>
      <c r="AJ43" s="34">
        <v>30891</v>
      </c>
      <c r="AK43" s="34">
        <v>30919</v>
      </c>
      <c r="AL43" s="34">
        <v>31227</v>
      </c>
      <c r="AM43" s="34">
        <v>32263</v>
      </c>
      <c r="AN43" s="34">
        <v>32333</v>
      </c>
      <c r="AO43" s="34">
        <v>32244</v>
      </c>
      <c r="AP43" s="34">
        <v>32126</v>
      </c>
      <c r="AQ43" s="34">
        <v>32843</v>
      </c>
      <c r="AR43" s="34">
        <v>26750</v>
      </c>
      <c r="AS43" s="34">
        <v>25919</v>
      </c>
      <c r="AT43" s="34">
        <v>25568</v>
      </c>
    </row>
    <row r="44" spans="2:46">
      <c r="B44" s="260" t="s">
        <v>290</v>
      </c>
      <c r="C44" s="295" t="s">
        <v>0</v>
      </c>
      <c r="D44" s="106" t="s">
        <v>0</v>
      </c>
      <c r="E44" s="106" t="s">
        <v>0</v>
      </c>
      <c r="F44" s="106" t="s">
        <v>0</v>
      </c>
      <c r="G44" s="106" t="s">
        <v>0</v>
      </c>
      <c r="H44" s="106">
        <v>5888</v>
      </c>
      <c r="I44" s="106">
        <v>35576</v>
      </c>
      <c r="J44" s="106">
        <v>35803</v>
      </c>
      <c r="K44" s="106">
        <v>35850</v>
      </c>
      <c r="L44" s="106">
        <v>35105</v>
      </c>
      <c r="M44" s="106">
        <v>33273</v>
      </c>
      <c r="N44" s="106">
        <v>31932</v>
      </c>
      <c r="O44" s="106">
        <v>25713</v>
      </c>
      <c r="P44" s="106">
        <v>24260</v>
      </c>
      <c r="Q44" s="106">
        <v>24288</v>
      </c>
      <c r="R44" s="106">
        <v>24255</v>
      </c>
      <c r="S44" s="106">
        <v>23819</v>
      </c>
      <c r="T44" s="106">
        <v>23768</v>
      </c>
      <c r="U44" s="106">
        <v>23237</v>
      </c>
      <c r="V44" s="106">
        <v>23348</v>
      </c>
      <c r="W44" s="106">
        <v>23288</v>
      </c>
      <c r="X44" s="106">
        <v>23283</v>
      </c>
      <c r="Y44" s="106">
        <v>23289</v>
      </c>
      <c r="Z44" s="106">
        <v>23545</v>
      </c>
      <c r="AA44" s="106">
        <v>24316</v>
      </c>
      <c r="AB44" s="106">
        <v>24912</v>
      </c>
      <c r="AC44" s="34">
        <v>25322</v>
      </c>
      <c r="AD44" s="34">
        <v>25382</v>
      </c>
      <c r="AE44" s="34">
        <v>25400</v>
      </c>
      <c r="AF44" s="34">
        <v>25504</v>
      </c>
      <c r="AG44" s="34">
        <v>26430</v>
      </c>
      <c r="AH44" s="34">
        <v>29915</v>
      </c>
      <c r="AI44" s="34">
        <v>32678</v>
      </c>
      <c r="AJ44" s="34">
        <v>35904</v>
      </c>
      <c r="AK44" s="34">
        <v>35969</v>
      </c>
      <c r="AL44" s="34">
        <v>37641</v>
      </c>
      <c r="AM44" s="34">
        <v>38101</v>
      </c>
      <c r="AN44" s="34">
        <v>38633</v>
      </c>
      <c r="AO44" s="34">
        <v>38676</v>
      </c>
      <c r="AP44" s="34">
        <v>38992</v>
      </c>
      <c r="AQ44" s="34">
        <v>38867</v>
      </c>
      <c r="AR44" s="34">
        <v>39008</v>
      </c>
      <c r="AS44" s="34">
        <v>39028</v>
      </c>
      <c r="AT44" s="34">
        <v>39995</v>
      </c>
    </row>
    <row r="45" spans="2:46">
      <c r="B45" s="260" t="s">
        <v>291</v>
      </c>
      <c r="C45" s="295" t="s">
        <v>0</v>
      </c>
      <c r="D45" s="106" t="s">
        <v>0</v>
      </c>
      <c r="E45" s="106" t="s">
        <v>0</v>
      </c>
      <c r="F45" s="106" t="s">
        <v>0</v>
      </c>
      <c r="G45" s="106" t="s">
        <v>0</v>
      </c>
      <c r="H45" s="106" t="s">
        <v>0</v>
      </c>
      <c r="I45" s="106">
        <v>38615</v>
      </c>
      <c r="J45" s="106">
        <v>46490</v>
      </c>
      <c r="K45" s="106">
        <v>46492</v>
      </c>
      <c r="L45" s="106">
        <v>46441</v>
      </c>
      <c r="M45" s="106">
        <v>46441</v>
      </c>
      <c r="N45" s="106">
        <v>46441</v>
      </c>
      <c r="O45" s="106">
        <v>46441</v>
      </c>
      <c r="P45" s="106">
        <v>46463</v>
      </c>
      <c r="Q45" s="106">
        <v>46508</v>
      </c>
      <c r="R45" s="106">
        <v>46508</v>
      </c>
      <c r="S45" s="106">
        <v>46080</v>
      </c>
      <c r="T45" s="106">
        <v>45995</v>
      </c>
      <c r="U45" s="106">
        <v>45995</v>
      </c>
      <c r="V45" s="106">
        <v>46020</v>
      </c>
      <c r="W45" s="106">
        <v>44140</v>
      </c>
      <c r="X45" s="106">
        <v>43479</v>
      </c>
      <c r="Y45" s="106">
        <v>43506</v>
      </c>
      <c r="Z45" s="106">
        <v>43517</v>
      </c>
      <c r="AA45" s="106">
        <v>43519</v>
      </c>
      <c r="AB45" s="106">
        <v>43519</v>
      </c>
      <c r="AC45" s="34">
        <v>43519</v>
      </c>
      <c r="AD45" s="34">
        <v>43530</v>
      </c>
      <c r="AE45" s="34">
        <v>43139</v>
      </c>
      <c r="AF45" s="34">
        <v>42865</v>
      </c>
      <c r="AG45" s="34">
        <v>42923</v>
      </c>
      <c r="AH45" s="34">
        <v>43197</v>
      </c>
      <c r="AI45" s="34">
        <v>43257</v>
      </c>
      <c r="AJ45" s="34">
        <v>42553</v>
      </c>
      <c r="AK45" s="34">
        <v>27727</v>
      </c>
      <c r="AL45" s="34">
        <v>27134</v>
      </c>
      <c r="AM45" s="34">
        <v>26893</v>
      </c>
      <c r="AN45" s="34">
        <v>26890</v>
      </c>
      <c r="AO45" s="34">
        <v>25947</v>
      </c>
      <c r="AP45" s="34">
        <v>25254</v>
      </c>
      <c r="AQ45" s="34">
        <v>24821</v>
      </c>
      <c r="AR45" s="34">
        <v>24086</v>
      </c>
      <c r="AS45" s="34">
        <v>24171</v>
      </c>
      <c r="AT45" s="34">
        <v>24858</v>
      </c>
    </row>
    <row r="46" spans="2:46">
      <c r="B46" s="260" t="s">
        <v>292</v>
      </c>
      <c r="C46" s="295" t="s">
        <v>0</v>
      </c>
      <c r="D46" s="106" t="s">
        <v>0</v>
      </c>
      <c r="E46" s="106" t="s">
        <v>0</v>
      </c>
      <c r="F46" s="106" t="s">
        <v>0</v>
      </c>
      <c r="G46" s="106" t="s">
        <v>0</v>
      </c>
      <c r="H46" s="106" t="s">
        <v>0</v>
      </c>
      <c r="I46" s="106">
        <v>14182</v>
      </c>
      <c r="J46" s="106">
        <v>30353</v>
      </c>
      <c r="K46" s="106">
        <v>33441</v>
      </c>
      <c r="L46" s="106">
        <v>66961</v>
      </c>
      <c r="M46" s="106">
        <v>68203</v>
      </c>
      <c r="N46" s="106">
        <v>73334</v>
      </c>
      <c r="O46" s="106">
        <v>73604</v>
      </c>
      <c r="P46" s="106">
        <v>74505</v>
      </c>
      <c r="Q46" s="106">
        <v>74781</v>
      </c>
      <c r="R46" s="106">
        <v>74637</v>
      </c>
      <c r="S46" s="106">
        <v>75500</v>
      </c>
      <c r="T46" s="106">
        <v>75723</v>
      </c>
      <c r="U46" s="106">
        <v>76075</v>
      </c>
      <c r="V46" s="106">
        <v>76404</v>
      </c>
      <c r="W46" s="106">
        <v>76736</v>
      </c>
      <c r="X46" s="106">
        <v>77777</v>
      </c>
      <c r="Y46" s="106">
        <v>77400</v>
      </c>
      <c r="Z46" s="106">
        <v>76911</v>
      </c>
      <c r="AA46" s="106">
        <v>77474</v>
      </c>
      <c r="AB46" s="106">
        <v>77377</v>
      </c>
      <c r="AC46" s="34">
        <v>76986</v>
      </c>
      <c r="AD46" s="34">
        <v>77054</v>
      </c>
      <c r="AE46" s="34">
        <v>77035</v>
      </c>
      <c r="AF46" s="34">
        <v>75838</v>
      </c>
      <c r="AG46" s="34">
        <v>76305</v>
      </c>
      <c r="AH46" s="34">
        <v>78841</v>
      </c>
      <c r="AI46" s="34">
        <v>78957</v>
      </c>
      <c r="AJ46" s="34">
        <v>82423</v>
      </c>
      <c r="AK46" s="34">
        <v>81683</v>
      </c>
      <c r="AL46" s="34">
        <v>82110</v>
      </c>
      <c r="AM46" s="34">
        <v>81144</v>
      </c>
      <c r="AN46" s="34">
        <v>78322</v>
      </c>
      <c r="AO46" s="34">
        <v>76295</v>
      </c>
      <c r="AP46" s="34">
        <v>70422</v>
      </c>
      <c r="AQ46" s="34">
        <v>68521</v>
      </c>
      <c r="AR46" s="34">
        <v>63306</v>
      </c>
      <c r="AS46" s="34">
        <v>61820</v>
      </c>
      <c r="AT46" s="34">
        <v>61491</v>
      </c>
    </row>
    <row r="47" spans="2:46">
      <c r="B47" s="260" t="s">
        <v>293</v>
      </c>
      <c r="C47" s="295" t="s">
        <v>0</v>
      </c>
      <c r="D47" s="106" t="s">
        <v>0</v>
      </c>
      <c r="E47" s="106" t="s">
        <v>0</v>
      </c>
      <c r="F47" s="106" t="s">
        <v>0</v>
      </c>
      <c r="G47" s="106" t="s">
        <v>0</v>
      </c>
      <c r="H47" s="106" t="s">
        <v>0</v>
      </c>
      <c r="I47" s="106">
        <v>6346</v>
      </c>
      <c r="J47" s="106">
        <v>12768</v>
      </c>
      <c r="K47" s="106">
        <v>12833</v>
      </c>
      <c r="L47" s="106">
        <v>13112</v>
      </c>
      <c r="M47" s="106">
        <v>12848</v>
      </c>
      <c r="N47" s="106">
        <v>12783</v>
      </c>
      <c r="O47" s="106">
        <v>13028</v>
      </c>
      <c r="P47" s="106">
        <v>13281</v>
      </c>
      <c r="Q47" s="106">
        <v>11364</v>
      </c>
      <c r="R47" s="106">
        <v>8583</v>
      </c>
      <c r="S47" s="106">
        <v>8583</v>
      </c>
      <c r="T47" s="106">
        <v>8589</v>
      </c>
      <c r="U47" s="106">
        <v>8488</v>
      </c>
      <c r="V47" s="106">
        <v>8360</v>
      </c>
      <c r="W47" s="106">
        <v>8235</v>
      </c>
      <c r="X47" s="106">
        <v>8056</v>
      </c>
      <c r="Y47" s="106">
        <v>8373</v>
      </c>
      <c r="Z47" s="106">
        <v>9006</v>
      </c>
      <c r="AA47" s="106">
        <v>9286</v>
      </c>
      <c r="AB47" s="106">
        <v>9739</v>
      </c>
      <c r="AC47" s="34">
        <v>10052</v>
      </c>
      <c r="AD47" s="34">
        <v>10514</v>
      </c>
      <c r="AE47" s="34">
        <v>10719</v>
      </c>
      <c r="AF47" s="34">
        <v>10856</v>
      </c>
      <c r="AG47" s="34">
        <v>11046</v>
      </c>
      <c r="AH47" s="34">
        <v>11286</v>
      </c>
      <c r="AI47" s="34">
        <v>11489</v>
      </c>
      <c r="AJ47" s="34">
        <v>11725</v>
      </c>
      <c r="AK47" s="34">
        <v>11743</v>
      </c>
      <c r="AL47" s="34">
        <v>11772</v>
      </c>
      <c r="AM47" s="34">
        <v>11804</v>
      </c>
      <c r="AN47" s="34">
        <v>11842</v>
      </c>
      <c r="AO47" s="34">
        <v>11860</v>
      </c>
      <c r="AP47" s="34">
        <v>11966</v>
      </c>
      <c r="AQ47" s="34">
        <v>12090</v>
      </c>
      <c r="AR47" s="34">
        <v>12062</v>
      </c>
      <c r="AS47" s="34">
        <v>12102</v>
      </c>
      <c r="AT47" s="34">
        <v>12477</v>
      </c>
    </row>
    <row r="48" spans="2:46">
      <c r="B48" s="260" t="s">
        <v>294</v>
      </c>
      <c r="C48" s="295" t="s">
        <v>0</v>
      </c>
      <c r="D48" s="106" t="s">
        <v>0</v>
      </c>
      <c r="E48" s="106" t="s">
        <v>0</v>
      </c>
      <c r="F48" s="106" t="s">
        <v>0</v>
      </c>
      <c r="G48" s="106" t="s">
        <v>0</v>
      </c>
      <c r="H48" s="106" t="s">
        <v>0</v>
      </c>
      <c r="I48" s="106">
        <v>29397</v>
      </c>
      <c r="J48" s="106">
        <v>88258</v>
      </c>
      <c r="K48" s="106">
        <v>88768</v>
      </c>
      <c r="L48" s="106">
        <v>89136</v>
      </c>
      <c r="M48" s="106">
        <v>87507</v>
      </c>
      <c r="N48" s="106">
        <v>84248</v>
      </c>
      <c r="O48" s="106">
        <v>84248</v>
      </c>
      <c r="P48" s="106">
        <v>84248</v>
      </c>
      <c r="Q48" s="106">
        <v>84248</v>
      </c>
      <c r="R48" s="106">
        <v>84258</v>
      </c>
      <c r="S48" s="106">
        <v>84132</v>
      </c>
      <c r="T48" s="106">
        <v>83846</v>
      </c>
      <c r="U48" s="106">
        <v>83858</v>
      </c>
      <c r="V48" s="106">
        <v>82493</v>
      </c>
      <c r="W48" s="106">
        <v>82548</v>
      </c>
      <c r="X48" s="106">
        <v>82548</v>
      </c>
      <c r="Y48" s="106">
        <v>67983</v>
      </c>
      <c r="Z48" s="106">
        <v>49698</v>
      </c>
      <c r="AA48" s="106">
        <v>49876</v>
      </c>
      <c r="AB48" s="106">
        <v>49876</v>
      </c>
      <c r="AC48" s="34">
        <v>50244</v>
      </c>
      <c r="AD48" s="34">
        <v>56943</v>
      </c>
      <c r="AE48" s="34">
        <v>56233</v>
      </c>
      <c r="AF48" s="34">
        <v>53849</v>
      </c>
      <c r="AG48" s="34">
        <v>53694</v>
      </c>
      <c r="AH48" s="34">
        <v>53538</v>
      </c>
      <c r="AI48" s="34">
        <v>52887</v>
      </c>
      <c r="AJ48" s="34">
        <v>50210</v>
      </c>
      <c r="AK48" s="34">
        <v>50210</v>
      </c>
      <c r="AL48" s="34">
        <v>50210</v>
      </c>
      <c r="AM48" s="34">
        <v>50210</v>
      </c>
      <c r="AN48" s="34">
        <v>50210</v>
      </c>
      <c r="AO48" s="34">
        <v>50210</v>
      </c>
      <c r="AP48" s="34">
        <v>50210</v>
      </c>
      <c r="AQ48" s="34">
        <v>50210</v>
      </c>
      <c r="AR48" s="34">
        <v>50225</v>
      </c>
      <c r="AS48" s="34">
        <v>50254</v>
      </c>
      <c r="AT48" s="34">
        <v>50254</v>
      </c>
    </row>
    <row r="49" spans="2:46">
      <c r="B49" s="260" t="s">
        <v>295</v>
      </c>
      <c r="C49" s="295" t="s">
        <v>0</v>
      </c>
      <c r="D49" s="106" t="s">
        <v>0</v>
      </c>
      <c r="E49" s="106" t="s">
        <v>0</v>
      </c>
      <c r="F49" s="106" t="s">
        <v>0</v>
      </c>
      <c r="G49" s="106" t="s">
        <v>0</v>
      </c>
      <c r="H49" s="106" t="s">
        <v>0</v>
      </c>
      <c r="I49" s="106">
        <v>3190</v>
      </c>
      <c r="J49" s="106">
        <v>19160</v>
      </c>
      <c r="K49" s="106">
        <v>19382</v>
      </c>
      <c r="L49" s="106">
        <v>19776</v>
      </c>
      <c r="M49" s="106">
        <v>19571</v>
      </c>
      <c r="N49" s="106">
        <v>18187</v>
      </c>
      <c r="O49" s="106">
        <v>17264</v>
      </c>
      <c r="P49" s="106">
        <v>12203</v>
      </c>
      <c r="Q49" s="106">
        <v>12343</v>
      </c>
      <c r="R49" s="106">
        <v>12446</v>
      </c>
      <c r="S49" s="106">
        <v>12482</v>
      </c>
      <c r="T49" s="106">
        <v>12518</v>
      </c>
      <c r="U49" s="106">
        <v>12684</v>
      </c>
      <c r="V49" s="106">
        <v>12806</v>
      </c>
      <c r="W49" s="106">
        <v>13759</v>
      </c>
      <c r="X49" s="106">
        <v>15435</v>
      </c>
      <c r="Y49" s="106">
        <v>17147</v>
      </c>
      <c r="Z49" s="106">
        <v>18259</v>
      </c>
      <c r="AA49" s="106">
        <v>19371</v>
      </c>
      <c r="AB49" s="106">
        <v>19737</v>
      </c>
      <c r="AC49" s="34">
        <v>19818</v>
      </c>
      <c r="AD49" s="34">
        <v>19930</v>
      </c>
      <c r="AE49" s="34">
        <v>20268</v>
      </c>
      <c r="AF49" s="34">
        <v>21248</v>
      </c>
      <c r="AG49" s="34">
        <v>22150</v>
      </c>
      <c r="AH49" s="34">
        <v>22826</v>
      </c>
      <c r="AI49" s="34">
        <v>23425</v>
      </c>
      <c r="AJ49" s="34">
        <v>23645</v>
      </c>
      <c r="AK49" s="34">
        <v>23914</v>
      </c>
      <c r="AL49" s="34">
        <v>24205</v>
      </c>
      <c r="AM49" s="34">
        <v>24356</v>
      </c>
      <c r="AN49" s="34">
        <v>24604</v>
      </c>
      <c r="AO49" s="34">
        <v>24716</v>
      </c>
      <c r="AP49" s="34">
        <v>24352</v>
      </c>
      <c r="AQ49" s="34">
        <v>24453</v>
      </c>
      <c r="AR49" s="34">
        <v>24687</v>
      </c>
      <c r="AS49" s="34">
        <v>24844</v>
      </c>
      <c r="AT49" s="34">
        <v>25349</v>
      </c>
    </row>
    <row r="50" spans="2:46">
      <c r="B50" s="260" t="s">
        <v>296</v>
      </c>
      <c r="C50" s="295" t="s">
        <v>0</v>
      </c>
      <c r="D50" s="106" t="s">
        <v>0</v>
      </c>
      <c r="E50" s="106" t="s">
        <v>0</v>
      </c>
      <c r="F50" s="106" t="s">
        <v>0</v>
      </c>
      <c r="G50" s="106" t="s">
        <v>0</v>
      </c>
      <c r="H50" s="106" t="s">
        <v>0</v>
      </c>
      <c r="I50" s="106">
        <v>6794</v>
      </c>
      <c r="J50" s="106">
        <v>40799</v>
      </c>
      <c r="K50" s="106">
        <v>40887</v>
      </c>
      <c r="L50" s="106">
        <v>40887</v>
      </c>
      <c r="M50" s="106">
        <v>40580</v>
      </c>
      <c r="N50" s="106">
        <v>39045</v>
      </c>
      <c r="O50" s="106">
        <v>39057</v>
      </c>
      <c r="P50" s="106">
        <v>39069</v>
      </c>
      <c r="Q50" s="106">
        <v>39069</v>
      </c>
      <c r="R50" s="106">
        <v>39071</v>
      </c>
      <c r="S50" s="106">
        <v>39089</v>
      </c>
      <c r="T50" s="106">
        <v>49943</v>
      </c>
      <c r="U50" s="106">
        <v>52084</v>
      </c>
      <c r="V50" s="106">
        <v>52094</v>
      </c>
      <c r="W50" s="106">
        <v>52132</v>
      </c>
      <c r="X50" s="106">
        <v>52189</v>
      </c>
      <c r="Y50" s="106">
        <v>52206</v>
      </c>
      <c r="Z50" s="106">
        <v>52289</v>
      </c>
      <c r="AA50" s="106">
        <v>47310</v>
      </c>
      <c r="AB50" s="106">
        <v>36161</v>
      </c>
      <c r="AC50" s="34">
        <v>36560</v>
      </c>
      <c r="AD50" s="34">
        <v>38490</v>
      </c>
      <c r="AE50" s="34">
        <v>38912</v>
      </c>
      <c r="AF50" s="34">
        <v>40011</v>
      </c>
      <c r="AG50" s="34">
        <v>39635</v>
      </c>
      <c r="AH50" s="34">
        <v>39676</v>
      </c>
      <c r="AI50" s="34">
        <v>39752</v>
      </c>
      <c r="AJ50" s="34">
        <v>39711</v>
      </c>
      <c r="AK50" s="34">
        <v>39790</v>
      </c>
      <c r="AL50" s="34">
        <v>40122</v>
      </c>
      <c r="AM50" s="34">
        <v>40122</v>
      </c>
      <c r="AN50" s="34">
        <v>40115</v>
      </c>
      <c r="AO50" s="34">
        <v>40116</v>
      </c>
      <c r="AP50" s="34">
        <v>40311</v>
      </c>
      <c r="AQ50" s="34">
        <v>40389</v>
      </c>
      <c r="AR50" s="34">
        <v>40813</v>
      </c>
      <c r="AS50" s="34">
        <v>41291</v>
      </c>
      <c r="AT50" s="34">
        <v>41592</v>
      </c>
    </row>
    <row r="51" spans="2:46">
      <c r="B51" s="260" t="s">
        <v>297</v>
      </c>
      <c r="C51" s="295" t="s">
        <v>0</v>
      </c>
      <c r="D51" s="106" t="s">
        <v>0</v>
      </c>
      <c r="E51" s="106" t="s">
        <v>0</v>
      </c>
      <c r="F51" s="106" t="s">
        <v>0</v>
      </c>
      <c r="G51" s="106" t="s">
        <v>0</v>
      </c>
      <c r="H51" s="106" t="s">
        <v>0</v>
      </c>
      <c r="I51" s="106">
        <v>6509</v>
      </c>
      <c r="J51" s="106">
        <v>39375</v>
      </c>
      <c r="K51" s="106">
        <v>39721</v>
      </c>
      <c r="L51" s="106">
        <v>40398</v>
      </c>
      <c r="M51" s="106">
        <v>39997</v>
      </c>
      <c r="N51" s="106">
        <v>37869</v>
      </c>
      <c r="O51" s="106">
        <v>40626</v>
      </c>
      <c r="P51" s="106">
        <v>54530</v>
      </c>
      <c r="Q51" s="106">
        <v>54720</v>
      </c>
      <c r="R51" s="106">
        <v>54889</v>
      </c>
      <c r="S51" s="106">
        <v>54877</v>
      </c>
      <c r="T51" s="106">
        <v>54814</v>
      </c>
      <c r="U51" s="106">
        <v>54816</v>
      </c>
      <c r="V51" s="106">
        <v>51256</v>
      </c>
      <c r="W51" s="106">
        <v>50132</v>
      </c>
      <c r="X51" s="106">
        <v>37978</v>
      </c>
      <c r="Y51" s="106">
        <v>38046</v>
      </c>
      <c r="Z51" s="106">
        <v>38121</v>
      </c>
      <c r="AA51" s="106">
        <v>38097</v>
      </c>
      <c r="AB51" s="106">
        <v>37701</v>
      </c>
      <c r="AC51" s="34">
        <v>36496</v>
      </c>
      <c r="AD51" s="34">
        <v>32803</v>
      </c>
      <c r="AE51" s="34">
        <v>32979</v>
      </c>
      <c r="AF51" s="34">
        <v>33304</v>
      </c>
      <c r="AG51" s="34">
        <v>33723</v>
      </c>
      <c r="AH51" s="34">
        <v>33846</v>
      </c>
      <c r="AI51" s="34">
        <v>34023</v>
      </c>
      <c r="AJ51" s="34">
        <v>33659</v>
      </c>
      <c r="AK51" s="34">
        <v>33887</v>
      </c>
      <c r="AL51" s="34">
        <v>34096</v>
      </c>
      <c r="AM51" s="34">
        <v>34471</v>
      </c>
      <c r="AN51" s="34">
        <v>34827</v>
      </c>
      <c r="AO51" s="34">
        <v>34763</v>
      </c>
      <c r="AP51" s="34">
        <v>34825</v>
      </c>
      <c r="AQ51" s="34">
        <v>35382</v>
      </c>
      <c r="AR51" s="34">
        <v>36096</v>
      </c>
      <c r="AS51" s="34">
        <v>35915</v>
      </c>
      <c r="AT51" s="34">
        <v>36070</v>
      </c>
    </row>
    <row r="52" spans="2:46">
      <c r="B52" s="260" t="s">
        <v>298</v>
      </c>
      <c r="C52" s="295" t="s">
        <v>0</v>
      </c>
      <c r="D52" s="106" t="s">
        <v>0</v>
      </c>
      <c r="E52" s="106" t="s">
        <v>0</v>
      </c>
      <c r="F52" s="106" t="s">
        <v>0</v>
      </c>
      <c r="G52" s="106" t="s">
        <v>0</v>
      </c>
      <c r="H52" s="106" t="s">
        <v>0</v>
      </c>
      <c r="I52" s="106" t="s">
        <v>0</v>
      </c>
      <c r="J52" s="106">
        <v>104781</v>
      </c>
      <c r="K52" s="106">
        <v>104815</v>
      </c>
      <c r="L52" s="106">
        <v>104810</v>
      </c>
      <c r="M52" s="106">
        <v>104810</v>
      </c>
      <c r="N52" s="106">
        <v>104818</v>
      </c>
      <c r="O52" s="106">
        <v>104851</v>
      </c>
      <c r="P52" s="106">
        <v>104887</v>
      </c>
      <c r="Q52" s="106">
        <v>104971</v>
      </c>
      <c r="R52" s="106">
        <v>104986</v>
      </c>
      <c r="S52" s="106">
        <v>104986</v>
      </c>
      <c r="T52" s="106">
        <v>104439</v>
      </c>
      <c r="U52" s="106">
        <v>104447</v>
      </c>
      <c r="V52" s="106">
        <v>104462</v>
      </c>
      <c r="W52" s="106">
        <v>104588</v>
      </c>
      <c r="X52" s="106">
        <v>91577</v>
      </c>
      <c r="Y52" s="106">
        <v>90530</v>
      </c>
      <c r="Z52" s="106">
        <v>90654</v>
      </c>
      <c r="AA52" s="106">
        <v>90848</v>
      </c>
      <c r="AB52" s="106">
        <v>90980</v>
      </c>
      <c r="AC52" s="34">
        <v>90933</v>
      </c>
      <c r="AD52" s="34">
        <v>90932</v>
      </c>
      <c r="AE52" s="34">
        <v>91028</v>
      </c>
      <c r="AF52" s="34">
        <v>90477</v>
      </c>
      <c r="AG52" s="34">
        <v>90295</v>
      </c>
      <c r="AH52" s="34">
        <v>90448</v>
      </c>
      <c r="AI52" s="34">
        <v>90460</v>
      </c>
      <c r="AJ52" s="34">
        <v>90707</v>
      </c>
      <c r="AK52" s="34">
        <v>83952</v>
      </c>
      <c r="AL52" s="34">
        <v>60411</v>
      </c>
      <c r="AM52" s="34">
        <v>60417</v>
      </c>
      <c r="AN52" s="34">
        <v>60811</v>
      </c>
      <c r="AO52" s="34">
        <v>60847</v>
      </c>
      <c r="AP52" s="34">
        <v>57807</v>
      </c>
      <c r="AQ52" s="34">
        <v>56855</v>
      </c>
      <c r="AR52" s="34">
        <v>57282</v>
      </c>
      <c r="AS52" s="34">
        <v>57210</v>
      </c>
      <c r="AT52" s="34">
        <v>58354</v>
      </c>
    </row>
    <row r="53" spans="2:46">
      <c r="B53" s="260" t="s">
        <v>299</v>
      </c>
      <c r="C53" s="295" t="s">
        <v>0</v>
      </c>
      <c r="D53" s="106" t="s">
        <v>0</v>
      </c>
      <c r="E53" s="106" t="s">
        <v>0</v>
      </c>
      <c r="F53" s="106" t="s">
        <v>0</v>
      </c>
      <c r="G53" s="106" t="s">
        <v>0</v>
      </c>
      <c r="H53" s="106" t="s">
        <v>0</v>
      </c>
      <c r="I53" s="106" t="s">
        <v>0</v>
      </c>
      <c r="J53" s="106">
        <v>58276</v>
      </c>
      <c r="K53" s="106">
        <v>87871</v>
      </c>
      <c r="L53" s="106">
        <v>89828</v>
      </c>
      <c r="M53" s="106">
        <v>89969</v>
      </c>
      <c r="N53" s="106">
        <v>84546</v>
      </c>
      <c r="O53" s="106">
        <v>81818</v>
      </c>
      <c r="P53" s="106">
        <v>82595</v>
      </c>
      <c r="Q53" s="106">
        <v>82549</v>
      </c>
      <c r="R53" s="106">
        <v>76060</v>
      </c>
      <c r="S53" s="106">
        <v>76080</v>
      </c>
      <c r="T53" s="106">
        <v>61483</v>
      </c>
      <c r="U53" s="106">
        <v>54698</v>
      </c>
      <c r="V53" s="106">
        <v>56985</v>
      </c>
      <c r="W53" s="106">
        <v>57361</v>
      </c>
      <c r="X53" s="106">
        <v>57624</v>
      </c>
      <c r="Y53" s="106">
        <v>57679</v>
      </c>
      <c r="Z53" s="106">
        <v>58809</v>
      </c>
      <c r="AA53" s="106">
        <v>59028</v>
      </c>
      <c r="AB53" s="106">
        <v>61227</v>
      </c>
      <c r="AC53" s="34">
        <v>61272</v>
      </c>
      <c r="AD53" s="34">
        <v>61402</v>
      </c>
      <c r="AE53" s="34">
        <v>61533</v>
      </c>
      <c r="AF53" s="34">
        <v>61633</v>
      </c>
      <c r="AG53" s="34">
        <v>61323</v>
      </c>
      <c r="AH53" s="34">
        <v>61430</v>
      </c>
      <c r="AI53" s="34">
        <v>61756</v>
      </c>
      <c r="AJ53" s="34">
        <v>63115</v>
      </c>
      <c r="AK53" s="34">
        <v>63221</v>
      </c>
      <c r="AL53" s="34">
        <v>63241</v>
      </c>
      <c r="AM53" s="34">
        <v>63417</v>
      </c>
      <c r="AN53" s="34">
        <v>63607</v>
      </c>
      <c r="AO53" s="34">
        <v>63647</v>
      </c>
      <c r="AP53" s="34">
        <v>63553</v>
      </c>
      <c r="AQ53" s="34">
        <v>63813</v>
      </c>
      <c r="AR53" s="34">
        <v>64138</v>
      </c>
      <c r="AS53" s="34">
        <v>64291</v>
      </c>
      <c r="AT53" s="34">
        <v>64628</v>
      </c>
    </row>
    <row r="54" spans="2:46">
      <c r="B54" s="260" t="s">
        <v>300</v>
      </c>
      <c r="C54" s="295" t="s">
        <v>0</v>
      </c>
      <c r="D54" s="106" t="s">
        <v>0</v>
      </c>
      <c r="E54" s="106" t="s">
        <v>0</v>
      </c>
      <c r="F54" s="106" t="s">
        <v>0</v>
      </c>
      <c r="G54" s="106" t="s">
        <v>0</v>
      </c>
      <c r="H54" s="106" t="s">
        <v>0</v>
      </c>
      <c r="I54" s="106" t="s">
        <v>0</v>
      </c>
      <c r="J54" s="106">
        <v>33393</v>
      </c>
      <c r="K54" s="106">
        <v>66936</v>
      </c>
      <c r="L54" s="106">
        <v>66931</v>
      </c>
      <c r="M54" s="106">
        <v>66942</v>
      </c>
      <c r="N54" s="106">
        <v>66953</v>
      </c>
      <c r="O54" s="106">
        <v>66953</v>
      </c>
      <c r="P54" s="106">
        <v>66955</v>
      </c>
      <c r="Q54" s="106">
        <v>66963</v>
      </c>
      <c r="R54" s="106">
        <v>66963</v>
      </c>
      <c r="S54" s="106">
        <v>66973</v>
      </c>
      <c r="T54" s="106">
        <v>66762</v>
      </c>
      <c r="U54" s="106">
        <v>66527</v>
      </c>
      <c r="V54" s="106">
        <v>66565</v>
      </c>
      <c r="W54" s="106">
        <v>66565</v>
      </c>
      <c r="X54" s="106">
        <v>64487</v>
      </c>
      <c r="Y54" s="106">
        <v>61571</v>
      </c>
      <c r="Z54" s="106">
        <v>61574</v>
      </c>
      <c r="AA54" s="106">
        <v>61936</v>
      </c>
      <c r="AB54" s="106">
        <v>62108</v>
      </c>
      <c r="AC54" s="34">
        <v>62152</v>
      </c>
      <c r="AD54" s="34">
        <v>62174</v>
      </c>
      <c r="AE54" s="34">
        <v>62427</v>
      </c>
      <c r="AF54" s="34">
        <v>62551</v>
      </c>
      <c r="AG54" s="34">
        <v>62291</v>
      </c>
      <c r="AH54" s="34">
        <v>62636</v>
      </c>
      <c r="AI54" s="34">
        <v>62661</v>
      </c>
      <c r="AJ54" s="34">
        <v>62730</v>
      </c>
      <c r="AK54" s="34">
        <v>62790</v>
      </c>
      <c r="AL54" s="34">
        <v>42319</v>
      </c>
      <c r="AM54" s="34">
        <v>34275</v>
      </c>
      <c r="AN54" s="34">
        <v>34275</v>
      </c>
      <c r="AO54" s="34">
        <v>34644</v>
      </c>
      <c r="AP54" s="34">
        <v>35879</v>
      </c>
      <c r="AQ54" s="34">
        <v>33934</v>
      </c>
      <c r="AR54" s="34">
        <v>33904</v>
      </c>
      <c r="AS54" s="34">
        <v>33926</v>
      </c>
      <c r="AT54" s="34">
        <v>34202</v>
      </c>
    </row>
    <row r="55" spans="2:46">
      <c r="B55" s="260" t="s">
        <v>301</v>
      </c>
      <c r="C55" s="295" t="s">
        <v>0</v>
      </c>
      <c r="D55" s="106" t="s">
        <v>0</v>
      </c>
      <c r="E55" s="106" t="s">
        <v>0</v>
      </c>
      <c r="F55" s="106" t="s">
        <v>0</v>
      </c>
      <c r="G55" s="106" t="s">
        <v>0</v>
      </c>
      <c r="H55" s="106" t="s">
        <v>0</v>
      </c>
      <c r="I55" s="106" t="s">
        <v>0</v>
      </c>
      <c r="J55" s="106" t="s">
        <v>324</v>
      </c>
      <c r="K55" s="106" t="s">
        <v>324</v>
      </c>
      <c r="L55" s="106" t="s">
        <v>324</v>
      </c>
      <c r="M55" s="106" t="s">
        <v>324</v>
      </c>
      <c r="N55" s="106" t="s">
        <v>324</v>
      </c>
      <c r="O55" s="106" t="s">
        <v>324</v>
      </c>
      <c r="P55" s="106" t="s">
        <v>324</v>
      </c>
      <c r="Q55" s="106" t="s">
        <v>324</v>
      </c>
      <c r="R55" s="106" t="s">
        <v>324</v>
      </c>
      <c r="S55" s="106" t="s">
        <v>324</v>
      </c>
      <c r="T55" s="106" t="s">
        <v>324</v>
      </c>
      <c r="U55" s="106" t="s">
        <v>324</v>
      </c>
      <c r="V55" s="106" t="s">
        <v>324</v>
      </c>
      <c r="W55" s="106" t="s">
        <v>324</v>
      </c>
      <c r="X55" s="106" t="s">
        <v>324</v>
      </c>
      <c r="Y55" s="106" t="s">
        <v>324</v>
      </c>
      <c r="Z55" s="106" t="s">
        <v>324</v>
      </c>
      <c r="AA55" s="106" t="s">
        <v>324</v>
      </c>
      <c r="AB55" s="106" t="s">
        <v>324</v>
      </c>
      <c r="AC55" s="106" t="s">
        <v>324</v>
      </c>
      <c r="AD55" s="106" t="s">
        <v>324</v>
      </c>
      <c r="AE55" s="106" t="s">
        <v>324</v>
      </c>
      <c r="AF55" s="106" t="s">
        <v>324</v>
      </c>
      <c r="AG55" s="106" t="s">
        <v>324</v>
      </c>
      <c r="AH55" s="106" t="s">
        <v>324</v>
      </c>
      <c r="AI55" s="106" t="s">
        <v>324</v>
      </c>
      <c r="AJ55" s="106" t="s">
        <v>324</v>
      </c>
      <c r="AK55" s="106" t="s">
        <v>324</v>
      </c>
      <c r="AL55" s="106" t="s">
        <v>324</v>
      </c>
      <c r="AM55" s="106" t="s">
        <v>324</v>
      </c>
      <c r="AN55" s="106" t="s">
        <v>324</v>
      </c>
      <c r="AO55" s="106" t="s">
        <v>324</v>
      </c>
      <c r="AP55" s="106" t="s">
        <v>324</v>
      </c>
      <c r="AQ55" s="106" t="s">
        <v>324</v>
      </c>
      <c r="AR55" s="106" t="s">
        <v>324</v>
      </c>
      <c r="AS55" s="106" t="s">
        <v>324</v>
      </c>
      <c r="AT55" s="106" t="s">
        <v>324</v>
      </c>
    </row>
    <row r="56" spans="2:46">
      <c r="B56" s="260" t="s">
        <v>302</v>
      </c>
      <c r="C56" s="295" t="s">
        <v>0</v>
      </c>
      <c r="D56" s="106" t="s">
        <v>0</v>
      </c>
      <c r="E56" s="106" t="s">
        <v>0</v>
      </c>
      <c r="F56" s="106" t="s">
        <v>0</v>
      </c>
      <c r="G56" s="106" t="s">
        <v>0</v>
      </c>
      <c r="H56" s="106" t="s">
        <v>0</v>
      </c>
      <c r="I56" s="106" t="s">
        <v>0</v>
      </c>
      <c r="J56" s="106" t="s">
        <v>0</v>
      </c>
      <c r="K56" s="106">
        <v>23755</v>
      </c>
      <c r="L56" s="106">
        <v>71871</v>
      </c>
      <c r="M56" s="106">
        <v>71872</v>
      </c>
      <c r="N56" s="106">
        <v>71872</v>
      </c>
      <c r="O56" s="106">
        <v>71877</v>
      </c>
      <c r="P56" s="106">
        <v>71885</v>
      </c>
      <c r="Q56" s="106">
        <v>71907</v>
      </c>
      <c r="R56" s="106">
        <v>71929</v>
      </c>
      <c r="S56" s="106">
        <v>71929</v>
      </c>
      <c r="T56" s="106">
        <v>71929</v>
      </c>
      <c r="U56" s="106">
        <v>71780</v>
      </c>
      <c r="V56" s="106">
        <v>71492</v>
      </c>
      <c r="W56" s="106">
        <v>71494</v>
      </c>
      <c r="X56" s="106">
        <v>71495</v>
      </c>
      <c r="Y56" s="106">
        <v>70068</v>
      </c>
      <c r="Z56" s="106">
        <v>65738</v>
      </c>
      <c r="AA56" s="106">
        <v>65738</v>
      </c>
      <c r="AB56" s="106">
        <v>65738</v>
      </c>
      <c r="AC56" s="34">
        <v>65758</v>
      </c>
      <c r="AD56" s="34">
        <v>65863</v>
      </c>
      <c r="AE56" s="34">
        <v>65870</v>
      </c>
      <c r="AF56" s="34">
        <v>65904</v>
      </c>
      <c r="AG56" s="34">
        <v>65883</v>
      </c>
      <c r="AH56" s="34">
        <v>65731</v>
      </c>
      <c r="AI56" s="34">
        <v>65764</v>
      </c>
      <c r="AJ56" s="34">
        <v>65764</v>
      </c>
      <c r="AK56" s="34">
        <v>58156</v>
      </c>
      <c r="AL56" s="34">
        <v>58156</v>
      </c>
      <c r="AM56" s="34">
        <v>45663</v>
      </c>
      <c r="AN56" s="34">
        <v>35661</v>
      </c>
      <c r="AO56" s="34">
        <v>35661</v>
      </c>
      <c r="AP56" s="34">
        <v>35656</v>
      </c>
      <c r="AQ56" s="34">
        <v>35410</v>
      </c>
      <c r="AR56" s="34">
        <v>31928</v>
      </c>
      <c r="AS56" s="34">
        <v>31928</v>
      </c>
      <c r="AT56" s="34">
        <v>31663</v>
      </c>
    </row>
    <row r="57" spans="2:46">
      <c r="B57" s="260" t="s">
        <v>303</v>
      </c>
      <c r="C57" s="295" t="s">
        <v>0</v>
      </c>
      <c r="D57" s="106" t="s">
        <v>0</v>
      </c>
      <c r="E57" s="106" t="s">
        <v>0</v>
      </c>
      <c r="F57" s="106" t="s">
        <v>0</v>
      </c>
      <c r="G57" s="106" t="s">
        <v>0</v>
      </c>
      <c r="H57" s="106" t="s">
        <v>0</v>
      </c>
      <c r="I57" s="106" t="s">
        <v>0</v>
      </c>
      <c r="J57" s="106" t="s">
        <v>0</v>
      </c>
      <c r="K57" s="106">
        <v>145357</v>
      </c>
      <c r="L57" s="106">
        <v>443761</v>
      </c>
      <c r="M57" s="106">
        <v>447114</v>
      </c>
      <c r="N57" s="106">
        <v>447202</v>
      </c>
      <c r="O57" s="106">
        <v>447364</v>
      </c>
      <c r="P57" s="106">
        <v>447551</v>
      </c>
      <c r="Q57" s="106">
        <v>447365</v>
      </c>
      <c r="R57" s="106">
        <v>445349</v>
      </c>
      <c r="S57" s="106">
        <v>444494</v>
      </c>
      <c r="T57" s="106">
        <v>445014</v>
      </c>
      <c r="U57" s="106">
        <v>445140</v>
      </c>
      <c r="V57" s="106">
        <v>444398</v>
      </c>
      <c r="W57" s="106">
        <v>444003</v>
      </c>
      <c r="X57" s="106">
        <v>443827</v>
      </c>
      <c r="Y57" s="106">
        <v>444072</v>
      </c>
      <c r="Z57" s="106">
        <v>444028</v>
      </c>
      <c r="AA57" s="106">
        <v>428732</v>
      </c>
      <c r="AB57" s="106">
        <v>410419</v>
      </c>
      <c r="AC57" s="34">
        <v>410327</v>
      </c>
      <c r="AD57" s="34">
        <v>410829</v>
      </c>
      <c r="AE57" s="34">
        <v>410962</v>
      </c>
      <c r="AF57" s="34">
        <v>411269</v>
      </c>
      <c r="AG57" s="34">
        <v>411814</v>
      </c>
      <c r="AH57" s="34">
        <v>412271</v>
      </c>
      <c r="AI57" s="34">
        <v>412846</v>
      </c>
      <c r="AJ57" s="34">
        <v>413805</v>
      </c>
      <c r="AK57" s="34">
        <v>414655</v>
      </c>
      <c r="AL57" s="34">
        <v>416706</v>
      </c>
      <c r="AM57" s="34">
        <v>417316</v>
      </c>
      <c r="AN57" s="34">
        <v>418162</v>
      </c>
      <c r="AO57" s="34">
        <v>414119</v>
      </c>
      <c r="AP57" s="34">
        <v>257862</v>
      </c>
      <c r="AQ57" s="34">
        <v>257358</v>
      </c>
      <c r="AR57" s="34">
        <v>259022</v>
      </c>
      <c r="AS57" s="34">
        <v>260719</v>
      </c>
      <c r="AT57" s="34">
        <v>247668</v>
      </c>
    </row>
    <row r="58" spans="2:46">
      <c r="B58" s="260" t="s">
        <v>304</v>
      </c>
      <c r="C58" s="295" t="s">
        <v>0</v>
      </c>
      <c r="D58" s="106" t="s">
        <v>0</v>
      </c>
      <c r="E58" s="106" t="s">
        <v>0</v>
      </c>
      <c r="F58" s="106" t="s">
        <v>0</v>
      </c>
      <c r="G58" s="106" t="s">
        <v>0</v>
      </c>
      <c r="H58" s="106" t="s">
        <v>0</v>
      </c>
      <c r="I58" s="106" t="s">
        <v>0</v>
      </c>
      <c r="J58" s="106" t="s">
        <v>0</v>
      </c>
      <c r="K58" s="106" t="s">
        <v>0</v>
      </c>
      <c r="L58" s="106">
        <v>1695</v>
      </c>
      <c r="M58" s="106">
        <v>10279</v>
      </c>
      <c r="N58" s="106">
        <v>10344</v>
      </c>
      <c r="O58" s="106">
        <v>10860</v>
      </c>
      <c r="P58" s="106">
        <v>11928</v>
      </c>
      <c r="Q58" s="106">
        <v>11725</v>
      </c>
      <c r="R58" s="106">
        <v>11061</v>
      </c>
      <c r="S58" s="106">
        <v>7984</v>
      </c>
      <c r="T58" s="106">
        <v>7992</v>
      </c>
      <c r="U58" s="106">
        <v>8035</v>
      </c>
      <c r="V58" s="106">
        <v>8026</v>
      </c>
      <c r="W58" s="106">
        <v>8524</v>
      </c>
      <c r="X58" s="106">
        <v>8904</v>
      </c>
      <c r="Y58" s="106">
        <v>9380</v>
      </c>
      <c r="Z58" s="106">
        <v>9446</v>
      </c>
      <c r="AA58" s="106">
        <v>9448</v>
      </c>
      <c r="AB58" s="106">
        <v>9458</v>
      </c>
      <c r="AC58" s="34">
        <v>9621</v>
      </c>
      <c r="AD58" s="34">
        <v>10259</v>
      </c>
      <c r="AE58" s="34">
        <v>10336</v>
      </c>
      <c r="AF58" s="34">
        <v>0</v>
      </c>
      <c r="AG58" s="34" t="s">
        <v>0</v>
      </c>
      <c r="AH58" s="34" t="s">
        <v>0</v>
      </c>
      <c r="AI58" s="34" t="s">
        <v>0</v>
      </c>
      <c r="AJ58" s="34" t="s">
        <v>0</v>
      </c>
      <c r="AK58" s="34" t="s">
        <v>0</v>
      </c>
      <c r="AL58" s="34" t="s">
        <v>0</v>
      </c>
      <c r="AM58" s="34" t="s">
        <v>0</v>
      </c>
      <c r="AN58" s="34" t="s">
        <v>0</v>
      </c>
      <c r="AO58" s="34" t="s">
        <v>0</v>
      </c>
      <c r="AP58" s="34" t="s">
        <v>0</v>
      </c>
      <c r="AQ58" s="34" t="s">
        <v>0</v>
      </c>
      <c r="AR58" s="34"/>
      <c r="AS58" s="34"/>
      <c r="AT58" s="34" t="s">
        <v>0</v>
      </c>
    </row>
    <row r="59" spans="2:46">
      <c r="B59" s="260" t="s">
        <v>305</v>
      </c>
      <c r="C59" s="285" t="s">
        <v>0</v>
      </c>
      <c r="D59" s="106" t="s">
        <v>0</v>
      </c>
      <c r="E59" s="106" t="s">
        <v>0</v>
      </c>
      <c r="F59" s="106" t="s">
        <v>0</v>
      </c>
      <c r="G59" s="106" t="s">
        <v>0</v>
      </c>
      <c r="H59" s="106" t="s">
        <v>0</v>
      </c>
      <c r="I59" s="106" t="s">
        <v>0</v>
      </c>
      <c r="J59" s="106" t="s">
        <v>0</v>
      </c>
      <c r="K59" s="106" t="s">
        <v>0</v>
      </c>
      <c r="L59" s="106" t="s">
        <v>0</v>
      </c>
      <c r="M59" s="106">
        <v>66670</v>
      </c>
      <c r="N59" s="106">
        <v>69915</v>
      </c>
      <c r="O59" s="106">
        <v>70409</v>
      </c>
      <c r="P59" s="106">
        <v>70473</v>
      </c>
      <c r="Q59" s="106">
        <v>66386</v>
      </c>
      <c r="R59" s="106">
        <v>66222</v>
      </c>
      <c r="S59" s="106">
        <v>66244</v>
      </c>
      <c r="T59" s="106">
        <v>66369</v>
      </c>
      <c r="U59" s="106">
        <v>66418</v>
      </c>
      <c r="V59" s="106">
        <v>66487</v>
      </c>
      <c r="W59" s="106">
        <v>45158</v>
      </c>
      <c r="X59" s="106">
        <v>44431</v>
      </c>
      <c r="Y59" s="106">
        <v>44442</v>
      </c>
      <c r="Z59" s="106">
        <v>44397</v>
      </c>
      <c r="AA59" s="106">
        <v>41734</v>
      </c>
      <c r="AB59" s="106">
        <v>45782</v>
      </c>
      <c r="AC59" s="34">
        <v>48007</v>
      </c>
      <c r="AD59" s="34">
        <v>48227</v>
      </c>
      <c r="AE59" s="34">
        <v>49126</v>
      </c>
      <c r="AF59" s="34">
        <v>54112</v>
      </c>
      <c r="AG59" s="34">
        <v>54450</v>
      </c>
      <c r="AH59" s="34">
        <v>55177</v>
      </c>
      <c r="AI59" s="34">
        <v>55228</v>
      </c>
      <c r="AJ59" s="34">
        <v>55479</v>
      </c>
      <c r="AK59" s="34">
        <v>55841</v>
      </c>
      <c r="AL59" s="34">
        <v>56896</v>
      </c>
      <c r="AM59" s="34">
        <v>57164</v>
      </c>
      <c r="AN59" s="34">
        <v>58063</v>
      </c>
      <c r="AO59" s="34">
        <v>58506</v>
      </c>
      <c r="AP59" s="34">
        <v>59116</v>
      </c>
      <c r="AQ59" s="34">
        <v>59768</v>
      </c>
      <c r="AR59" s="34">
        <v>60669</v>
      </c>
      <c r="AS59" s="34">
        <v>61234</v>
      </c>
      <c r="AT59" s="34">
        <v>62053</v>
      </c>
    </row>
    <row r="60" spans="2:46" ht="24">
      <c r="B60" s="262" t="s">
        <v>306</v>
      </c>
      <c r="C60" s="286" t="s">
        <v>0</v>
      </c>
      <c r="D60" s="160" t="s">
        <v>0</v>
      </c>
      <c r="E60" s="160" t="s">
        <v>0</v>
      </c>
      <c r="F60" s="160" t="s">
        <v>0</v>
      </c>
      <c r="G60" s="160" t="s">
        <v>0</v>
      </c>
      <c r="H60" s="160" t="s">
        <v>0</v>
      </c>
      <c r="I60" s="160" t="s">
        <v>0</v>
      </c>
      <c r="J60" s="160" t="s">
        <v>0</v>
      </c>
      <c r="K60" s="160" t="s">
        <v>0</v>
      </c>
      <c r="L60" s="160" t="s">
        <v>0</v>
      </c>
      <c r="M60" s="106">
        <v>20115</v>
      </c>
      <c r="N60" s="106">
        <v>121925</v>
      </c>
      <c r="O60" s="106">
        <v>121946</v>
      </c>
      <c r="P60" s="106">
        <v>122063</v>
      </c>
      <c r="Q60" s="106">
        <v>122016</v>
      </c>
      <c r="R60" s="106">
        <v>121651</v>
      </c>
      <c r="S60" s="106">
        <v>121843</v>
      </c>
      <c r="T60" s="106">
        <v>122395</v>
      </c>
      <c r="U60" s="106">
        <v>120465</v>
      </c>
      <c r="V60" s="106">
        <v>101892</v>
      </c>
      <c r="W60" s="106">
        <v>102869</v>
      </c>
      <c r="X60" s="106">
        <v>104661</v>
      </c>
      <c r="Y60" s="106">
        <v>105060</v>
      </c>
      <c r="Z60" s="106">
        <v>106086</v>
      </c>
      <c r="AA60" s="106">
        <v>106692</v>
      </c>
      <c r="AB60" s="106">
        <v>107791</v>
      </c>
      <c r="AC60" s="34">
        <v>108399</v>
      </c>
      <c r="AD60" s="34">
        <v>109378</v>
      </c>
      <c r="AE60" s="34">
        <v>109914</v>
      </c>
      <c r="AF60" s="34">
        <v>112292</v>
      </c>
      <c r="AG60" s="34">
        <v>112556</v>
      </c>
      <c r="AH60" s="34">
        <v>113201</v>
      </c>
      <c r="AI60" s="34">
        <v>113327</v>
      </c>
      <c r="AJ60" s="34">
        <v>88494</v>
      </c>
      <c r="AK60" s="34">
        <v>87750</v>
      </c>
      <c r="AL60" s="34">
        <v>88283</v>
      </c>
      <c r="AM60" s="34">
        <v>88765</v>
      </c>
      <c r="AN60" s="34">
        <v>87349</v>
      </c>
      <c r="AO60" s="34">
        <v>89102</v>
      </c>
      <c r="AP60" s="34">
        <v>90159</v>
      </c>
      <c r="AQ60" s="34">
        <v>91163</v>
      </c>
      <c r="AR60" s="34">
        <v>84504</v>
      </c>
      <c r="AS60" s="34">
        <v>84907</v>
      </c>
      <c r="AT60" s="34">
        <v>85723</v>
      </c>
    </row>
    <row r="61" spans="2:46">
      <c r="B61" s="260" t="s">
        <v>307</v>
      </c>
      <c r="C61" s="285" t="s">
        <v>0</v>
      </c>
      <c r="D61" s="106" t="s">
        <v>0</v>
      </c>
      <c r="E61" s="106" t="s">
        <v>0</v>
      </c>
      <c r="F61" s="106" t="s">
        <v>0</v>
      </c>
      <c r="G61" s="106" t="s">
        <v>0</v>
      </c>
      <c r="H61" s="106" t="s">
        <v>0</v>
      </c>
      <c r="I61" s="106" t="s">
        <v>0</v>
      </c>
      <c r="J61" s="106" t="s">
        <v>0</v>
      </c>
      <c r="K61" s="106" t="s">
        <v>0</v>
      </c>
      <c r="L61" s="106" t="s">
        <v>0</v>
      </c>
      <c r="M61" s="160" t="s">
        <v>0</v>
      </c>
      <c r="N61" s="106">
        <v>53038</v>
      </c>
      <c r="O61" s="106">
        <v>79561</v>
      </c>
      <c r="P61" s="106">
        <v>79583</v>
      </c>
      <c r="Q61" s="106">
        <v>79583</v>
      </c>
      <c r="R61" s="106">
        <v>79592</v>
      </c>
      <c r="S61" s="106">
        <v>79597</v>
      </c>
      <c r="T61" s="106">
        <v>79597</v>
      </c>
      <c r="U61" s="106">
        <v>79599</v>
      </c>
      <c r="V61" s="106">
        <v>79601</v>
      </c>
      <c r="W61" s="106">
        <v>79695</v>
      </c>
      <c r="X61" s="106">
        <v>79328</v>
      </c>
      <c r="Y61" s="106">
        <v>79100</v>
      </c>
      <c r="Z61" s="106">
        <v>79106</v>
      </c>
      <c r="AA61" s="106">
        <v>79133</v>
      </c>
      <c r="AB61" s="106">
        <v>71045</v>
      </c>
      <c r="AC61" s="34">
        <v>69562</v>
      </c>
      <c r="AD61" s="34">
        <v>69689</v>
      </c>
      <c r="AE61" s="34">
        <v>69720</v>
      </c>
      <c r="AF61" s="34">
        <v>69837</v>
      </c>
      <c r="AG61" s="34">
        <v>69709</v>
      </c>
      <c r="AH61" s="34">
        <v>69874</v>
      </c>
      <c r="AI61" s="34">
        <v>69972</v>
      </c>
      <c r="AJ61" s="34">
        <v>69950</v>
      </c>
      <c r="AK61" s="34">
        <v>70039</v>
      </c>
      <c r="AL61" s="34">
        <v>70071</v>
      </c>
      <c r="AM61" s="34">
        <v>70168</v>
      </c>
      <c r="AN61" s="34">
        <v>70284</v>
      </c>
      <c r="AO61" s="34">
        <v>70709</v>
      </c>
      <c r="AP61" s="34">
        <v>41489</v>
      </c>
      <c r="AQ61" s="34">
        <v>37944</v>
      </c>
      <c r="AR61" s="34">
        <v>38668</v>
      </c>
      <c r="AS61" s="34">
        <v>39378</v>
      </c>
      <c r="AT61" s="34">
        <v>37647</v>
      </c>
    </row>
    <row r="62" spans="2:46">
      <c r="B62" s="281" t="s">
        <v>106</v>
      </c>
      <c r="C62" s="294" t="s">
        <v>0</v>
      </c>
      <c r="D62" s="158" t="s">
        <v>0</v>
      </c>
      <c r="E62" s="158" t="s">
        <v>0</v>
      </c>
      <c r="F62" s="158" t="s">
        <v>0</v>
      </c>
      <c r="G62" s="158" t="s">
        <v>0</v>
      </c>
      <c r="H62" s="158" t="s">
        <v>0</v>
      </c>
      <c r="I62" s="158" t="s">
        <v>0</v>
      </c>
      <c r="J62" s="158" t="s">
        <v>0</v>
      </c>
      <c r="K62" s="158" t="s">
        <v>0</v>
      </c>
      <c r="L62" s="158" t="s">
        <v>0</v>
      </c>
      <c r="M62" s="106" t="s">
        <v>0</v>
      </c>
      <c r="N62" s="106" t="s">
        <v>0</v>
      </c>
      <c r="O62" s="106">
        <v>175539</v>
      </c>
      <c r="P62" s="106">
        <v>263309</v>
      </c>
      <c r="Q62" s="106">
        <v>263309</v>
      </c>
      <c r="R62" s="106">
        <v>263316</v>
      </c>
      <c r="S62" s="106">
        <v>263358</v>
      </c>
      <c r="T62" s="106">
        <v>263359</v>
      </c>
      <c r="U62" s="106">
        <v>263359</v>
      </c>
      <c r="V62" s="106">
        <v>263426</v>
      </c>
      <c r="W62" s="106">
        <v>261815</v>
      </c>
      <c r="X62" s="106">
        <v>261038</v>
      </c>
      <c r="Y62" s="106">
        <v>261259</v>
      </c>
      <c r="Z62" s="106">
        <v>261342</v>
      </c>
      <c r="AA62" s="106">
        <v>224031</v>
      </c>
      <c r="AB62" s="106">
        <v>212364</v>
      </c>
      <c r="AC62" s="34">
        <v>212366</v>
      </c>
      <c r="AD62" s="34">
        <v>212376</v>
      </c>
      <c r="AE62" s="34">
        <v>212430</v>
      </c>
      <c r="AF62" s="34">
        <v>212476</v>
      </c>
      <c r="AG62" s="34">
        <v>209870</v>
      </c>
      <c r="AH62" s="34">
        <v>210030</v>
      </c>
      <c r="AI62" s="34">
        <v>210183</v>
      </c>
      <c r="AJ62" s="34">
        <v>210382</v>
      </c>
      <c r="AK62" s="34">
        <v>210767</v>
      </c>
      <c r="AL62" s="34">
        <v>210970</v>
      </c>
      <c r="AM62" s="34">
        <v>211588</v>
      </c>
      <c r="AN62" s="34">
        <v>212093</v>
      </c>
      <c r="AO62" s="34">
        <v>139495</v>
      </c>
      <c r="AP62" s="34">
        <v>123068</v>
      </c>
      <c r="AQ62" s="34">
        <v>123281</v>
      </c>
      <c r="AR62" s="34">
        <v>41093</v>
      </c>
      <c r="AS62" s="34"/>
      <c r="AT62" s="34" t="s">
        <v>0</v>
      </c>
    </row>
    <row r="63" spans="2:46">
      <c r="B63" s="276" t="s">
        <v>308</v>
      </c>
      <c r="C63" s="295" t="s">
        <v>0</v>
      </c>
      <c r="D63" s="106" t="s">
        <v>0</v>
      </c>
      <c r="E63" s="106" t="s">
        <v>0</v>
      </c>
      <c r="F63" s="106" t="s">
        <v>0</v>
      </c>
      <c r="G63" s="106" t="s">
        <v>0</v>
      </c>
      <c r="H63" s="106" t="s">
        <v>0</v>
      </c>
      <c r="I63" s="106" t="s">
        <v>0</v>
      </c>
      <c r="J63" s="106" t="s">
        <v>0</v>
      </c>
      <c r="K63" s="106" t="s">
        <v>0</v>
      </c>
      <c r="L63" s="106" t="s">
        <v>0</v>
      </c>
      <c r="M63" s="106" t="s">
        <v>0</v>
      </c>
      <c r="N63" s="106" t="s">
        <v>0</v>
      </c>
      <c r="O63" s="106">
        <v>55668</v>
      </c>
      <c r="P63" s="106">
        <v>334067</v>
      </c>
      <c r="Q63" s="106">
        <v>335575</v>
      </c>
      <c r="R63" s="106">
        <v>336538</v>
      </c>
      <c r="S63" s="106">
        <v>336625</v>
      </c>
      <c r="T63" s="106">
        <v>337327</v>
      </c>
      <c r="U63" s="106">
        <v>337354</v>
      </c>
      <c r="V63" s="106">
        <v>337660</v>
      </c>
      <c r="W63" s="106">
        <v>337762</v>
      </c>
      <c r="X63" s="106">
        <v>337843</v>
      </c>
      <c r="Y63" s="106">
        <v>337859</v>
      </c>
      <c r="Z63" s="106">
        <v>336129</v>
      </c>
      <c r="AA63" s="106">
        <v>336514</v>
      </c>
      <c r="AB63" s="106">
        <v>337514</v>
      </c>
      <c r="AC63" s="34">
        <v>325674</v>
      </c>
      <c r="AD63" s="34">
        <v>293051</v>
      </c>
      <c r="AE63" s="34">
        <v>293445</v>
      </c>
      <c r="AF63" s="34">
        <v>294338</v>
      </c>
      <c r="AG63" s="34">
        <v>293955</v>
      </c>
      <c r="AH63" s="34">
        <v>294260</v>
      </c>
      <c r="AI63" s="34">
        <v>294732</v>
      </c>
      <c r="AJ63" s="34">
        <v>294908</v>
      </c>
      <c r="AK63" s="34">
        <v>294951</v>
      </c>
      <c r="AL63" s="34">
        <v>294986</v>
      </c>
      <c r="AM63" s="34">
        <v>296582</v>
      </c>
      <c r="AN63" s="34">
        <v>297985</v>
      </c>
      <c r="AO63" s="34">
        <v>299422</v>
      </c>
      <c r="AP63" s="34">
        <v>300158</v>
      </c>
      <c r="AQ63" s="34">
        <v>252557</v>
      </c>
      <c r="AR63" s="34">
        <v>177501</v>
      </c>
      <c r="AS63" s="34">
        <v>178416</v>
      </c>
      <c r="AT63" s="34">
        <v>178672</v>
      </c>
    </row>
    <row r="64" spans="2:46">
      <c r="B64" s="276" t="s">
        <v>107</v>
      </c>
      <c r="C64" s="295" t="s">
        <v>0</v>
      </c>
      <c r="D64" s="106" t="s">
        <v>0</v>
      </c>
      <c r="E64" s="106" t="s">
        <v>0</v>
      </c>
      <c r="F64" s="106" t="s">
        <v>0</v>
      </c>
      <c r="G64" s="106" t="s">
        <v>0</v>
      </c>
      <c r="H64" s="106" t="s">
        <v>0</v>
      </c>
      <c r="I64" s="106" t="s">
        <v>0</v>
      </c>
      <c r="J64" s="106" t="s">
        <v>0</v>
      </c>
      <c r="K64" s="106" t="s">
        <v>0</v>
      </c>
      <c r="L64" s="106" t="s">
        <v>0</v>
      </c>
      <c r="M64" s="106" t="s">
        <v>0</v>
      </c>
      <c r="N64" s="106" t="s">
        <v>0</v>
      </c>
      <c r="O64" s="106">
        <v>5857</v>
      </c>
      <c r="P64" s="106">
        <v>35421</v>
      </c>
      <c r="Q64" s="106">
        <v>35464</v>
      </c>
      <c r="R64" s="106">
        <v>35485</v>
      </c>
      <c r="S64" s="106">
        <v>34864</v>
      </c>
      <c r="T64" s="106">
        <v>31282</v>
      </c>
      <c r="U64" s="106">
        <v>29406</v>
      </c>
      <c r="V64" s="106">
        <v>20311</v>
      </c>
      <c r="W64" s="106">
        <v>20417</v>
      </c>
      <c r="X64" s="106">
        <v>20507</v>
      </c>
      <c r="Y64" s="106">
        <v>20864</v>
      </c>
      <c r="Z64" s="106">
        <v>21826</v>
      </c>
      <c r="AA64" s="106">
        <v>22482</v>
      </c>
      <c r="AB64" s="106">
        <v>24921</v>
      </c>
      <c r="AC64" s="34">
        <v>25359</v>
      </c>
      <c r="AD64" s="34">
        <v>27374</v>
      </c>
      <c r="AE64" s="34">
        <v>27409</v>
      </c>
      <c r="AF64" s="34">
        <v>27305</v>
      </c>
      <c r="AG64" s="34">
        <v>27123</v>
      </c>
      <c r="AH64" s="34">
        <v>27173</v>
      </c>
      <c r="AI64" s="34">
        <v>27290</v>
      </c>
      <c r="AJ64" s="34">
        <v>27387</v>
      </c>
      <c r="AK64" s="34">
        <v>27404</v>
      </c>
      <c r="AL64" s="34">
        <v>27340</v>
      </c>
      <c r="AM64" s="34">
        <v>27383</v>
      </c>
      <c r="AN64" s="34">
        <v>27564</v>
      </c>
      <c r="AO64" s="34">
        <v>27636</v>
      </c>
      <c r="AP64" s="34">
        <v>27924</v>
      </c>
      <c r="AQ64" s="34">
        <v>27857</v>
      </c>
      <c r="AR64" s="34">
        <v>27865</v>
      </c>
      <c r="AS64" s="34">
        <v>28057</v>
      </c>
      <c r="AT64" s="34">
        <v>28635</v>
      </c>
    </row>
    <row r="65" spans="2:46">
      <c r="B65" s="277" t="s">
        <v>309</v>
      </c>
      <c r="C65" s="286" t="s">
        <v>0</v>
      </c>
      <c r="D65" s="160" t="s">
        <v>0</v>
      </c>
      <c r="E65" s="160" t="s">
        <v>0</v>
      </c>
      <c r="F65" s="160" t="s">
        <v>0</v>
      </c>
      <c r="G65" s="160" t="s">
        <v>0</v>
      </c>
      <c r="H65" s="160" t="s">
        <v>0</v>
      </c>
      <c r="I65" s="160" t="s">
        <v>0</v>
      </c>
      <c r="J65" s="160" t="s">
        <v>0</v>
      </c>
      <c r="K65" s="160" t="s">
        <v>0</v>
      </c>
      <c r="L65" s="160" t="s">
        <v>0</v>
      </c>
      <c r="M65" s="160" t="s">
        <v>0</v>
      </c>
      <c r="N65" s="160" t="s">
        <v>0</v>
      </c>
      <c r="O65" s="106" t="s">
        <v>0</v>
      </c>
      <c r="P65" s="106">
        <v>54887</v>
      </c>
      <c r="Q65" s="106">
        <v>329348</v>
      </c>
      <c r="R65" s="106">
        <v>329497</v>
      </c>
      <c r="S65" s="106">
        <v>329989</v>
      </c>
      <c r="T65" s="106">
        <v>326636</v>
      </c>
      <c r="U65" s="106">
        <v>306570</v>
      </c>
      <c r="V65" s="106">
        <v>288990</v>
      </c>
      <c r="W65" s="106">
        <v>205313</v>
      </c>
      <c r="X65" s="106">
        <v>205967</v>
      </c>
      <c r="Y65" s="106">
        <v>208025</v>
      </c>
      <c r="Z65" s="106">
        <v>210411</v>
      </c>
      <c r="AA65" s="106">
        <v>204403</v>
      </c>
      <c r="AB65" s="106">
        <v>208900</v>
      </c>
      <c r="AC65" s="34">
        <v>209112</v>
      </c>
      <c r="AD65" s="34">
        <v>214590</v>
      </c>
      <c r="AE65" s="34">
        <v>219444</v>
      </c>
      <c r="AF65" s="34">
        <v>223936</v>
      </c>
      <c r="AG65" s="34">
        <v>227561</v>
      </c>
      <c r="AH65" s="34">
        <v>233149</v>
      </c>
      <c r="AI65" s="34">
        <v>236832</v>
      </c>
      <c r="AJ65" s="34">
        <v>239749</v>
      </c>
      <c r="AK65" s="34">
        <v>240642</v>
      </c>
      <c r="AL65" s="34">
        <v>243629</v>
      </c>
      <c r="AM65" s="34">
        <v>246204</v>
      </c>
      <c r="AN65" s="34">
        <v>248567</v>
      </c>
      <c r="AO65" s="34">
        <v>249923</v>
      </c>
      <c r="AP65" s="34">
        <v>251072</v>
      </c>
      <c r="AQ65" s="34">
        <v>251749</v>
      </c>
      <c r="AR65" s="34">
        <v>252731</v>
      </c>
      <c r="AS65" s="34">
        <v>253494</v>
      </c>
      <c r="AT65" s="34">
        <v>256215</v>
      </c>
    </row>
    <row r="66" spans="2:46">
      <c r="B66" s="278" t="s">
        <v>310</v>
      </c>
      <c r="C66" s="287" t="s">
        <v>0</v>
      </c>
      <c r="D66" s="161" t="s">
        <v>0</v>
      </c>
      <c r="E66" s="161" t="s">
        <v>0</v>
      </c>
      <c r="F66" s="161" t="s">
        <v>0</v>
      </c>
      <c r="G66" s="161" t="s">
        <v>0</v>
      </c>
      <c r="H66" s="161" t="s">
        <v>0</v>
      </c>
      <c r="I66" s="161" t="s">
        <v>0</v>
      </c>
      <c r="J66" s="161" t="s">
        <v>0</v>
      </c>
      <c r="K66" s="161" t="s">
        <v>0</v>
      </c>
      <c r="L66" s="161" t="s">
        <v>0</v>
      </c>
      <c r="M66" s="161" t="s">
        <v>0</v>
      </c>
      <c r="N66" s="161" t="s">
        <v>0</v>
      </c>
      <c r="O66" s="106" t="s">
        <v>0</v>
      </c>
      <c r="P66" s="106" t="s">
        <v>0</v>
      </c>
      <c r="Q66" s="106">
        <v>47133</v>
      </c>
      <c r="R66" s="106">
        <v>70706</v>
      </c>
      <c r="S66" s="106">
        <v>180468</v>
      </c>
      <c r="T66" s="106">
        <v>291596</v>
      </c>
      <c r="U66" s="106">
        <v>291640</v>
      </c>
      <c r="V66" s="106">
        <v>291681</v>
      </c>
      <c r="W66" s="106">
        <v>291717</v>
      </c>
      <c r="X66" s="106">
        <v>291784</v>
      </c>
      <c r="Y66" s="106">
        <v>291906</v>
      </c>
      <c r="Z66" s="106">
        <v>292026</v>
      </c>
      <c r="AA66" s="106">
        <v>292063</v>
      </c>
      <c r="AB66" s="106">
        <v>292079</v>
      </c>
      <c r="AC66" s="34">
        <v>291876</v>
      </c>
      <c r="AD66" s="34">
        <v>332296</v>
      </c>
      <c r="AE66" s="34">
        <v>336300</v>
      </c>
      <c r="AF66" s="34">
        <v>335346</v>
      </c>
      <c r="AG66" s="34">
        <v>333545</v>
      </c>
      <c r="AH66" s="34">
        <v>370003</v>
      </c>
      <c r="AI66" s="34">
        <v>405534</v>
      </c>
      <c r="AJ66" s="34">
        <v>406026</v>
      </c>
      <c r="AK66" s="34">
        <v>406743</v>
      </c>
      <c r="AL66" s="34">
        <v>406806</v>
      </c>
      <c r="AM66" s="34">
        <v>407611</v>
      </c>
      <c r="AN66" s="34">
        <v>408241</v>
      </c>
      <c r="AO66" s="34">
        <v>409376</v>
      </c>
      <c r="AP66" s="34">
        <v>409632</v>
      </c>
      <c r="AQ66" s="34">
        <v>411044</v>
      </c>
      <c r="AR66" s="34">
        <v>413222</v>
      </c>
      <c r="AS66" s="34">
        <v>389834</v>
      </c>
      <c r="AT66" s="34">
        <v>389371</v>
      </c>
    </row>
    <row r="67" spans="2:46">
      <c r="B67" s="276" t="s">
        <v>143</v>
      </c>
      <c r="C67" s="285" t="s">
        <v>0</v>
      </c>
      <c r="D67" s="106" t="s">
        <v>0</v>
      </c>
      <c r="E67" s="106" t="s">
        <v>0</v>
      </c>
      <c r="F67" s="106" t="s">
        <v>0</v>
      </c>
      <c r="G67" s="106" t="s">
        <v>0</v>
      </c>
      <c r="H67" s="106" t="s">
        <v>0</v>
      </c>
      <c r="I67" s="106" t="s">
        <v>0</v>
      </c>
      <c r="J67" s="106" t="s">
        <v>0</v>
      </c>
      <c r="K67" s="106" t="s">
        <v>0</v>
      </c>
      <c r="L67" s="106" t="s">
        <v>0</v>
      </c>
      <c r="M67" s="106" t="s">
        <v>0</v>
      </c>
      <c r="N67" s="106" t="s">
        <v>0</v>
      </c>
      <c r="O67" s="158" t="s">
        <v>0</v>
      </c>
      <c r="P67" s="158" t="s">
        <v>0</v>
      </c>
      <c r="Q67" s="106" t="s">
        <v>0</v>
      </c>
      <c r="R67" s="106" t="s">
        <v>0</v>
      </c>
      <c r="S67" s="106" t="s">
        <v>0</v>
      </c>
      <c r="T67" s="106" t="s">
        <v>0</v>
      </c>
      <c r="U67" s="106">
        <v>93564</v>
      </c>
      <c r="V67" s="106">
        <v>281489</v>
      </c>
      <c r="W67" s="106">
        <v>282168</v>
      </c>
      <c r="X67" s="106">
        <v>282285</v>
      </c>
      <c r="Y67" s="106">
        <v>282744</v>
      </c>
      <c r="Z67" s="106">
        <v>284662</v>
      </c>
      <c r="AA67" s="106">
        <v>275051</v>
      </c>
      <c r="AB67" s="106">
        <v>256539</v>
      </c>
      <c r="AC67" s="34">
        <v>256711</v>
      </c>
      <c r="AD67" s="34">
        <v>256843</v>
      </c>
      <c r="AE67" s="34">
        <v>256896</v>
      </c>
      <c r="AF67" s="34">
        <v>256928</v>
      </c>
      <c r="AG67" s="34">
        <v>256767</v>
      </c>
      <c r="AH67" s="34">
        <v>257107</v>
      </c>
      <c r="AI67" s="34">
        <v>256193</v>
      </c>
      <c r="AJ67" s="34">
        <v>254822</v>
      </c>
      <c r="AK67" s="34">
        <v>255006</v>
      </c>
      <c r="AL67" s="34">
        <v>255056</v>
      </c>
      <c r="AM67" s="34">
        <v>255127</v>
      </c>
      <c r="AN67" s="34">
        <v>255171</v>
      </c>
      <c r="AO67" s="34">
        <v>224804</v>
      </c>
      <c r="AP67" s="34">
        <v>163977</v>
      </c>
      <c r="AQ67" s="34">
        <v>164156</v>
      </c>
      <c r="AR67" s="34">
        <v>164308</v>
      </c>
      <c r="AS67" s="34">
        <v>159933</v>
      </c>
      <c r="AT67" s="34">
        <v>156035</v>
      </c>
    </row>
    <row r="68" spans="2:46">
      <c r="B68" s="276" t="s">
        <v>144</v>
      </c>
      <c r="C68" s="285" t="s">
        <v>0</v>
      </c>
      <c r="D68" s="106" t="s">
        <v>0</v>
      </c>
      <c r="E68" s="106" t="s">
        <v>0</v>
      </c>
      <c r="F68" s="106" t="s">
        <v>0</v>
      </c>
      <c r="G68" s="106" t="s">
        <v>0</v>
      </c>
      <c r="H68" s="106" t="s">
        <v>0</v>
      </c>
      <c r="I68" s="106" t="s">
        <v>0</v>
      </c>
      <c r="J68" s="106" t="s">
        <v>0</v>
      </c>
      <c r="K68" s="106" t="s">
        <v>0</v>
      </c>
      <c r="L68" s="106" t="s">
        <v>0</v>
      </c>
      <c r="M68" s="106" t="s">
        <v>0</v>
      </c>
      <c r="N68" s="106" t="s">
        <v>0</v>
      </c>
      <c r="O68" s="106" t="s">
        <v>0</v>
      </c>
      <c r="P68" s="106" t="s">
        <v>0</v>
      </c>
      <c r="Q68" s="106" t="s">
        <v>0</v>
      </c>
      <c r="R68" s="106" t="s">
        <v>0</v>
      </c>
      <c r="S68" s="106" t="s">
        <v>0</v>
      </c>
      <c r="T68" s="106" t="s">
        <v>0</v>
      </c>
      <c r="U68" s="106">
        <v>4189</v>
      </c>
      <c r="V68" s="106">
        <v>25280</v>
      </c>
      <c r="W68" s="106">
        <v>25288</v>
      </c>
      <c r="X68" s="106">
        <v>25350</v>
      </c>
      <c r="Y68" s="106">
        <v>25275</v>
      </c>
      <c r="Z68" s="106">
        <v>24668</v>
      </c>
      <c r="AA68" s="106">
        <v>24048</v>
      </c>
      <c r="AB68" s="106">
        <v>20962</v>
      </c>
      <c r="AC68" s="34">
        <v>21077</v>
      </c>
      <c r="AD68" s="34">
        <v>21296</v>
      </c>
      <c r="AE68" s="34">
        <v>21319</v>
      </c>
      <c r="AF68" s="34">
        <v>21364</v>
      </c>
      <c r="AG68" s="34">
        <v>21279</v>
      </c>
      <c r="AH68" s="34">
        <v>21085</v>
      </c>
      <c r="AI68" s="34">
        <v>21331</v>
      </c>
      <c r="AJ68" s="34">
        <v>21490</v>
      </c>
      <c r="AK68" s="34">
        <v>22033</v>
      </c>
      <c r="AL68" s="34">
        <v>22194</v>
      </c>
      <c r="AM68" s="34">
        <v>22199</v>
      </c>
      <c r="AN68" s="34">
        <v>22208</v>
      </c>
      <c r="AO68" s="34">
        <v>22208</v>
      </c>
      <c r="AP68" s="34">
        <v>22234</v>
      </c>
      <c r="AQ68" s="34">
        <v>22100</v>
      </c>
      <c r="AR68" s="34">
        <v>21187</v>
      </c>
      <c r="AS68" s="34">
        <v>19463</v>
      </c>
      <c r="AT68" s="34">
        <v>16521</v>
      </c>
    </row>
    <row r="69" spans="2:46">
      <c r="B69" s="276" t="s">
        <v>226</v>
      </c>
      <c r="C69" s="285" t="s">
        <v>0</v>
      </c>
      <c r="D69" s="106" t="s">
        <v>0</v>
      </c>
      <c r="E69" s="106" t="s">
        <v>0</v>
      </c>
      <c r="F69" s="106" t="s">
        <v>0</v>
      </c>
      <c r="G69" s="106" t="s">
        <v>0</v>
      </c>
      <c r="H69" s="106" t="s">
        <v>0</v>
      </c>
      <c r="I69" s="106" t="s">
        <v>0</v>
      </c>
      <c r="J69" s="106" t="s">
        <v>0</v>
      </c>
      <c r="K69" s="106" t="s">
        <v>0</v>
      </c>
      <c r="L69" s="106" t="s">
        <v>0</v>
      </c>
      <c r="M69" s="106" t="s">
        <v>0</v>
      </c>
      <c r="N69" s="106" t="s">
        <v>0</v>
      </c>
      <c r="O69" s="106" t="s">
        <v>0</v>
      </c>
      <c r="P69" s="106" t="s">
        <v>0</v>
      </c>
      <c r="Q69" s="106" t="s">
        <v>0</v>
      </c>
      <c r="R69" s="106" t="s">
        <v>0</v>
      </c>
      <c r="S69" s="106" t="s">
        <v>0</v>
      </c>
      <c r="T69" s="106" t="s">
        <v>0</v>
      </c>
      <c r="U69" s="106" t="s">
        <v>0</v>
      </c>
      <c r="V69" s="106" t="s">
        <v>0</v>
      </c>
      <c r="W69" s="106">
        <v>349424</v>
      </c>
      <c r="X69" s="106">
        <v>422927</v>
      </c>
      <c r="Y69" s="106">
        <v>424285</v>
      </c>
      <c r="Z69" s="106">
        <v>432082</v>
      </c>
      <c r="AA69" s="106">
        <v>411975</v>
      </c>
      <c r="AB69" s="106">
        <v>413966</v>
      </c>
      <c r="AC69" s="34">
        <v>367551</v>
      </c>
      <c r="AD69" s="34">
        <v>372877</v>
      </c>
      <c r="AE69" s="34">
        <v>373849</v>
      </c>
      <c r="AF69" s="34">
        <v>388994</v>
      </c>
      <c r="AG69" s="34">
        <v>388116</v>
      </c>
      <c r="AH69" s="34">
        <v>398060</v>
      </c>
      <c r="AI69" s="34">
        <v>400286</v>
      </c>
      <c r="AJ69" s="34">
        <v>408500</v>
      </c>
      <c r="AK69" s="34">
        <v>409348</v>
      </c>
      <c r="AL69" s="34">
        <v>410794</v>
      </c>
      <c r="AM69" s="34">
        <v>411786</v>
      </c>
      <c r="AN69" s="34">
        <v>411617</v>
      </c>
      <c r="AO69" s="34">
        <v>416017</v>
      </c>
      <c r="AP69" s="34">
        <v>421852</v>
      </c>
      <c r="AQ69" s="34">
        <v>420666</v>
      </c>
      <c r="AR69" s="34">
        <v>424854</v>
      </c>
      <c r="AS69" s="34">
        <v>395649</v>
      </c>
      <c r="AT69" s="34">
        <v>396136</v>
      </c>
    </row>
    <row r="70" spans="2:46">
      <c r="B70" s="277" t="s">
        <v>311</v>
      </c>
      <c r="C70" s="286" t="s">
        <v>0</v>
      </c>
      <c r="D70" s="160" t="s">
        <v>0</v>
      </c>
      <c r="E70" s="160" t="s">
        <v>0</v>
      </c>
      <c r="F70" s="160" t="s">
        <v>0</v>
      </c>
      <c r="G70" s="160" t="s">
        <v>0</v>
      </c>
      <c r="H70" s="160" t="s">
        <v>0</v>
      </c>
      <c r="I70" s="160" t="s">
        <v>0</v>
      </c>
      <c r="J70" s="160" t="s">
        <v>0</v>
      </c>
      <c r="K70" s="160" t="s">
        <v>0</v>
      </c>
      <c r="L70" s="160" t="s">
        <v>0</v>
      </c>
      <c r="M70" s="160" t="s">
        <v>0</v>
      </c>
      <c r="N70" s="160" t="s">
        <v>0</v>
      </c>
      <c r="O70" s="160" t="s">
        <v>0</v>
      </c>
      <c r="P70" s="160" t="s">
        <v>0</v>
      </c>
      <c r="Q70" s="160" t="s">
        <v>0</v>
      </c>
      <c r="R70" s="160" t="s">
        <v>0</v>
      </c>
      <c r="S70" s="160" t="s">
        <v>0</v>
      </c>
      <c r="T70" s="160" t="s">
        <v>0</v>
      </c>
      <c r="U70" s="160" t="s">
        <v>0</v>
      </c>
      <c r="V70" s="160" t="s">
        <v>0</v>
      </c>
      <c r="W70" s="160" t="s">
        <v>0</v>
      </c>
      <c r="X70" s="160">
        <v>158476</v>
      </c>
      <c r="Y70" s="160">
        <v>237714</v>
      </c>
      <c r="Z70" s="160">
        <v>237715</v>
      </c>
      <c r="AA70" s="160">
        <v>237727</v>
      </c>
      <c r="AB70" s="160">
        <v>237754</v>
      </c>
      <c r="AC70" s="34">
        <v>237768</v>
      </c>
      <c r="AD70" s="34">
        <v>237774</v>
      </c>
      <c r="AE70" s="34">
        <v>237791</v>
      </c>
      <c r="AF70" s="34">
        <v>237450</v>
      </c>
      <c r="AG70" s="34">
        <v>234459</v>
      </c>
      <c r="AH70" s="34">
        <v>234597</v>
      </c>
      <c r="AI70" s="34">
        <v>234653</v>
      </c>
      <c r="AJ70" s="34">
        <v>210575</v>
      </c>
      <c r="AK70" s="34">
        <v>201403</v>
      </c>
      <c r="AL70" s="34">
        <v>201750</v>
      </c>
      <c r="AM70" s="34">
        <v>201816</v>
      </c>
      <c r="AN70" s="34">
        <v>193642</v>
      </c>
      <c r="AO70" s="34">
        <v>191576</v>
      </c>
      <c r="AP70" s="34">
        <v>192199</v>
      </c>
      <c r="AQ70" s="34">
        <v>192405</v>
      </c>
      <c r="AR70" s="34">
        <v>192708</v>
      </c>
      <c r="AS70" s="34">
        <v>193001</v>
      </c>
      <c r="AT70" s="34">
        <v>193001</v>
      </c>
    </row>
    <row r="71" spans="2:46">
      <c r="B71" s="276" t="s">
        <v>312</v>
      </c>
      <c r="C71" s="285" t="s">
        <v>0</v>
      </c>
      <c r="D71" s="106" t="s">
        <v>0</v>
      </c>
      <c r="E71" s="106" t="s">
        <v>0</v>
      </c>
      <c r="F71" s="106" t="s">
        <v>0</v>
      </c>
      <c r="G71" s="106" t="s">
        <v>0</v>
      </c>
      <c r="H71" s="106" t="s">
        <v>0</v>
      </c>
      <c r="I71" s="106" t="s">
        <v>0</v>
      </c>
      <c r="J71" s="106" t="s">
        <v>0</v>
      </c>
      <c r="K71" s="106" t="s">
        <v>0</v>
      </c>
      <c r="L71" s="106" t="s">
        <v>0</v>
      </c>
      <c r="M71" s="106" t="s">
        <v>0</v>
      </c>
      <c r="N71" s="106" t="s">
        <v>0</v>
      </c>
      <c r="O71" s="106" t="s">
        <v>0</v>
      </c>
      <c r="P71" s="106" t="s">
        <v>0</v>
      </c>
      <c r="Q71" s="106" t="s">
        <v>0</v>
      </c>
      <c r="R71" s="106" t="s">
        <v>0</v>
      </c>
      <c r="S71" s="106" t="s">
        <v>0</v>
      </c>
      <c r="T71" s="106" t="s">
        <v>0</v>
      </c>
      <c r="U71" s="106" t="s">
        <v>0</v>
      </c>
      <c r="V71" s="106" t="s">
        <v>0</v>
      </c>
      <c r="W71" s="106" t="s">
        <v>0</v>
      </c>
      <c r="X71" s="106" t="s">
        <v>0</v>
      </c>
      <c r="Y71" s="106">
        <v>178434</v>
      </c>
      <c r="Z71" s="106">
        <v>358234</v>
      </c>
      <c r="AA71" s="106">
        <v>359638</v>
      </c>
      <c r="AB71" s="106">
        <v>359994</v>
      </c>
      <c r="AC71" s="34">
        <v>360032</v>
      </c>
      <c r="AD71" s="34">
        <v>360238</v>
      </c>
      <c r="AE71" s="34">
        <v>360245</v>
      </c>
      <c r="AF71" s="34">
        <v>360245</v>
      </c>
      <c r="AG71" s="34">
        <v>358936</v>
      </c>
      <c r="AH71" s="34">
        <v>359035</v>
      </c>
      <c r="AI71" s="34">
        <v>358431</v>
      </c>
      <c r="AJ71" s="34">
        <v>357816</v>
      </c>
      <c r="AK71" s="34">
        <v>357948</v>
      </c>
      <c r="AL71" s="34">
        <v>358242</v>
      </c>
      <c r="AM71" s="34">
        <v>330356</v>
      </c>
      <c r="AN71" s="34">
        <v>304518</v>
      </c>
      <c r="AO71" s="34">
        <v>304591</v>
      </c>
      <c r="AP71" s="34">
        <v>304675</v>
      </c>
      <c r="AQ71" s="34">
        <v>299354</v>
      </c>
      <c r="AR71" s="34">
        <v>296347</v>
      </c>
      <c r="AS71" s="34">
        <v>247349</v>
      </c>
      <c r="AT71" s="34">
        <v>148424</v>
      </c>
    </row>
    <row r="72" spans="2:46">
      <c r="B72" s="277" t="s">
        <v>313</v>
      </c>
      <c r="C72" s="286" t="s">
        <v>0</v>
      </c>
      <c r="D72" s="160" t="s">
        <v>0</v>
      </c>
      <c r="E72" s="160" t="s">
        <v>0</v>
      </c>
      <c r="F72" s="160" t="s">
        <v>0</v>
      </c>
      <c r="G72" s="160" t="s">
        <v>0</v>
      </c>
      <c r="H72" s="160" t="s">
        <v>0</v>
      </c>
      <c r="I72" s="160" t="s">
        <v>0</v>
      </c>
      <c r="J72" s="160" t="s">
        <v>0</v>
      </c>
      <c r="K72" s="160" t="s">
        <v>0</v>
      </c>
      <c r="L72" s="160" t="s">
        <v>0</v>
      </c>
      <c r="M72" s="160" t="s">
        <v>0</v>
      </c>
      <c r="N72" s="160" t="s">
        <v>0</v>
      </c>
      <c r="O72" s="160" t="s">
        <v>0</v>
      </c>
      <c r="P72" s="160" t="s">
        <v>0</v>
      </c>
      <c r="Q72" s="160" t="s">
        <v>0</v>
      </c>
      <c r="R72" s="160" t="s">
        <v>0</v>
      </c>
      <c r="S72" s="160" t="s">
        <v>0</v>
      </c>
      <c r="T72" s="160" t="s">
        <v>0</v>
      </c>
      <c r="U72" s="160" t="s">
        <v>0</v>
      </c>
      <c r="V72" s="160" t="s">
        <v>0</v>
      </c>
      <c r="W72" s="160" t="s">
        <v>0</v>
      </c>
      <c r="X72" s="160" t="s">
        <v>0</v>
      </c>
      <c r="Y72" s="160">
        <v>63312</v>
      </c>
      <c r="Z72" s="160">
        <v>127948</v>
      </c>
      <c r="AA72" s="160">
        <v>127948</v>
      </c>
      <c r="AB72" s="160">
        <v>127981</v>
      </c>
      <c r="AC72" s="34">
        <v>127906</v>
      </c>
      <c r="AD72" s="34">
        <v>127815</v>
      </c>
      <c r="AE72" s="34">
        <v>127829</v>
      </c>
      <c r="AF72" s="34">
        <v>127868</v>
      </c>
      <c r="AG72" s="34">
        <v>116384</v>
      </c>
      <c r="AH72" s="34">
        <v>106062</v>
      </c>
      <c r="AI72" s="34">
        <v>106430</v>
      </c>
      <c r="AJ72" s="34">
        <v>106627</v>
      </c>
      <c r="AK72" s="34">
        <v>103252</v>
      </c>
      <c r="AL72" s="34">
        <v>100297</v>
      </c>
      <c r="AM72" s="34">
        <v>100483</v>
      </c>
      <c r="AN72" s="34">
        <v>100689</v>
      </c>
      <c r="AO72" s="34">
        <v>101062</v>
      </c>
      <c r="AP72" s="34">
        <v>101022</v>
      </c>
      <c r="AQ72" s="34">
        <v>101093</v>
      </c>
      <c r="AR72" s="34">
        <v>101227</v>
      </c>
      <c r="AS72" s="34">
        <v>101719</v>
      </c>
      <c r="AT72" s="34">
        <v>101823</v>
      </c>
    </row>
    <row r="73" spans="2:46">
      <c r="B73" s="276" t="s">
        <v>314</v>
      </c>
      <c r="C73" s="285" t="s">
        <v>0</v>
      </c>
      <c r="D73" s="106" t="s">
        <v>0</v>
      </c>
      <c r="E73" s="106" t="s">
        <v>0</v>
      </c>
      <c r="F73" s="106" t="s">
        <v>0</v>
      </c>
      <c r="G73" s="106" t="s">
        <v>0</v>
      </c>
      <c r="H73" s="106" t="s">
        <v>0</v>
      </c>
      <c r="I73" s="106" t="s">
        <v>0</v>
      </c>
      <c r="J73" s="106" t="s">
        <v>0</v>
      </c>
      <c r="K73" s="106" t="s">
        <v>0</v>
      </c>
      <c r="L73" s="106" t="s">
        <v>0</v>
      </c>
      <c r="M73" s="106" t="s">
        <v>0</v>
      </c>
      <c r="N73" s="106" t="s">
        <v>0</v>
      </c>
      <c r="O73" s="106" t="s">
        <v>0</v>
      </c>
      <c r="P73" s="106" t="s">
        <v>0</v>
      </c>
      <c r="Q73" s="106" t="s">
        <v>0</v>
      </c>
      <c r="R73" s="106" t="s">
        <v>0</v>
      </c>
      <c r="S73" s="106" t="s">
        <v>0</v>
      </c>
      <c r="T73" s="106" t="s">
        <v>0</v>
      </c>
      <c r="U73" s="106" t="s">
        <v>0</v>
      </c>
      <c r="V73" s="106" t="s">
        <v>0</v>
      </c>
      <c r="W73" s="106" t="s">
        <v>0</v>
      </c>
      <c r="X73" s="106" t="s">
        <v>0</v>
      </c>
      <c r="Y73" s="106" t="s">
        <v>0</v>
      </c>
      <c r="Z73" s="106">
        <v>41059</v>
      </c>
      <c r="AA73" s="106">
        <v>82181</v>
      </c>
      <c r="AB73" s="106">
        <v>82343</v>
      </c>
      <c r="AC73" s="34">
        <v>82526</v>
      </c>
      <c r="AD73" s="34">
        <v>79519</v>
      </c>
      <c r="AE73" s="34">
        <v>76559</v>
      </c>
      <c r="AF73" s="34">
        <v>74520</v>
      </c>
      <c r="AG73" s="34">
        <v>72394</v>
      </c>
      <c r="AH73" s="34">
        <v>72479</v>
      </c>
      <c r="AI73" s="34">
        <v>72509</v>
      </c>
      <c r="AJ73" s="34">
        <v>72745</v>
      </c>
      <c r="AK73" s="34">
        <v>73080</v>
      </c>
      <c r="AL73" s="34">
        <v>73292</v>
      </c>
      <c r="AM73" s="34">
        <v>74066</v>
      </c>
      <c r="AN73" s="34">
        <v>74258</v>
      </c>
      <c r="AO73" s="34">
        <v>74398</v>
      </c>
      <c r="AP73" s="34">
        <v>57848</v>
      </c>
      <c r="AQ73" s="34">
        <v>47845</v>
      </c>
      <c r="AR73" s="34">
        <v>48266</v>
      </c>
      <c r="AS73" s="34">
        <v>48612</v>
      </c>
      <c r="AT73" s="34">
        <v>48130</v>
      </c>
    </row>
    <row r="74" spans="2:46">
      <c r="B74" s="277" t="s">
        <v>315</v>
      </c>
      <c r="C74" s="286" t="s">
        <v>0</v>
      </c>
      <c r="D74" s="160" t="s">
        <v>0</v>
      </c>
      <c r="E74" s="160" t="s">
        <v>0</v>
      </c>
      <c r="F74" s="160" t="s">
        <v>0</v>
      </c>
      <c r="G74" s="160" t="s">
        <v>0</v>
      </c>
      <c r="H74" s="160" t="s">
        <v>0</v>
      </c>
      <c r="I74" s="160" t="s">
        <v>0</v>
      </c>
      <c r="J74" s="160" t="s">
        <v>0</v>
      </c>
      <c r="K74" s="160" t="s">
        <v>0</v>
      </c>
      <c r="L74" s="160" t="s">
        <v>0</v>
      </c>
      <c r="M74" s="160" t="s">
        <v>0</v>
      </c>
      <c r="N74" s="160" t="s">
        <v>0</v>
      </c>
      <c r="O74" s="160" t="s">
        <v>0</v>
      </c>
      <c r="P74" s="160" t="s">
        <v>0</v>
      </c>
      <c r="Q74" s="160" t="s">
        <v>0</v>
      </c>
      <c r="R74" s="160" t="s">
        <v>0</v>
      </c>
      <c r="S74" s="160" t="s">
        <v>0</v>
      </c>
      <c r="T74" s="160" t="s">
        <v>0</v>
      </c>
      <c r="U74" s="160" t="s">
        <v>0</v>
      </c>
      <c r="V74" s="160" t="s">
        <v>0</v>
      </c>
      <c r="W74" s="160" t="s">
        <v>0</v>
      </c>
      <c r="X74" s="160" t="s">
        <v>0</v>
      </c>
      <c r="Y74" s="160" t="s">
        <v>0</v>
      </c>
      <c r="Z74" s="160">
        <v>9864</v>
      </c>
      <c r="AA74" s="160">
        <v>59213</v>
      </c>
      <c r="AB74" s="160">
        <v>59351</v>
      </c>
      <c r="AC74" s="34">
        <v>59373</v>
      </c>
      <c r="AD74" s="34">
        <v>59430</v>
      </c>
      <c r="AE74" s="34">
        <v>59443</v>
      </c>
      <c r="AF74" s="34">
        <v>59419</v>
      </c>
      <c r="AG74" s="34">
        <v>59230</v>
      </c>
      <c r="AH74" s="34">
        <v>59258</v>
      </c>
      <c r="AI74" s="34">
        <v>59287</v>
      </c>
      <c r="AJ74" s="34">
        <v>57960</v>
      </c>
      <c r="AK74" s="34">
        <v>50798</v>
      </c>
      <c r="AL74" s="34">
        <v>50977</v>
      </c>
      <c r="AM74" s="34">
        <v>51142</v>
      </c>
      <c r="AN74" s="34">
        <v>50260</v>
      </c>
      <c r="AO74" s="34">
        <v>44868</v>
      </c>
      <c r="AP74" s="34">
        <v>45188</v>
      </c>
      <c r="AQ74" s="34">
        <v>45416</v>
      </c>
      <c r="AR74" s="34">
        <v>45484</v>
      </c>
      <c r="AS74" s="34">
        <v>45711</v>
      </c>
      <c r="AT74" s="34">
        <v>46159</v>
      </c>
    </row>
    <row r="75" spans="2:46">
      <c r="B75" s="276" t="s">
        <v>316</v>
      </c>
      <c r="C75" s="285" t="s">
        <v>0</v>
      </c>
      <c r="D75" s="106" t="s">
        <v>0</v>
      </c>
      <c r="E75" s="106" t="s">
        <v>0</v>
      </c>
      <c r="F75" s="106" t="s">
        <v>0</v>
      </c>
      <c r="G75" s="106" t="s">
        <v>0</v>
      </c>
      <c r="H75" s="106" t="s">
        <v>0</v>
      </c>
      <c r="I75" s="106" t="s">
        <v>0</v>
      </c>
      <c r="J75" s="106" t="s">
        <v>0</v>
      </c>
      <c r="K75" s="106" t="s">
        <v>0</v>
      </c>
      <c r="L75" s="106" t="s">
        <v>0</v>
      </c>
      <c r="M75" s="106" t="s">
        <v>0</v>
      </c>
      <c r="N75" s="106" t="s">
        <v>0</v>
      </c>
      <c r="O75" s="106" t="s">
        <v>0</v>
      </c>
      <c r="P75" s="106" t="s">
        <v>0</v>
      </c>
      <c r="Q75" s="106" t="s">
        <v>0</v>
      </c>
      <c r="R75" s="106" t="s">
        <v>0</v>
      </c>
      <c r="S75" s="106" t="s">
        <v>0</v>
      </c>
      <c r="T75" s="106" t="s">
        <v>0</v>
      </c>
      <c r="U75" s="106" t="s">
        <v>0</v>
      </c>
      <c r="V75" s="106" t="s">
        <v>0</v>
      </c>
      <c r="W75" s="106" t="s">
        <v>0</v>
      </c>
      <c r="X75" s="106" t="s">
        <v>0</v>
      </c>
      <c r="Y75" s="106" t="s">
        <v>0</v>
      </c>
      <c r="Z75" s="106" t="s">
        <v>0</v>
      </c>
      <c r="AA75" s="106">
        <v>121789</v>
      </c>
      <c r="AB75" s="106">
        <v>244997</v>
      </c>
      <c r="AC75" s="34">
        <v>245528</v>
      </c>
      <c r="AD75" s="34">
        <v>247260</v>
      </c>
      <c r="AE75" s="34">
        <v>234583</v>
      </c>
      <c r="AF75" s="34">
        <v>225099</v>
      </c>
      <c r="AG75" s="34">
        <v>212762</v>
      </c>
      <c r="AH75" s="34">
        <v>200831</v>
      </c>
      <c r="AI75" s="34">
        <v>203070</v>
      </c>
      <c r="AJ75" s="34">
        <v>209600</v>
      </c>
      <c r="AK75" s="34">
        <v>213406</v>
      </c>
      <c r="AL75" s="34">
        <v>226424</v>
      </c>
      <c r="AM75" s="34">
        <v>229145</v>
      </c>
      <c r="AN75" s="34">
        <v>236395</v>
      </c>
      <c r="AO75" s="34">
        <v>238536</v>
      </c>
      <c r="AP75" s="34">
        <v>243368</v>
      </c>
      <c r="AQ75" s="34">
        <v>245599</v>
      </c>
      <c r="AR75" s="34">
        <v>249965</v>
      </c>
      <c r="AS75" s="34">
        <v>251553</v>
      </c>
      <c r="AT75" s="34">
        <v>256426</v>
      </c>
    </row>
    <row r="76" spans="2:46">
      <c r="B76" s="277" t="s">
        <v>317</v>
      </c>
      <c r="C76" s="286" t="s">
        <v>0</v>
      </c>
      <c r="D76" s="160" t="s">
        <v>0</v>
      </c>
      <c r="E76" s="160" t="s">
        <v>0</v>
      </c>
      <c r="F76" s="160" t="s">
        <v>0</v>
      </c>
      <c r="G76" s="160" t="s">
        <v>0</v>
      </c>
      <c r="H76" s="160" t="s">
        <v>0</v>
      </c>
      <c r="I76" s="160" t="s">
        <v>0</v>
      </c>
      <c r="J76" s="160" t="s">
        <v>0</v>
      </c>
      <c r="K76" s="160" t="s">
        <v>0</v>
      </c>
      <c r="L76" s="160" t="s">
        <v>0</v>
      </c>
      <c r="M76" s="160" t="s">
        <v>0</v>
      </c>
      <c r="N76" s="160" t="s">
        <v>0</v>
      </c>
      <c r="O76" s="160" t="s">
        <v>0</v>
      </c>
      <c r="P76" s="160" t="s">
        <v>0</v>
      </c>
      <c r="Q76" s="160" t="s">
        <v>0</v>
      </c>
      <c r="R76" s="160" t="s">
        <v>0</v>
      </c>
      <c r="S76" s="160" t="s">
        <v>0</v>
      </c>
      <c r="T76" s="160" t="s">
        <v>0</v>
      </c>
      <c r="U76" s="160" t="s">
        <v>0</v>
      </c>
      <c r="V76" s="160" t="s">
        <v>0</v>
      </c>
      <c r="W76" s="160" t="s">
        <v>0</v>
      </c>
      <c r="X76" s="160" t="s">
        <v>0</v>
      </c>
      <c r="Y76" s="160" t="s">
        <v>0</v>
      </c>
      <c r="Z76" s="160" t="s">
        <v>0</v>
      </c>
      <c r="AA76" s="160">
        <v>14604</v>
      </c>
      <c r="AB76" s="160">
        <v>87867</v>
      </c>
      <c r="AC76" s="37">
        <v>88127</v>
      </c>
      <c r="AD76" s="37">
        <v>88127</v>
      </c>
      <c r="AE76" s="37">
        <v>88184</v>
      </c>
      <c r="AF76" s="37">
        <v>88212</v>
      </c>
      <c r="AG76" s="37">
        <v>86681</v>
      </c>
      <c r="AH76" s="37">
        <v>86681</v>
      </c>
      <c r="AI76" s="37">
        <v>86558</v>
      </c>
      <c r="AJ76" s="37">
        <v>85943</v>
      </c>
      <c r="AK76" s="37">
        <v>85943</v>
      </c>
      <c r="AL76" s="37">
        <v>85943</v>
      </c>
      <c r="AM76" s="37">
        <v>83785</v>
      </c>
      <c r="AN76" s="37">
        <v>73998</v>
      </c>
      <c r="AO76" s="37">
        <v>74107</v>
      </c>
      <c r="AP76" s="37">
        <v>74648</v>
      </c>
      <c r="AQ76" s="37">
        <v>97101</v>
      </c>
      <c r="AR76" s="37">
        <v>101532</v>
      </c>
      <c r="AS76" s="37">
        <v>101593</v>
      </c>
      <c r="AT76" s="37">
        <v>101866</v>
      </c>
    </row>
    <row r="77" spans="2:46">
      <c r="B77" s="276" t="s">
        <v>318</v>
      </c>
      <c r="C77" s="285" t="s">
        <v>0</v>
      </c>
      <c r="D77" s="106" t="s">
        <v>0</v>
      </c>
      <c r="E77" s="106" t="s">
        <v>0</v>
      </c>
      <c r="F77" s="106" t="s">
        <v>0</v>
      </c>
      <c r="G77" s="106" t="s">
        <v>0</v>
      </c>
      <c r="H77" s="106" t="s">
        <v>0</v>
      </c>
      <c r="I77" s="106" t="s">
        <v>0</v>
      </c>
      <c r="J77" s="106" t="s">
        <v>0</v>
      </c>
      <c r="K77" s="106" t="s">
        <v>0</v>
      </c>
      <c r="L77" s="106" t="s">
        <v>0</v>
      </c>
      <c r="M77" s="106" t="s">
        <v>0</v>
      </c>
      <c r="N77" s="106" t="s">
        <v>0</v>
      </c>
      <c r="O77" s="106" t="s">
        <v>0</v>
      </c>
      <c r="P77" s="106" t="s">
        <v>0</v>
      </c>
      <c r="Q77" s="106" t="s">
        <v>0</v>
      </c>
      <c r="R77" s="106" t="s">
        <v>0</v>
      </c>
      <c r="S77" s="106" t="s">
        <v>0</v>
      </c>
      <c r="T77" s="106" t="s">
        <v>0</v>
      </c>
      <c r="U77" s="106" t="s">
        <v>0</v>
      </c>
      <c r="V77" s="106" t="s">
        <v>0</v>
      </c>
      <c r="W77" s="106" t="s">
        <v>0</v>
      </c>
      <c r="X77" s="106" t="s">
        <v>0</v>
      </c>
      <c r="Y77" s="106" t="s">
        <v>0</v>
      </c>
      <c r="Z77" s="106" t="s">
        <v>0</v>
      </c>
      <c r="AA77" s="106" t="s">
        <v>0</v>
      </c>
      <c r="AB77" s="106" t="s">
        <v>0</v>
      </c>
      <c r="AC77" s="34">
        <v>131499</v>
      </c>
      <c r="AD77" s="34">
        <v>132357</v>
      </c>
      <c r="AE77" s="34">
        <v>132424</v>
      </c>
      <c r="AF77" s="34">
        <v>132424</v>
      </c>
      <c r="AG77" s="34">
        <v>148846</v>
      </c>
      <c r="AH77" s="34">
        <v>165632</v>
      </c>
      <c r="AI77" s="34">
        <v>184919</v>
      </c>
      <c r="AJ77" s="34">
        <v>284287</v>
      </c>
      <c r="AK77" s="34">
        <v>284676</v>
      </c>
      <c r="AL77" s="34">
        <v>285871</v>
      </c>
      <c r="AM77" s="34">
        <v>274746</v>
      </c>
      <c r="AN77" s="34">
        <v>304206</v>
      </c>
      <c r="AO77" s="34">
        <v>300431</v>
      </c>
      <c r="AP77" s="34">
        <v>289570</v>
      </c>
      <c r="AQ77" s="34">
        <v>289019</v>
      </c>
      <c r="AR77" s="34">
        <v>286445</v>
      </c>
      <c r="AS77" s="34">
        <v>292311</v>
      </c>
      <c r="AT77" s="34">
        <v>320895</v>
      </c>
    </row>
    <row r="78" spans="2:46">
      <c r="B78" s="276" t="s">
        <v>319</v>
      </c>
      <c r="C78" s="285" t="s">
        <v>0</v>
      </c>
      <c r="D78" s="106" t="s">
        <v>0</v>
      </c>
      <c r="E78" s="106" t="s">
        <v>0</v>
      </c>
      <c r="F78" s="106" t="s">
        <v>0</v>
      </c>
      <c r="G78" s="106" t="s">
        <v>0</v>
      </c>
      <c r="H78" s="106" t="s">
        <v>0</v>
      </c>
      <c r="I78" s="106" t="s">
        <v>0</v>
      </c>
      <c r="J78" s="106" t="s">
        <v>0</v>
      </c>
      <c r="K78" s="106" t="s">
        <v>0</v>
      </c>
      <c r="L78" s="106" t="s">
        <v>0</v>
      </c>
      <c r="M78" s="106" t="s">
        <v>0</v>
      </c>
      <c r="N78" s="106" t="s">
        <v>0</v>
      </c>
      <c r="O78" s="106" t="s">
        <v>0</v>
      </c>
      <c r="P78" s="106" t="s">
        <v>0</v>
      </c>
      <c r="Q78" s="106" t="s">
        <v>0</v>
      </c>
      <c r="R78" s="106" t="s">
        <v>0</v>
      </c>
      <c r="S78" s="106" t="s">
        <v>0</v>
      </c>
      <c r="T78" s="106" t="s">
        <v>0</v>
      </c>
      <c r="U78" s="106" t="s">
        <v>0</v>
      </c>
      <c r="V78" s="106" t="s">
        <v>0</v>
      </c>
      <c r="W78" s="106" t="s">
        <v>0</v>
      </c>
      <c r="X78" s="106" t="s">
        <v>0</v>
      </c>
      <c r="Y78" s="106" t="s">
        <v>0</v>
      </c>
      <c r="Z78" s="106" t="s">
        <v>0</v>
      </c>
      <c r="AA78" s="106" t="s">
        <v>0</v>
      </c>
      <c r="AB78" s="106" t="s">
        <v>0</v>
      </c>
      <c r="AC78" s="34">
        <v>11484</v>
      </c>
      <c r="AD78" s="34">
        <v>23084</v>
      </c>
      <c r="AE78" s="34">
        <v>23141</v>
      </c>
      <c r="AF78" s="34">
        <v>23177</v>
      </c>
      <c r="AG78" s="34">
        <v>22617</v>
      </c>
      <c r="AH78" s="34">
        <v>22180</v>
      </c>
      <c r="AI78" s="34">
        <v>22214</v>
      </c>
      <c r="AJ78" s="34">
        <v>22243</v>
      </c>
      <c r="AK78" s="34">
        <v>22308</v>
      </c>
      <c r="AL78" s="34">
        <v>22308</v>
      </c>
      <c r="AM78" s="34">
        <v>22332</v>
      </c>
      <c r="AN78" s="34">
        <v>22357</v>
      </c>
      <c r="AO78" s="34">
        <v>22388</v>
      </c>
      <c r="AP78" s="34">
        <v>22394</v>
      </c>
      <c r="AQ78" s="34">
        <v>17949</v>
      </c>
      <c r="AR78" s="34">
        <v>12828</v>
      </c>
      <c r="AS78" s="34">
        <v>12964</v>
      </c>
      <c r="AT78" s="34">
        <v>13137</v>
      </c>
    </row>
    <row r="79" spans="2:46">
      <c r="B79" s="276" t="s">
        <v>320</v>
      </c>
      <c r="C79" s="285" t="s">
        <v>0</v>
      </c>
      <c r="D79" s="106" t="s">
        <v>0</v>
      </c>
      <c r="E79" s="106" t="s">
        <v>0</v>
      </c>
      <c r="F79" s="106" t="s">
        <v>0</v>
      </c>
      <c r="G79" s="106" t="s">
        <v>0</v>
      </c>
      <c r="H79" s="106" t="s">
        <v>0</v>
      </c>
      <c r="I79" s="106" t="s">
        <v>0</v>
      </c>
      <c r="J79" s="106" t="s">
        <v>0</v>
      </c>
      <c r="K79" s="106" t="s">
        <v>0</v>
      </c>
      <c r="L79" s="106" t="s">
        <v>0</v>
      </c>
      <c r="M79" s="106" t="s">
        <v>0</v>
      </c>
      <c r="N79" s="106" t="s">
        <v>0</v>
      </c>
      <c r="O79" s="106" t="s">
        <v>0</v>
      </c>
      <c r="P79" s="106" t="s">
        <v>0</v>
      </c>
      <c r="Q79" s="106" t="s">
        <v>0</v>
      </c>
      <c r="R79" s="106" t="s">
        <v>0</v>
      </c>
      <c r="S79" s="106" t="s">
        <v>0</v>
      </c>
      <c r="T79" s="106" t="s">
        <v>0</v>
      </c>
      <c r="U79" s="106" t="s">
        <v>0</v>
      </c>
      <c r="V79" s="106" t="s">
        <v>0</v>
      </c>
      <c r="W79" s="106" t="s">
        <v>0</v>
      </c>
      <c r="X79" s="106" t="s">
        <v>0</v>
      </c>
      <c r="Y79" s="106" t="s">
        <v>0</v>
      </c>
      <c r="Z79" s="106" t="s">
        <v>0</v>
      </c>
      <c r="AA79" s="106" t="s">
        <v>0</v>
      </c>
      <c r="AB79" s="106" t="s">
        <v>0</v>
      </c>
      <c r="AC79" s="34">
        <v>10166</v>
      </c>
      <c r="AD79" s="34">
        <v>61072</v>
      </c>
      <c r="AE79" s="34">
        <v>61144</v>
      </c>
      <c r="AF79" s="34">
        <v>61323</v>
      </c>
      <c r="AG79" s="34">
        <v>60889</v>
      </c>
      <c r="AH79" s="34">
        <v>58653</v>
      </c>
      <c r="AI79" s="34">
        <v>58689</v>
      </c>
      <c r="AJ79" s="34">
        <v>58722</v>
      </c>
      <c r="AK79" s="34">
        <v>56758</v>
      </c>
      <c r="AL79" s="34">
        <v>46890</v>
      </c>
      <c r="AM79" s="34">
        <v>46983</v>
      </c>
      <c r="AN79" s="34">
        <v>47048</v>
      </c>
      <c r="AO79" s="34">
        <v>47048</v>
      </c>
      <c r="AP79" s="34">
        <v>47048</v>
      </c>
      <c r="AQ79" s="34">
        <v>47209</v>
      </c>
      <c r="AR79" s="34">
        <v>47969</v>
      </c>
      <c r="AS79" s="34">
        <v>47976</v>
      </c>
      <c r="AT79" s="34">
        <v>48122</v>
      </c>
    </row>
    <row r="80" spans="2:46">
      <c r="B80" s="278" t="s">
        <v>321</v>
      </c>
      <c r="C80" s="287" t="s">
        <v>0</v>
      </c>
      <c r="D80" s="161" t="s">
        <v>0</v>
      </c>
      <c r="E80" s="161" t="s">
        <v>0</v>
      </c>
      <c r="F80" s="161" t="s">
        <v>0</v>
      </c>
      <c r="G80" s="161" t="s">
        <v>0</v>
      </c>
      <c r="H80" s="161" t="s">
        <v>0</v>
      </c>
      <c r="I80" s="161" t="s">
        <v>0</v>
      </c>
      <c r="J80" s="161" t="s">
        <v>0</v>
      </c>
      <c r="K80" s="161" t="s">
        <v>0</v>
      </c>
      <c r="L80" s="161" t="s">
        <v>0</v>
      </c>
      <c r="M80" s="161" t="s">
        <v>0</v>
      </c>
      <c r="N80" s="161" t="s">
        <v>0</v>
      </c>
      <c r="O80" s="161" t="s">
        <v>0</v>
      </c>
      <c r="P80" s="161" t="s">
        <v>0</v>
      </c>
      <c r="Q80" s="161" t="s">
        <v>0</v>
      </c>
      <c r="R80" s="161" t="s">
        <v>0</v>
      </c>
      <c r="S80" s="161" t="s">
        <v>0</v>
      </c>
      <c r="T80" s="161" t="s">
        <v>0</v>
      </c>
      <c r="U80" s="161" t="s">
        <v>0</v>
      </c>
      <c r="V80" s="161" t="s">
        <v>0</v>
      </c>
      <c r="W80" s="161" t="s">
        <v>0</v>
      </c>
      <c r="X80" s="161" t="s">
        <v>0</v>
      </c>
      <c r="Y80" s="161" t="s">
        <v>0</v>
      </c>
      <c r="Z80" s="161" t="s">
        <v>0</v>
      </c>
      <c r="AA80" s="161" t="s">
        <v>0</v>
      </c>
      <c r="AB80" s="161" t="s">
        <v>0</v>
      </c>
      <c r="AC80" s="37">
        <v>20132</v>
      </c>
      <c r="AD80" s="37">
        <v>121168</v>
      </c>
      <c r="AE80" s="37">
        <v>121362</v>
      </c>
      <c r="AF80" s="37">
        <v>121478</v>
      </c>
      <c r="AG80" s="37">
        <v>118212</v>
      </c>
      <c r="AH80" s="37">
        <v>102154</v>
      </c>
      <c r="AI80" s="37">
        <v>102439</v>
      </c>
      <c r="AJ80" s="37">
        <v>102647</v>
      </c>
      <c r="AK80" s="37">
        <v>102827</v>
      </c>
      <c r="AL80" s="37">
        <v>103194</v>
      </c>
      <c r="AM80" s="37">
        <v>103714</v>
      </c>
      <c r="AN80" s="37">
        <v>104184</v>
      </c>
      <c r="AO80" s="37">
        <v>104356</v>
      </c>
      <c r="AP80" s="37">
        <v>104485</v>
      </c>
      <c r="AQ80" s="37">
        <v>104692</v>
      </c>
      <c r="AR80" s="37">
        <v>105265</v>
      </c>
      <c r="AS80" s="37">
        <v>106980</v>
      </c>
      <c r="AT80" s="37">
        <v>109173</v>
      </c>
    </row>
    <row r="81" spans="2:46">
      <c r="B81" s="276" t="s">
        <v>322</v>
      </c>
      <c r="C81" s="285" t="s">
        <v>0</v>
      </c>
      <c r="D81" s="106" t="s">
        <v>0</v>
      </c>
      <c r="E81" s="106" t="s">
        <v>0</v>
      </c>
      <c r="F81" s="106" t="s">
        <v>0</v>
      </c>
      <c r="G81" s="106" t="s">
        <v>0</v>
      </c>
      <c r="H81" s="106" t="s">
        <v>0</v>
      </c>
      <c r="I81" s="106" t="s">
        <v>0</v>
      </c>
      <c r="J81" s="106" t="s">
        <v>0</v>
      </c>
      <c r="K81" s="106" t="s">
        <v>0</v>
      </c>
      <c r="L81" s="106" t="s">
        <v>0</v>
      </c>
      <c r="M81" s="106" t="s">
        <v>0</v>
      </c>
      <c r="N81" s="106" t="s">
        <v>0</v>
      </c>
      <c r="O81" s="106" t="s">
        <v>0</v>
      </c>
      <c r="P81" s="106" t="s">
        <v>0</v>
      </c>
      <c r="Q81" s="106" t="s">
        <v>0</v>
      </c>
      <c r="R81" s="106" t="s">
        <v>0</v>
      </c>
      <c r="S81" s="106" t="s">
        <v>0</v>
      </c>
      <c r="T81" s="106" t="s">
        <v>0</v>
      </c>
      <c r="U81" s="106" t="s">
        <v>0</v>
      </c>
      <c r="V81" s="106" t="s">
        <v>0</v>
      </c>
      <c r="W81" s="106" t="s">
        <v>0</v>
      </c>
      <c r="X81" s="106" t="s">
        <v>0</v>
      </c>
      <c r="Y81" s="106" t="s">
        <v>0</v>
      </c>
      <c r="Z81" s="106" t="s">
        <v>0</v>
      </c>
      <c r="AA81" s="106" t="s">
        <v>0</v>
      </c>
      <c r="AB81" s="106" t="s">
        <v>0</v>
      </c>
      <c r="AC81" s="34" t="s">
        <v>0</v>
      </c>
      <c r="AD81" s="34">
        <v>80560</v>
      </c>
      <c r="AE81" s="34">
        <v>80626</v>
      </c>
      <c r="AF81" s="34">
        <v>80964</v>
      </c>
      <c r="AG81" s="34">
        <v>82043</v>
      </c>
      <c r="AH81" s="34">
        <v>76838</v>
      </c>
      <c r="AI81" s="34">
        <v>79312</v>
      </c>
      <c r="AJ81" s="34">
        <v>64396</v>
      </c>
      <c r="AK81" s="34">
        <v>67011</v>
      </c>
      <c r="AL81" s="34">
        <v>71158</v>
      </c>
      <c r="AM81" s="34">
        <v>73050</v>
      </c>
      <c r="AN81" s="34">
        <v>78020</v>
      </c>
      <c r="AO81" s="34">
        <v>78351</v>
      </c>
      <c r="AP81" s="34">
        <v>79687</v>
      </c>
      <c r="AQ81" s="34">
        <v>82925</v>
      </c>
      <c r="AR81" s="34">
        <v>83516</v>
      </c>
      <c r="AS81" s="34">
        <v>83676</v>
      </c>
      <c r="AT81" s="34">
        <v>84484</v>
      </c>
    </row>
    <row r="82" spans="2:46">
      <c r="B82" s="278" t="s">
        <v>323</v>
      </c>
      <c r="C82" s="287" t="s">
        <v>0</v>
      </c>
      <c r="D82" s="161" t="s">
        <v>0</v>
      </c>
      <c r="E82" s="161" t="s">
        <v>0</v>
      </c>
      <c r="F82" s="161" t="s">
        <v>0</v>
      </c>
      <c r="G82" s="161" t="s">
        <v>0</v>
      </c>
      <c r="H82" s="161" t="s">
        <v>0</v>
      </c>
      <c r="I82" s="161" t="s">
        <v>0</v>
      </c>
      <c r="J82" s="161" t="s">
        <v>0</v>
      </c>
      <c r="K82" s="161" t="s">
        <v>0</v>
      </c>
      <c r="L82" s="161" t="s">
        <v>0</v>
      </c>
      <c r="M82" s="161" t="s">
        <v>0</v>
      </c>
      <c r="N82" s="161" t="s">
        <v>0</v>
      </c>
      <c r="O82" s="161" t="s">
        <v>0</v>
      </c>
      <c r="P82" s="161" t="s">
        <v>0</v>
      </c>
      <c r="Q82" s="161" t="s">
        <v>0</v>
      </c>
      <c r="R82" s="161" t="s">
        <v>0</v>
      </c>
      <c r="S82" s="161" t="s">
        <v>0</v>
      </c>
      <c r="T82" s="161" t="s">
        <v>0</v>
      </c>
      <c r="U82" s="161" t="s">
        <v>0</v>
      </c>
      <c r="V82" s="161" t="s">
        <v>0</v>
      </c>
      <c r="W82" s="161" t="s">
        <v>0</v>
      </c>
      <c r="X82" s="161" t="s">
        <v>0</v>
      </c>
      <c r="Y82" s="161" t="s">
        <v>0</v>
      </c>
      <c r="Z82" s="161" t="s">
        <v>0</v>
      </c>
      <c r="AA82" s="161" t="s">
        <v>0</v>
      </c>
      <c r="AB82" s="161" t="s">
        <v>0</v>
      </c>
      <c r="AC82" s="37" t="s">
        <v>0</v>
      </c>
      <c r="AD82" s="37">
        <v>26641</v>
      </c>
      <c r="AE82" s="37">
        <v>161318</v>
      </c>
      <c r="AF82" s="37">
        <v>161439</v>
      </c>
      <c r="AG82" s="37">
        <v>161941</v>
      </c>
      <c r="AH82" s="37">
        <v>160225</v>
      </c>
      <c r="AI82" s="37">
        <v>149567</v>
      </c>
      <c r="AJ82" s="37">
        <v>143909</v>
      </c>
      <c r="AK82" s="37">
        <v>111570</v>
      </c>
      <c r="AL82" s="37">
        <v>113624</v>
      </c>
      <c r="AM82" s="37">
        <v>118666</v>
      </c>
      <c r="AN82" s="37">
        <v>121995</v>
      </c>
      <c r="AO82" s="37">
        <v>124145</v>
      </c>
      <c r="AP82" s="37">
        <v>124424</v>
      </c>
      <c r="AQ82" s="37">
        <v>124873</v>
      </c>
      <c r="AR82" s="37">
        <v>124937</v>
      </c>
      <c r="AS82" s="37">
        <v>123722</v>
      </c>
      <c r="AT82" s="37">
        <v>124194</v>
      </c>
    </row>
    <row r="83" spans="2:46">
      <c r="B83" s="276" t="s">
        <v>329</v>
      </c>
      <c r="C83" s="285" t="s">
        <v>0</v>
      </c>
      <c r="D83" s="106" t="s">
        <v>0</v>
      </c>
      <c r="E83" s="106" t="s">
        <v>0</v>
      </c>
      <c r="F83" s="106" t="s">
        <v>0</v>
      </c>
      <c r="G83" s="106" t="s">
        <v>0</v>
      </c>
      <c r="H83" s="106" t="s">
        <v>0</v>
      </c>
      <c r="I83" s="106" t="s">
        <v>0</v>
      </c>
      <c r="J83" s="106" t="s">
        <v>0</v>
      </c>
      <c r="K83" s="106" t="s">
        <v>0</v>
      </c>
      <c r="L83" s="106" t="s">
        <v>0</v>
      </c>
      <c r="M83" s="106" t="s">
        <v>0</v>
      </c>
      <c r="N83" s="106" t="s">
        <v>0</v>
      </c>
      <c r="O83" s="106" t="s">
        <v>0</v>
      </c>
      <c r="P83" s="106" t="s">
        <v>0</v>
      </c>
      <c r="Q83" s="106" t="s">
        <v>0</v>
      </c>
      <c r="R83" s="106" t="s">
        <v>0</v>
      </c>
      <c r="S83" s="106" t="s">
        <v>0</v>
      </c>
      <c r="T83" s="106" t="s">
        <v>0</v>
      </c>
      <c r="U83" s="106" t="s">
        <v>0</v>
      </c>
      <c r="V83" s="106" t="s">
        <v>0</v>
      </c>
      <c r="W83" s="106" t="s">
        <v>0</v>
      </c>
      <c r="X83" s="106" t="s">
        <v>0</v>
      </c>
      <c r="Y83" s="106" t="s">
        <v>0</v>
      </c>
      <c r="Z83" s="106" t="s">
        <v>0</v>
      </c>
      <c r="AA83" s="106" t="s">
        <v>0</v>
      </c>
      <c r="AB83" s="106" t="s">
        <v>0</v>
      </c>
      <c r="AC83" s="34" t="s">
        <v>0</v>
      </c>
      <c r="AD83" s="34" t="s">
        <v>0</v>
      </c>
      <c r="AE83" s="34" t="s">
        <v>0</v>
      </c>
      <c r="AF83" s="34" t="s">
        <v>0</v>
      </c>
      <c r="AG83" s="34">
        <v>51645</v>
      </c>
      <c r="AH83" s="34">
        <v>51645</v>
      </c>
      <c r="AI83" s="34">
        <v>51645</v>
      </c>
      <c r="AJ83" s="34">
        <v>51649</v>
      </c>
      <c r="AK83" s="34">
        <v>45224</v>
      </c>
      <c r="AL83" s="34">
        <v>45333</v>
      </c>
      <c r="AM83" s="34">
        <v>45359</v>
      </c>
      <c r="AN83" s="34">
        <v>45367</v>
      </c>
      <c r="AO83" s="34">
        <v>40105</v>
      </c>
      <c r="AP83" s="34">
        <v>40108</v>
      </c>
      <c r="AQ83" s="34">
        <v>40266</v>
      </c>
      <c r="AR83" s="34">
        <v>40425</v>
      </c>
      <c r="AS83" s="34">
        <v>40425</v>
      </c>
      <c r="AT83" s="34">
        <v>40718</v>
      </c>
    </row>
    <row r="84" spans="2:46">
      <c r="B84" s="278" t="s">
        <v>330</v>
      </c>
      <c r="C84" s="287" t="s">
        <v>0</v>
      </c>
      <c r="D84" s="161" t="s">
        <v>0</v>
      </c>
      <c r="E84" s="161" t="s">
        <v>0</v>
      </c>
      <c r="F84" s="161" t="s">
        <v>0</v>
      </c>
      <c r="G84" s="161" t="s">
        <v>0</v>
      </c>
      <c r="H84" s="161" t="s">
        <v>0</v>
      </c>
      <c r="I84" s="161" t="s">
        <v>0</v>
      </c>
      <c r="J84" s="161" t="s">
        <v>0</v>
      </c>
      <c r="K84" s="161" t="s">
        <v>0</v>
      </c>
      <c r="L84" s="161" t="s">
        <v>0</v>
      </c>
      <c r="M84" s="161" t="s">
        <v>0</v>
      </c>
      <c r="N84" s="161" t="s">
        <v>0</v>
      </c>
      <c r="O84" s="161" t="s">
        <v>0</v>
      </c>
      <c r="P84" s="161" t="s">
        <v>0</v>
      </c>
      <c r="Q84" s="161" t="s">
        <v>0</v>
      </c>
      <c r="R84" s="161" t="s">
        <v>0</v>
      </c>
      <c r="S84" s="161" t="s">
        <v>0</v>
      </c>
      <c r="T84" s="161" t="s">
        <v>0</v>
      </c>
      <c r="U84" s="161" t="s">
        <v>0</v>
      </c>
      <c r="V84" s="161" t="s">
        <v>0</v>
      </c>
      <c r="W84" s="161" t="s">
        <v>0</v>
      </c>
      <c r="X84" s="161" t="s">
        <v>0</v>
      </c>
      <c r="Y84" s="161" t="s">
        <v>0</v>
      </c>
      <c r="Z84" s="161" t="s">
        <v>0</v>
      </c>
      <c r="AA84" s="161" t="s">
        <v>0</v>
      </c>
      <c r="AB84" s="161" t="s">
        <v>0</v>
      </c>
      <c r="AC84" s="37" t="s">
        <v>0</v>
      </c>
      <c r="AD84" s="37" t="s">
        <v>0</v>
      </c>
      <c r="AE84" s="37" t="s">
        <v>0</v>
      </c>
      <c r="AF84" s="37" t="s">
        <v>0</v>
      </c>
      <c r="AG84" s="37">
        <v>5260</v>
      </c>
      <c r="AH84" s="37">
        <v>31892</v>
      </c>
      <c r="AI84" s="37">
        <v>31892</v>
      </c>
      <c r="AJ84" s="37">
        <v>31892</v>
      </c>
      <c r="AK84" s="37">
        <v>31892</v>
      </c>
      <c r="AL84" s="37">
        <v>31892</v>
      </c>
      <c r="AM84" s="37">
        <v>31878</v>
      </c>
      <c r="AN84" s="37">
        <v>31820</v>
      </c>
      <c r="AO84" s="37">
        <v>31820</v>
      </c>
      <c r="AP84" s="37">
        <v>31820</v>
      </c>
      <c r="AQ84" s="37">
        <v>31480</v>
      </c>
      <c r="AR84" s="37">
        <v>29801</v>
      </c>
      <c r="AS84" s="37">
        <v>29920</v>
      </c>
      <c r="AT84" s="37">
        <v>29920</v>
      </c>
    </row>
    <row r="85" spans="2:46">
      <c r="B85" s="278" t="s">
        <v>353</v>
      </c>
      <c r="C85" s="287"/>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37"/>
      <c r="AD85" s="37"/>
      <c r="AE85" s="37"/>
      <c r="AF85" s="37"/>
      <c r="AG85" s="37"/>
      <c r="AH85" s="37"/>
      <c r="AI85" s="37">
        <v>31773</v>
      </c>
      <c r="AJ85" s="37">
        <v>64259</v>
      </c>
      <c r="AK85" s="37">
        <v>64259</v>
      </c>
      <c r="AL85" s="37">
        <v>64277</v>
      </c>
      <c r="AM85" s="37">
        <v>64224</v>
      </c>
      <c r="AN85" s="37">
        <v>64177</v>
      </c>
      <c r="AO85" s="37">
        <v>64253</v>
      </c>
      <c r="AP85" s="37">
        <v>64317</v>
      </c>
      <c r="AQ85" s="37">
        <v>58878</v>
      </c>
      <c r="AR85" s="37">
        <v>53471</v>
      </c>
      <c r="AS85" s="37">
        <v>53617</v>
      </c>
      <c r="AT85" s="37">
        <v>53659</v>
      </c>
    </row>
    <row r="86" spans="2:46">
      <c r="B86" s="278" t="s">
        <v>436</v>
      </c>
      <c r="C86" s="287"/>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37"/>
      <c r="AD86" s="37"/>
      <c r="AE86" s="37"/>
      <c r="AF86" s="37"/>
      <c r="AG86" s="37"/>
      <c r="AH86" s="37"/>
      <c r="AI86" s="37" t="s">
        <v>0</v>
      </c>
      <c r="AJ86" s="37">
        <v>144264</v>
      </c>
      <c r="AK86" s="37">
        <v>144375</v>
      </c>
      <c r="AL86" s="37">
        <v>144484</v>
      </c>
      <c r="AM86" s="37">
        <v>152278</v>
      </c>
      <c r="AN86" s="37">
        <v>171089</v>
      </c>
      <c r="AO86" s="37">
        <v>171235</v>
      </c>
      <c r="AP86" s="37">
        <v>171608</v>
      </c>
      <c r="AQ86" s="37">
        <v>172259</v>
      </c>
      <c r="AR86" s="37">
        <v>171029</v>
      </c>
      <c r="AS86" s="37">
        <v>172712</v>
      </c>
      <c r="AT86" s="37">
        <v>173342</v>
      </c>
    </row>
    <row r="87" spans="2:46">
      <c r="B87" s="278" t="str">
        <f>+'Basic data'!B87</f>
        <v>Front Place Minami-Shinjuku</v>
      </c>
      <c r="C87" s="287"/>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37"/>
      <c r="AD87" s="37"/>
      <c r="AE87" s="37"/>
      <c r="AF87" s="37"/>
      <c r="AG87" s="37"/>
      <c r="AH87" s="37"/>
      <c r="AI87" s="37"/>
      <c r="AJ87" s="37"/>
      <c r="AK87" s="37">
        <v>15198</v>
      </c>
      <c r="AL87" s="37">
        <v>30784</v>
      </c>
      <c r="AM87" s="37">
        <v>30784</v>
      </c>
      <c r="AN87" s="37">
        <v>30784</v>
      </c>
      <c r="AO87" s="37">
        <v>30784</v>
      </c>
      <c r="AP87" s="37">
        <v>30784</v>
      </c>
      <c r="AQ87" s="37">
        <v>30825</v>
      </c>
      <c r="AR87" s="37">
        <v>30878</v>
      </c>
      <c r="AS87" s="37">
        <v>30974</v>
      </c>
      <c r="AT87" s="37">
        <v>31009</v>
      </c>
    </row>
    <row r="88" spans="2:46">
      <c r="B88" s="278" t="str">
        <f>+'Basic data'!B88</f>
        <v>Daido Seimei Niigata Building</v>
      </c>
      <c r="C88" s="287"/>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37"/>
      <c r="AD88" s="37"/>
      <c r="AE88" s="37"/>
      <c r="AF88" s="37"/>
      <c r="AG88" s="37"/>
      <c r="AH88" s="37"/>
      <c r="AI88" s="37"/>
      <c r="AJ88" s="37"/>
      <c r="AK88" s="37">
        <v>6214</v>
      </c>
      <c r="AL88" s="37">
        <v>37671</v>
      </c>
      <c r="AM88" s="37">
        <v>37671</v>
      </c>
      <c r="AN88" s="37">
        <v>37671</v>
      </c>
      <c r="AO88" s="37">
        <v>36650</v>
      </c>
      <c r="AP88" s="37">
        <v>31502</v>
      </c>
      <c r="AQ88" s="37">
        <v>30521</v>
      </c>
      <c r="AR88" s="37">
        <v>25695</v>
      </c>
      <c r="AS88" s="37">
        <v>26326</v>
      </c>
      <c r="AT88" s="37">
        <v>27411</v>
      </c>
    </row>
    <row r="89" spans="2:46">
      <c r="B89" s="278" t="str">
        <f>+'Basic data'!B89</f>
        <v>Seavans S Building</v>
      </c>
      <c r="C89" s="287"/>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37"/>
      <c r="AD89" s="37"/>
      <c r="AE89" s="37"/>
      <c r="AF89" s="37"/>
      <c r="AG89" s="37"/>
      <c r="AH89" s="37"/>
      <c r="AI89" s="37"/>
      <c r="AJ89" s="37"/>
      <c r="AK89" s="37"/>
      <c r="AL89" s="37"/>
      <c r="AM89" s="37">
        <v>20357</v>
      </c>
      <c r="AN89" s="37">
        <v>42456</v>
      </c>
      <c r="AO89" s="37">
        <v>43388</v>
      </c>
      <c r="AP89" s="37">
        <v>44129</v>
      </c>
      <c r="AQ89" s="37">
        <v>42118</v>
      </c>
      <c r="AR89" s="37">
        <v>39994</v>
      </c>
      <c r="AS89" s="37">
        <v>36531</v>
      </c>
      <c r="AT89" s="37">
        <v>34209</v>
      </c>
    </row>
    <row r="90" spans="2:46">
      <c r="B90" s="278" t="str">
        <f>+'Basic data'!B90</f>
        <v>Otemachi Park Building</v>
      </c>
      <c r="C90" s="287"/>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37"/>
      <c r="AD90" s="37"/>
      <c r="AE90" s="37"/>
      <c r="AF90" s="37"/>
      <c r="AG90" s="37"/>
      <c r="AH90" s="37"/>
      <c r="AI90" s="37"/>
      <c r="AJ90" s="37"/>
      <c r="AK90" s="37"/>
      <c r="AL90" s="37"/>
      <c r="AM90" s="37">
        <v>6198</v>
      </c>
      <c r="AN90" s="37">
        <v>37341</v>
      </c>
      <c r="AO90" s="37">
        <v>37341</v>
      </c>
      <c r="AP90" s="37">
        <v>37341</v>
      </c>
      <c r="AQ90" s="37">
        <v>37341</v>
      </c>
      <c r="AR90" s="37">
        <v>37341</v>
      </c>
      <c r="AS90" s="37">
        <v>37292</v>
      </c>
      <c r="AT90" s="37">
        <v>37071</v>
      </c>
    </row>
    <row r="91" spans="2:46">
      <c r="B91" s="278" t="str">
        <f>+'Basic data'!B91</f>
        <v>GRAND FRONT OSAKA (North Building)</v>
      </c>
      <c r="C91" s="287"/>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37"/>
      <c r="AD91" s="106"/>
      <c r="AE91" s="106"/>
      <c r="AF91" s="106"/>
      <c r="AG91" s="106"/>
      <c r="AH91" s="37"/>
      <c r="AI91" s="37"/>
      <c r="AJ91" s="37"/>
      <c r="AK91" s="37"/>
      <c r="AL91" s="37"/>
      <c r="AM91" s="37"/>
      <c r="AN91" s="37"/>
      <c r="AO91" s="37"/>
      <c r="AP91" s="37"/>
      <c r="AQ91" s="161" t="s">
        <v>324</v>
      </c>
      <c r="AR91" s="161" t="s">
        <v>324</v>
      </c>
      <c r="AS91" s="161" t="s">
        <v>324</v>
      </c>
      <c r="AT91" s="161" t="s">
        <v>324</v>
      </c>
    </row>
    <row r="92" spans="2:46">
      <c r="B92" s="278" t="str">
        <f>+'Basic data'!B92</f>
        <v>GRAND FRONT OSAKA (Umekita Plaza and South Building)</v>
      </c>
      <c r="C92" s="287"/>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37"/>
      <c r="AD92" s="106"/>
      <c r="AE92" s="106"/>
      <c r="AF92" s="106"/>
      <c r="AG92" s="106"/>
      <c r="AH92" s="37"/>
      <c r="AI92" s="37"/>
      <c r="AJ92" s="37"/>
      <c r="AK92" s="37"/>
      <c r="AL92" s="37"/>
      <c r="AM92" s="37"/>
      <c r="AN92" s="37"/>
      <c r="AO92" s="37"/>
      <c r="AP92" s="37"/>
      <c r="AQ92" s="161" t="s">
        <v>324</v>
      </c>
      <c r="AR92" s="161" t="s">
        <v>324</v>
      </c>
      <c r="AS92" s="161" t="s">
        <v>324</v>
      </c>
      <c r="AT92" s="161" t="s">
        <v>324</v>
      </c>
    </row>
    <row r="93" spans="2:46">
      <c r="B93" s="278" t="str">
        <f>+'Basic data'!B93</f>
        <v>Toyosu Front</v>
      </c>
      <c r="C93" s="287"/>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37"/>
      <c r="AD93" s="106"/>
      <c r="AE93" s="106"/>
      <c r="AF93" s="106"/>
      <c r="AG93" s="106"/>
      <c r="AH93" s="37"/>
      <c r="AI93" s="37"/>
      <c r="AJ93" s="37"/>
      <c r="AK93" s="37"/>
      <c r="AL93" s="37"/>
      <c r="AM93" s="37"/>
      <c r="AN93" s="37"/>
      <c r="AO93" s="37"/>
      <c r="AP93" s="37"/>
      <c r="AQ93" s="37">
        <v>29334</v>
      </c>
      <c r="AR93" s="37">
        <v>176742</v>
      </c>
      <c r="AS93" s="37">
        <v>176883</v>
      </c>
      <c r="AT93" s="37">
        <v>177520</v>
      </c>
    </row>
    <row r="94" spans="2:46">
      <c r="B94" s="278" t="str">
        <f>+'Basic data'!B94</f>
        <v>the ARGYLE aoyama</v>
      </c>
      <c r="C94" s="287"/>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37"/>
      <c r="AD94" s="106"/>
      <c r="AE94" s="106"/>
      <c r="AF94" s="106"/>
      <c r="AG94" s="106"/>
      <c r="AH94" s="37"/>
      <c r="AI94" s="37"/>
      <c r="AJ94" s="37"/>
      <c r="AK94" s="37"/>
      <c r="AL94" s="37"/>
      <c r="AM94" s="37"/>
      <c r="AN94" s="37"/>
      <c r="AO94" s="37"/>
      <c r="AP94" s="37"/>
      <c r="AQ94" s="37"/>
      <c r="AR94" s="37"/>
      <c r="AS94" s="37">
        <v>28872</v>
      </c>
      <c r="AT94" s="37">
        <v>86616</v>
      </c>
    </row>
    <row r="95" spans="2:46">
      <c r="B95" s="278" t="str">
        <f>+'Basic data'!B95</f>
        <v>Toyosu Foresia</v>
      </c>
      <c r="C95" s="287"/>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37"/>
      <c r="AD95" s="106"/>
      <c r="AE95" s="106"/>
      <c r="AF95" s="106"/>
      <c r="AG95" s="106"/>
      <c r="AH95" s="37"/>
      <c r="AI95" s="37"/>
      <c r="AJ95" s="37"/>
      <c r="AK95" s="37"/>
      <c r="AL95" s="37"/>
      <c r="AM95" s="37"/>
      <c r="AN95" s="37"/>
      <c r="AO95" s="37"/>
      <c r="AP95" s="37"/>
      <c r="AQ95" s="37"/>
      <c r="AR95" s="37"/>
      <c r="AS95" s="37">
        <v>18938</v>
      </c>
      <c r="AT95" s="37">
        <v>56818</v>
      </c>
    </row>
    <row r="96" spans="2:46">
      <c r="B96" s="278" t="str">
        <f>+'Basic data'!B96</f>
        <v>CIRCLES Hirakawacho</v>
      </c>
      <c r="C96" s="287"/>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37"/>
      <c r="AD96" s="106"/>
      <c r="AE96" s="106"/>
      <c r="AF96" s="106"/>
      <c r="AG96" s="106"/>
      <c r="AH96" s="37"/>
      <c r="AI96" s="37"/>
      <c r="AJ96" s="37"/>
      <c r="AK96" s="37"/>
      <c r="AL96" s="37"/>
      <c r="AM96" s="37"/>
      <c r="AN96" s="37"/>
      <c r="AO96" s="37"/>
      <c r="AP96" s="37"/>
      <c r="AQ96" s="37"/>
      <c r="AR96" s="37"/>
      <c r="AS96" s="37">
        <v>1897</v>
      </c>
      <c r="AT96" s="37">
        <v>11412</v>
      </c>
    </row>
    <row r="97" spans="2:46" ht="12.5" thickBot="1">
      <c r="B97" s="278" t="str">
        <f>+'Basic data'!B97</f>
        <v>Forecast Sakaisujihonmachi</v>
      </c>
      <c r="C97" s="287"/>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37"/>
      <c r="AD97" s="106"/>
      <c r="AE97" s="106"/>
      <c r="AF97" s="106"/>
      <c r="AG97" s="106"/>
      <c r="AH97" s="37"/>
      <c r="AI97" s="37"/>
      <c r="AJ97" s="37"/>
      <c r="AK97" s="37"/>
      <c r="AL97" s="37"/>
      <c r="AM97" s="37"/>
      <c r="AN97" s="37"/>
      <c r="AO97" s="37"/>
      <c r="AP97" s="37"/>
      <c r="AQ97" s="37"/>
      <c r="AR97" s="37"/>
      <c r="AS97" s="37"/>
      <c r="AT97" s="37">
        <v>22333</v>
      </c>
    </row>
    <row r="98" spans="2:46" ht="12.5" thickTop="1">
      <c r="B98" s="264" t="s">
        <v>1</v>
      </c>
      <c r="C98" s="288">
        <v>1100005</v>
      </c>
      <c r="D98" s="279">
        <v>1194194</v>
      </c>
      <c r="E98" s="279">
        <v>1310644</v>
      </c>
      <c r="F98" s="279">
        <v>1393641</v>
      </c>
      <c r="G98" s="279">
        <v>1498676</v>
      </c>
      <c r="H98" s="279">
        <v>1657320</v>
      </c>
      <c r="I98" s="279">
        <v>1641471</v>
      </c>
      <c r="J98" s="279">
        <v>2017175</v>
      </c>
      <c r="K98" s="279">
        <v>2359942</v>
      </c>
      <c r="L98" s="279">
        <v>2682161</v>
      </c>
      <c r="M98" s="279">
        <v>2717648</v>
      </c>
      <c r="N98" s="279">
        <v>2835589</v>
      </c>
      <c r="O98" s="279">
        <v>3068427</v>
      </c>
      <c r="P98" s="279">
        <v>3560543</v>
      </c>
      <c r="Q98" s="279">
        <v>3788102</v>
      </c>
      <c r="R98" s="279">
        <v>3801232</v>
      </c>
      <c r="S98" s="279">
        <v>3945587</v>
      </c>
      <c r="T98" s="279">
        <v>4218759</v>
      </c>
      <c r="U98" s="279">
        <v>4286516</v>
      </c>
      <c r="V98" s="279">
        <v>4433226</v>
      </c>
      <c r="W98" s="279">
        <v>4690797</v>
      </c>
      <c r="X98" s="279">
        <v>4908200</v>
      </c>
      <c r="Y98" s="279">
        <v>5208203</v>
      </c>
      <c r="Z98" s="279">
        <v>5507945</v>
      </c>
      <c r="AA98" s="279">
        <v>5649556</v>
      </c>
      <c r="AB98" s="279">
        <v>5883291</v>
      </c>
      <c r="AC98" s="280">
        <v>6009647</v>
      </c>
      <c r="AD98" s="280">
        <v>6332545</v>
      </c>
      <c r="AE98" s="280">
        <v>6487255</v>
      </c>
      <c r="AF98" s="280">
        <v>6500062</v>
      </c>
      <c r="AG98" s="280">
        <v>6526566</v>
      </c>
      <c r="AH98" s="280">
        <v>6556383</v>
      </c>
      <c r="AI98" s="280">
        <v>6499765</v>
      </c>
      <c r="AJ98" s="280">
        <v>6449268</v>
      </c>
      <c r="AK98" s="280">
        <v>6400633</v>
      </c>
      <c r="AL98" s="280">
        <v>6433778</v>
      </c>
      <c r="AM98" s="280">
        <v>6416541</v>
      </c>
      <c r="AN98" s="280">
        <v>6626407</v>
      </c>
      <c r="AO98" s="280">
        <v>6529196</v>
      </c>
      <c r="AP98" s="280">
        <v>6264424</v>
      </c>
      <c r="AQ98" s="280">
        <v>6326242</v>
      </c>
      <c r="AR98" s="280">
        <v>6275535</v>
      </c>
      <c r="AS98" s="280">
        <v>6196329</v>
      </c>
      <c r="AT98" s="280">
        <v>6263434</v>
      </c>
    </row>
  </sheetData>
  <mergeCells count="1">
    <mergeCell ref="B4:B5"/>
  </mergeCells>
  <phoneticPr fontId="2"/>
  <pageMargins left="0.74803149606299213" right="0.74803149606299213" top="0.98425196850393704" bottom="0.98425196850393704" header="0.51181102362204722" footer="0.51181102362204722"/>
  <pageSetup paperSize="8" scale="59" fitToWidth="0" orientation="landscape" horizontalDpi="300" verticalDpi="300" r:id="rId1"/>
  <headerFooter alignWithMargins="0">
    <oddHeader>&amp;L&amp;A</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B3:AT98"/>
  <sheetViews>
    <sheetView showGridLines="0" view="pageBreakPreview" zoomScale="80" zoomScaleNormal="85" zoomScaleSheetLayoutView="80" workbookViewId="0">
      <pane xSplit="2" ySplit="5" topLeftCell="C6" activePane="bottomRight" state="frozen"/>
      <selection activeCell="A98" sqref="A98:XFD155"/>
      <selection pane="topRight" activeCell="A98" sqref="A98:XFD155"/>
      <selection pane="bottomLeft" activeCell="A98" sqref="A98:XFD155"/>
      <selection pane="bottomRight"/>
    </sheetView>
  </sheetViews>
  <sheetFormatPr defaultColWidth="9" defaultRowHeight="12"/>
  <cols>
    <col min="1" max="1" width="9" style="2"/>
    <col min="2" max="2" width="35.6328125" style="2" bestFit="1" customWidth="1"/>
    <col min="3" max="5" width="12.26953125" style="2" customWidth="1"/>
    <col min="6" max="7" width="12.26953125" style="70" customWidth="1"/>
    <col min="8" max="12" width="12.26953125" style="2" customWidth="1"/>
    <col min="13" max="15" width="12.36328125" style="2" customWidth="1"/>
    <col min="16" max="28" width="12.26953125" style="2" customWidth="1"/>
    <col min="29" max="46" width="12.36328125" style="2" customWidth="1"/>
    <col min="47" max="16384" width="9" style="2"/>
  </cols>
  <sheetData>
    <row r="3" spans="2:46">
      <c r="B3" s="2" t="s">
        <v>439</v>
      </c>
    </row>
    <row r="4" spans="2:46" ht="13.5" customHeight="1">
      <c r="B4" s="385" t="s">
        <v>2</v>
      </c>
      <c r="C4" s="282" t="s">
        <v>362</v>
      </c>
      <c r="D4" s="210" t="s">
        <v>363</v>
      </c>
      <c r="E4" s="210" t="s">
        <v>364</v>
      </c>
      <c r="F4" s="210" t="s">
        <v>365</v>
      </c>
      <c r="G4" s="210" t="s">
        <v>366</v>
      </c>
      <c r="H4" s="210" t="s">
        <v>367</v>
      </c>
      <c r="I4" s="210" t="s">
        <v>368</v>
      </c>
      <c r="J4" s="210" t="s">
        <v>369</v>
      </c>
      <c r="K4" s="210" t="s">
        <v>370</v>
      </c>
      <c r="L4" s="210" t="s">
        <v>371</v>
      </c>
      <c r="M4" s="210" t="s">
        <v>372</v>
      </c>
      <c r="N4" s="210" t="s">
        <v>373</v>
      </c>
      <c r="O4" s="210" t="s">
        <v>374</v>
      </c>
      <c r="P4" s="210" t="s">
        <v>375</v>
      </c>
      <c r="Q4" s="210" t="s">
        <v>376</v>
      </c>
      <c r="R4" s="210" t="s">
        <v>377</v>
      </c>
      <c r="S4" s="210" t="s">
        <v>378</v>
      </c>
      <c r="T4" s="210" t="s">
        <v>379</v>
      </c>
      <c r="U4" s="210" t="s">
        <v>380</v>
      </c>
      <c r="V4" s="210" t="s">
        <v>381</v>
      </c>
      <c r="W4" s="210" t="s">
        <v>382</v>
      </c>
      <c r="X4" s="210" t="s">
        <v>383</v>
      </c>
      <c r="Y4" s="210" t="s">
        <v>384</v>
      </c>
      <c r="Z4" s="210" t="s">
        <v>385</v>
      </c>
      <c r="AA4" s="210" t="s">
        <v>386</v>
      </c>
      <c r="AB4" s="210" t="s">
        <v>387</v>
      </c>
      <c r="AC4" s="275" t="s">
        <v>388</v>
      </c>
      <c r="AD4" s="275" t="s">
        <v>389</v>
      </c>
      <c r="AE4" s="275" t="s">
        <v>390</v>
      </c>
      <c r="AF4" s="275" t="s">
        <v>391</v>
      </c>
      <c r="AG4" s="275" t="s">
        <v>392</v>
      </c>
      <c r="AH4" s="275" t="s">
        <v>393</v>
      </c>
      <c r="AI4" s="275" t="s">
        <v>394</v>
      </c>
      <c r="AJ4" s="275" t="s">
        <v>395</v>
      </c>
      <c r="AK4" s="275" t="s">
        <v>396</v>
      </c>
      <c r="AL4" s="275" t="s">
        <v>397</v>
      </c>
      <c r="AM4" s="275" t="s">
        <v>398</v>
      </c>
      <c r="AN4" s="275" t="s">
        <v>399</v>
      </c>
      <c r="AO4" s="275" t="s">
        <v>400</v>
      </c>
      <c r="AP4" s="275" t="s">
        <v>401</v>
      </c>
      <c r="AQ4" s="275" t="s">
        <v>402</v>
      </c>
      <c r="AR4" s="275" t="s">
        <v>403</v>
      </c>
      <c r="AS4" s="275" t="s">
        <v>404</v>
      </c>
      <c r="AT4" s="275" t="s">
        <v>405</v>
      </c>
    </row>
    <row r="5" spans="2:46" s="109" customFormat="1" ht="14.25" customHeight="1" thickBot="1">
      <c r="B5" s="386"/>
      <c r="C5" s="283" t="s">
        <v>3</v>
      </c>
      <c r="D5" s="157" t="s">
        <v>4</v>
      </c>
      <c r="E5" s="157" t="s">
        <v>5</v>
      </c>
      <c r="F5" s="157" t="s">
        <v>6</v>
      </c>
      <c r="G5" s="157" t="s">
        <v>7</v>
      </c>
      <c r="H5" s="157" t="s">
        <v>8</v>
      </c>
      <c r="I5" s="157" t="s">
        <v>9</v>
      </c>
      <c r="J5" s="157" t="s">
        <v>10</v>
      </c>
      <c r="K5" s="157" t="s">
        <v>11</v>
      </c>
      <c r="L5" s="157" t="s">
        <v>12</v>
      </c>
      <c r="M5" s="157" t="s">
        <v>18</v>
      </c>
      <c r="N5" s="157" t="s">
        <v>19</v>
      </c>
      <c r="O5" s="157" t="s">
        <v>115</v>
      </c>
      <c r="P5" s="157" t="s">
        <v>108</v>
      </c>
      <c r="Q5" s="157" t="s">
        <v>131</v>
      </c>
      <c r="R5" s="157" t="s">
        <v>132</v>
      </c>
      <c r="S5" s="157" t="s">
        <v>140</v>
      </c>
      <c r="T5" s="157" t="s">
        <v>141</v>
      </c>
      <c r="U5" s="157" t="s">
        <v>145</v>
      </c>
      <c r="V5" s="157" t="s">
        <v>148</v>
      </c>
      <c r="W5" s="157" t="s">
        <v>152</v>
      </c>
      <c r="X5" s="157" t="s">
        <v>155</v>
      </c>
      <c r="Y5" s="157" t="s">
        <v>158</v>
      </c>
      <c r="Z5" s="157" t="s">
        <v>177</v>
      </c>
      <c r="AA5" s="157" t="s">
        <v>166</v>
      </c>
      <c r="AB5" s="157" t="s">
        <v>186</v>
      </c>
      <c r="AC5" s="193" t="s">
        <v>188</v>
      </c>
      <c r="AD5" s="193" t="s">
        <v>190</v>
      </c>
      <c r="AE5" s="193" t="s">
        <v>196</v>
      </c>
      <c r="AF5" s="193" t="s">
        <v>326</v>
      </c>
      <c r="AG5" s="193" t="s">
        <v>244</v>
      </c>
      <c r="AH5" s="193" t="s">
        <v>245</v>
      </c>
      <c r="AI5" s="193" t="s">
        <v>246</v>
      </c>
      <c r="AJ5" s="193" t="s">
        <v>247</v>
      </c>
      <c r="AK5" s="193" t="s">
        <v>248</v>
      </c>
      <c r="AL5" s="193" t="s">
        <v>249</v>
      </c>
      <c r="AM5" s="193" t="s">
        <v>250</v>
      </c>
      <c r="AN5" s="193" t="s">
        <v>251</v>
      </c>
      <c r="AO5" s="193" t="s">
        <v>252</v>
      </c>
      <c r="AP5" s="193" t="s">
        <v>253</v>
      </c>
      <c r="AQ5" s="193" t="s">
        <v>254</v>
      </c>
      <c r="AR5" s="193" t="s">
        <v>255</v>
      </c>
      <c r="AS5" s="193" t="s">
        <v>256</v>
      </c>
      <c r="AT5" s="193" t="s">
        <v>257</v>
      </c>
    </row>
    <row r="6" spans="2:46">
      <c r="B6" s="258" t="s">
        <v>227</v>
      </c>
      <c r="C6" s="294">
        <v>0</v>
      </c>
      <c r="D6" s="158">
        <v>120</v>
      </c>
      <c r="E6" s="158">
        <v>114</v>
      </c>
      <c r="F6" s="158">
        <v>0</v>
      </c>
      <c r="G6" s="158">
        <v>0</v>
      </c>
      <c r="H6" s="158">
        <v>450</v>
      </c>
      <c r="I6" s="158">
        <v>450</v>
      </c>
      <c r="J6" s="158">
        <v>933</v>
      </c>
      <c r="K6" s="158">
        <v>0</v>
      </c>
      <c r="L6" s="158">
        <v>0</v>
      </c>
      <c r="M6" s="158">
        <v>0</v>
      </c>
      <c r="N6" s="158" t="s">
        <v>0</v>
      </c>
      <c r="O6" s="158" t="s">
        <v>0</v>
      </c>
      <c r="P6" s="158" t="s">
        <v>0</v>
      </c>
      <c r="Q6" s="158" t="s">
        <v>0</v>
      </c>
      <c r="R6" s="158" t="s">
        <v>0</v>
      </c>
      <c r="S6" s="158" t="s">
        <v>0</v>
      </c>
      <c r="T6" s="158" t="s">
        <v>0</v>
      </c>
      <c r="U6" s="158" t="s">
        <v>0</v>
      </c>
      <c r="V6" s="158" t="s">
        <v>0</v>
      </c>
      <c r="W6" s="158" t="s">
        <v>0</v>
      </c>
      <c r="X6" s="158" t="s">
        <v>0</v>
      </c>
      <c r="Y6" s="158" t="s">
        <v>0</v>
      </c>
      <c r="Z6" s="158" t="s">
        <v>0</v>
      </c>
      <c r="AA6" s="158" t="s">
        <v>0</v>
      </c>
      <c r="AB6" s="158" t="s">
        <v>0</v>
      </c>
      <c r="AC6" s="31" t="s">
        <v>0</v>
      </c>
      <c r="AD6" s="158" t="s">
        <v>0</v>
      </c>
      <c r="AE6" s="158" t="s">
        <v>0</v>
      </c>
      <c r="AF6" s="158" t="s">
        <v>0</v>
      </c>
      <c r="AG6" s="158" t="s">
        <v>0</v>
      </c>
      <c r="AH6" s="158" t="s">
        <v>0</v>
      </c>
      <c r="AI6" s="158" t="s">
        <v>0</v>
      </c>
      <c r="AJ6" s="158" t="s">
        <v>0</v>
      </c>
      <c r="AK6" s="158" t="s">
        <v>0</v>
      </c>
      <c r="AL6" s="158" t="s">
        <v>0</v>
      </c>
      <c r="AM6" s="158" t="s">
        <v>0</v>
      </c>
      <c r="AN6" s="158" t="s">
        <v>0</v>
      </c>
      <c r="AO6" s="158" t="s">
        <v>0</v>
      </c>
      <c r="AP6" s="158" t="s">
        <v>0</v>
      </c>
      <c r="AQ6" s="158" t="s">
        <v>0</v>
      </c>
      <c r="AR6" s="158"/>
      <c r="AS6" s="158"/>
      <c r="AT6" s="158" t="s">
        <v>0</v>
      </c>
    </row>
    <row r="7" spans="2:46">
      <c r="B7" s="260" t="s">
        <v>258</v>
      </c>
      <c r="C7" s="295">
        <v>300</v>
      </c>
      <c r="D7" s="106">
        <v>33</v>
      </c>
      <c r="E7" s="106">
        <v>0</v>
      </c>
      <c r="F7" s="106">
        <v>220</v>
      </c>
      <c r="G7" s="106">
        <v>93</v>
      </c>
      <c r="H7" s="106">
        <v>33</v>
      </c>
      <c r="I7" s="106">
        <v>33</v>
      </c>
      <c r="J7" s="106">
        <v>33</v>
      </c>
      <c r="K7" s="106">
        <v>102</v>
      </c>
      <c r="L7" s="106">
        <v>47</v>
      </c>
      <c r="M7" s="106">
        <v>55</v>
      </c>
      <c r="N7" s="106">
        <v>43</v>
      </c>
      <c r="O7" s="106">
        <v>55</v>
      </c>
      <c r="P7" s="106">
        <v>43</v>
      </c>
      <c r="Q7" s="106">
        <v>55</v>
      </c>
      <c r="R7" s="106">
        <v>43</v>
      </c>
      <c r="S7" s="106">
        <v>55</v>
      </c>
      <c r="T7" s="106">
        <v>45</v>
      </c>
      <c r="U7" s="106">
        <v>55</v>
      </c>
      <c r="V7" s="106">
        <v>43</v>
      </c>
      <c r="W7" s="106">
        <v>29</v>
      </c>
      <c r="X7" s="106">
        <v>0</v>
      </c>
      <c r="Y7" s="106">
        <v>0</v>
      </c>
      <c r="Z7" s="106">
        <v>0</v>
      </c>
      <c r="AA7" s="106">
        <v>0</v>
      </c>
      <c r="AB7" s="106">
        <v>0</v>
      </c>
      <c r="AC7" s="34">
        <v>0</v>
      </c>
      <c r="AD7" s="106">
        <v>0</v>
      </c>
      <c r="AE7" s="106">
        <v>0</v>
      </c>
      <c r="AF7" s="106">
        <v>0</v>
      </c>
      <c r="AG7" s="106">
        <v>0</v>
      </c>
      <c r="AH7" s="106">
        <v>0</v>
      </c>
      <c r="AI7" s="106">
        <v>0</v>
      </c>
      <c r="AJ7" s="106">
        <v>0</v>
      </c>
      <c r="AK7" s="106">
        <v>0</v>
      </c>
      <c r="AL7" s="106">
        <v>0</v>
      </c>
      <c r="AM7" s="106">
        <v>0</v>
      </c>
      <c r="AN7" s="106">
        <v>0</v>
      </c>
      <c r="AO7" s="106">
        <v>0</v>
      </c>
      <c r="AP7" s="106">
        <v>0</v>
      </c>
      <c r="AQ7" s="106"/>
      <c r="AR7" s="106">
        <v>0</v>
      </c>
      <c r="AS7" s="106"/>
      <c r="AT7" s="106" t="s">
        <v>0</v>
      </c>
    </row>
    <row r="8" spans="2:46">
      <c r="B8" s="260" t="s">
        <v>259</v>
      </c>
      <c r="C8" s="295">
        <v>0</v>
      </c>
      <c r="D8" s="106">
        <v>198</v>
      </c>
      <c r="E8" s="106">
        <v>0</v>
      </c>
      <c r="F8" s="106">
        <v>130</v>
      </c>
      <c r="G8" s="106">
        <v>0</v>
      </c>
      <c r="H8" s="106">
        <v>130</v>
      </c>
      <c r="I8" s="106">
        <v>0</v>
      </c>
      <c r="J8" s="106">
        <v>130</v>
      </c>
      <c r="K8" s="106">
        <v>0</v>
      </c>
      <c r="L8" s="106">
        <v>130</v>
      </c>
      <c r="M8" s="106">
        <v>0</v>
      </c>
      <c r="N8" s="106">
        <v>130</v>
      </c>
      <c r="O8" s="106">
        <v>0</v>
      </c>
      <c r="P8" s="106">
        <v>130</v>
      </c>
      <c r="Q8" s="106">
        <v>0</v>
      </c>
      <c r="R8" s="106">
        <v>157</v>
      </c>
      <c r="S8" s="106">
        <v>4</v>
      </c>
      <c r="T8" s="106">
        <v>142</v>
      </c>
      <c r="U8" s="106">
        <v>1</v>
      </c>
      <c r="V8" s="106">
        <v>292</v>
      </c>
      <c r="W8" s="106">
        <v>1</v>
      </c>
      <c r="X8" s="106">
        <v>149</v>
      </c>
      <c r="Y8" s="106">
        <v>0</v>
      </c>
      <c r="Z8" s="106">
        <v>149</v>
      </c>
      <c r="AA8" s="106">
        <v>0</v>
      </c>
      <c r="AB8" s="106">
        <v>149</v>
      </c>
      <c r="AC8" s="34">
        <v>0</v>
      </c>
      <c r="AD8" s="106">
        <v>149</v>
      </c>
      <c r="AE8" s="106">
        <v>0</v>
      </c>
      <c r="AF8" s="106">
        <v>149</v>
      </c>
      <c r="AG8" s="106">
        <v>0</v>
      </c>
      <c r="AH8" s="106">
        <v>149</v>
      </c>
      <c r="AI8" s="106">
        <v>0</v>
      </c>
      <c r="AJ8" s="106">
        <v>149</v>
      </c>
      <c r="AK8" s="106">
        <v>0</v>
      </c>
      <c r="AL8" s="106">
        <v>151</v>
      </c>
      <c r="AM8" s="106">
        <v>0</v>
      </c>
      <c r="AN8" s="106">
        <v>149</v>
      </c>
      <c r="AO8" s="106">
        <v>0</v>
      </c>
      <c r="AP8" s="106">
        <v>149</v>
      </c>
      <c r="AQ8" s="106">
        <v>0</v>
      </c>
      <c r="AR8" s="106">
        <v>0</v>
      </c>
      <c r="AS8" s="106">
        <v>149</v>
      </c>
      <c r="AT8" s="106">
        <v>149</v>
      </c>
    </row>
    <row r="9" spans="2:46">
      <c r="B9" s="260" t="s">
        <v>260</v>
      </c>
      <c r="C9" s="295">
        <v>0</v>
      </c>
      <c r="D9" s="106">
        <v>18</v>
      </c>
      <c r="E9" s="106">
        <v>11</v>
      </c>
      <c r="F9" s="106">
        <v>18</v>
      </c>
      <c r="G9" s="106">
        <v>18</v>
      </c>
      <c r="H9" s="106">
        <v>1018</v>
      </c>
      <c r="I9" s="106">
        <v>27</v>
      </c>
      <c r="J9" s="106">
        <v>51</v>
      </c>
      <c r="K9" s="106">
        <v>28</v>
      </c>
      <c r="L9" s="106">
        <v>18</v>
      </c>
      <c r="M9" s="106">
        <v>27</v>
      </c>
      <c r="N9" s="106">
        <v>16</v>
      </c>
      <c r="O9" s="106">
        <v>27</v>
      </c>
      <c r="P9" s="106">
        <v>16</v>
      </c>
      <c r="Q9" s="106">
        <v>27</v>
      </c>
      <c r="R9" s="106">
        <v>254</v>
      </c>
      <c r="S9" s="106">
        <v>27</v>
      </c>
      <c r="T9" s="106">
        <v>17</v>
      </c>
      <c r="U9" s="106">
        <v>27</v>
      </c>
      <c r="V9" s="106">
        <v>0</v>
      </c>
      <c r="W9" s="106" t="s">
        <v>0</v>
      </c>
      <c r="X9" s="106" t="s">
        <v>0</v>
      </c>
      <c r="Y9" s="106" t="s">
        <v>0</v>
      </c>
      <c r="Z9" s="106" t="s">
        <v>0</v>
      </c>
      <c r="AA9" s="106" t="s">
        <v>0</v>
      </c>
      <c r="AB9" s="106" t="s">
        <v>0</v>
      </c>
      <c r="AC9" s="34" t="s">
        <v>0</v>
      </c>
      <c r="AD9" s="106" t="s">
        <v>0</v>
      </c>
      <c r="AE9" s="106" t="s">
        <v>0</v>
      </c>
      <c r="AF9" s="106" t="s">
        <v>0</v>
      </c>
      <c r="AG9" s="106" t="s">
        <v>0</v>
      </c>
      <c r="AH9" s="106" t="s">
        <v>0</v>
      </c>
      <c r="AI9" s="106" t="s">
        <v>0</v>
      </c>
      <c r="AJ9" s="106" t="s">
        <v>0</v>
      </c>
      <c r="AK9" s="106" t="s">
        <v>0</v>
      </c>
      <c r="AL9" s="106" t="s">
        <v>0</v>
      </c>
      <c r="AM9" s="106" t="s">
        <v>0</v>
      </c>
      <c r="AN9" s="106" t="s">
        <v>0</v>
      </c>
      <c r="AO9" s="106" t="s">
        <v>0</v>
      </c>
      <c r="AP9" s="106" t="s">
        <v>0</v>
      </c>
      <c r="AQ9" s="106" t="s">
        <v>0</v>
      </c>
      <c r="AR9" s="106"/>
      <c r="AS9" s="106"/>
      <c r="AT9" s="106" t="s">
        <v>0</v>
      </c>
    </row>
    <row r="10" spans="2:46">
      <c r="B10" s="260" t="s">
        <v>261</v>
      </c>
      <c r="C10" s="295">
        <v>0</v>
      </c>
      <c r="D10" s="106">
        <v>4</v>
      </c>
      <c r="E10" s="106">
        <v>4</v>
      </c>
      <c r="F10" s="106">
        <v>4</v>
      </c>
      <c r="G10" s="106">
        <v>4</v>
      </c>
      <c r="H10" s="106">
        <v>4</v>
      </c>
      <c r="I10" s="106">
        <v>12</v>
      </c>
      <c r="J10" s="106">
        <v>4</v>
      </c>
      <c r="K10" s="106">
        <v>4</v>
      </c>
      <c r="L10" s="106">
        <v>4</v>
      </c>
      <c r="M10" s="106">
        <v>4</v>
      </c>
      <c r="N10" s="106">
        <v>1</v>
      </c>
      <c r="O10" s="106">
        <v>437</v>
      </c>
      <c r="P10" s="106">
        <v>1</v>
      </c>
      <c r="Q10" s="106">
        <v>1</v>
      </c>
      <c r="R10" s="106">
        <v>1</v>
      </c>
      <c r="S10" s="106">
        <v>1</v>
      </c>
      <c r="T10" s="106">
        <v>3</v>
      </c>
      <c r="U10" s="106">
        <v>1</v>
      </c>
      <c r="V10" s="106">
        <v>1</v>
      </c>
      <c r="W10" s="106">
        <v>370</v>
      </c>
      <c r="X10" s="106">
        <v>0</v>
      </c>
      <c r="Y10" s="106">
        <v>0</v>
      </c>
      <c r="Z10" s="106">
        <v>0</v>
      </c>
      <c r="AA10" s="106">
        <v>0</v>
      </c>
      <c r="AB10" s="106">
        <v>0</v>
      </c>
      <c r="AC10" s="34">
        <v>0</v>
      </c>
      <c r="AD10" s="106">
        <v>0</v>
      </c>
      <c r="AE10" s="106">
        <v>0</v>
      </c>
      <c r="AF10" s="106">
        <v>0</v>
      </c>
      <c r="AG10" s="106">
        <v>0</v>
      </c>
      <c r="AH10" s="106">
        <v>0</v>
      </c>
      <c r="AI10" s="106">
        <v>0</v>
      </c>
      <c r="AJ10" s="106">
        <v>0</v>
      </c>
      <c r="AK10" s="106">
        <v>8</v>
      </c>
      <c r="AL10" s="106">
        <v>0</v>
      </c>
      <c r="AM10" s="106">
        <v>53</v>
      </c>
      <c r="AN10" s="106" t="s">
        <v>0</v>
      </c>
      <c r="AO10" s="106" t="s">
        <v>0</v>
      </c>
      <c r="AP10" s="106" t="s">
        <v>0</v>
      </c>
      <c r="AQ10" s="106" t="s">
        <v>0</v>
      </c>
      <c r="AR10" s="106"/>
      <c r="AS10" s="106"/>
      <c r="AT10" s="106" t="s">
        <v>0</v>
      </c>
    </row>
    <row r="11" spans="2:46" ht="24">
      <c r="B11" s="260" t="s">
        <v>262</v>
      </c>
      <c r="C11" s="295">
        <v>0</v>
      </c>
      <c r="D11" s="106">
        <v>0</v>
      </c>
      <c r="E11" s="106">
        <v>9</v>
      </c>
      <c r="F11" s="106">
        <v>35</v>
      </c>
      <c r="G11" s="106">
        <v>10</v>
      </c>
      <c r="H11" s="106">
        <v>45</v>
      </c>
      <c r="I11" s="106">
        <v>1</v>
      </c>
      <c r="J11" s="106">
        <v>45</v>
      </c>
      <c r="K11" s="106">
        <v>1</v>
      </c>
      <c r="L11" s="106">
        <v>215</v>
      </c>
      <c r="M11" s="106" t="s">
        <v>0</v>
      </c>
      <c r="N11" s="106" t="s">
        <v>0</v>
      </c>
      <c r="O11" s="106" t="s">
        <v>0</v>
      </c>
      <c r="P11" s="106" t="s">
        <v>0</v>
      </c>
      <c r="Q11" s="106" t="s">
        <v>0</v>
      </c>
      <c r="R11" s="106" t="s">
        <v>0</v>
      </c>
      <c r="S11" s="106" t="s">
        <v>0</v>
      </c>
      <c r="T11" s="106" t="s">
        <v>0</v>
      </c>
      <c r="U11" s="106" t="s">
        <v>0</v>
      </c>
      <c r="V11" s="106" t="s">
        <v>0</v>
      </c>
      <c r="W11" s="106" t="s">
        <v>0</v>
      </c>
      <c r="X11" s="106" t="s">
        <v>0</v>
      </c>
      <c r="Y11" s="106" t="s">
        <v>0</v>
      </c>
      <c r="Z11" s="106" t="s">
        <v>0</v>
      </c>
      <c r="AA11" s="106" t="s">
        <v>0</v>
      </c>
      <c r="AB11" s="106" t="s">
        <v>0</v>
      </c>
      <c r="AC11" s="34" t="s">
        <v>0</v>
      </c>
      <c r="AD11" s="106" t="s">
        <v>0</v>
      </c>
      <c r="AE11" s="106" t="s">
        <v>0</v>
      </c>
      <c r="AF11" s="106" t="s">
        <v>0</v>
      </c>
      <c r="AG11" s="106" t="s">
        <v>0</v>
      </c>
      <c r="AH11" s="106" t="s">
        <v>0</v>
      </c>
      <c r="AI11" s="106" t="s">
        <v>0</v>
      </c>
      <c r="AJ11" s="106" t="s">
        <v>0</v>
      </c>
      <c r="AK11" s="106" t="s">
        <v>0</v>
      </c>
      <c r="AL11" s="106" t="s">
        <v>0</v>
      </c>
      <c r="AM11" s="106" t="s">
        <v>0</v>
      </c>
      <c r="AN11" s="106" t="s">
        <v>0</v>
      </c>
      <c r="AO11" s="106" t="s">
        <v>0</v>
      </c>
      <c r="AP11" s="106" t="s">
        <v>0</v>
      </c>
      <c r="AQ11" s="106" t="s">
        <v>0</v>
      </c>
      <c r="AR11" s="106"/>
      <c r="AS11" s="106"/>
      <c r="AT11" s="106" t="s">
        <v>0</v>
      </c>
    </row>
    <row r="12" spans="2:46">
      <c r="B12" s="260" t="s">
        <v>263</v>
      </c>
      <c r="C12" s="295">
        <v>0</v>
      </c>
      <c r="D12" s="106">
        <v>0</v>
      </c>
      <c r="E12" s="106">
        <v>0</v>
      </c>
      <c r="F12" s="106">
        <v>141</v>
      </c>
      <c r="G12" s="106">
        <v>0</v>
      </c>
      <c r="H12" s="106">
        <v>141</v>
      </c>
      <c r="I12" s="106">
        <v>0</v>
      </c>
      <c r="J12" s="106">
        <v>141</v>
      </c>
      <c r="K12" s="106">
        <v>0</v>
      </c>
      <c r="L12" s="106">
        <v>23</v>
      </c>
      <c r="M12" s="106" t="s">
        <v>0</v>
      </c>
      <c r="N12" s="106" t="s">
        <v>0</v>
      </c>
      <c r="O12" s="106" t="s">
        <v>0</v>
      </c>
      <c r="P12" s="106" t="s">
        <v>0</v>
      </c>
      <c r="Q12" s="106" t="s">
        <v>0</v>
      </c>
      <c r="R12" s="106" t="s">
        <v>0</v>
      </c>
      <c r="S12" s="106" t="s">
        <v>0</v>
      </c>
      <c r="T12" s="106" t="s">
        <v>0</v>
      </c>
      <c r="U12" s="106" t="s">
        <v>0</v>
      </c>
      <c r="V12" s="106" t="s">
        <v>0</v>
      </c>
      <c r="W12" s="106" t="s">
        <v>0</v>
      </c>
      <c r="X12" s="106" t="s">
        <v>0</v>
      </c>
      <c r="Y12" s="106" t="s">
        <v>0</v>
      </c>
      <c r="Z12" s="106" t="s">
        <v>0</v>
      </c>
      <c r="AA12" s="106" t="s">
        <v>0</v>
      </c>
      <c r="AB12" s="106" t="s">
        <v>0</v>
      </c>
      <c r="AC12" s="34" t="s">
        <v>0</v>
      </c>
      <c r="AD12" s="106" t="s">
        <v>0</v>
      </c>
      <c r="AE12" s="106" t="s">
        <v>0</v>
      </c>
      <c r="AF12" s="106" t="s">
        <v>0</v>
      </c>
      <c r="AG12" s="106" t="s">
        <v>0</v>
      </c>
      <c r="AH12" s="106" t="s">
        <v>0</v>
      </c>
      <c r="AI12" s="106" t="s">
        <v>0</v>
      </c>
      <c r="AJ12" s="106" t="s">
        <v>0</v>
      </c>
      <c r="AK12" s="106" t="s">
        <v>0</v>
      </c>
      <c r="AL12" s="106" t="s">
        <v>0</v>
      </c>
      <c r="AM12" s="106" t="s">
        <v>0</v>
      </c>
      <c r="AN12" s="106" t="s">
        <v>0</v>
      </c>
      <c r="AO12" s="106" t="s">
        <v>0</v>
      </c>
      <c r="AP12" s="106" t="s">
        <v>0</v>
      </c>
      <c r="AQ12" s="106" t="s">
        <v>0</v>
      </c>
      <c r="AR12" s="106"/>
      <c r="AS12" s="106"/>
      <c r="AT12" s="106" t="s">
        <v>0</v>
      </c>
    </row>
    <row r="13" spans="2:46">
      <c r="B13" s="260" t="s">
        <v>264</v>
      </c>
      <c r="C13" s="295">
        <v>0</v>
      </c>
      <c r="D13" s="106">
        <v>0</v>
      </c>
      <c r="E13" s="106">
        <v>152</v>
      </c>
      <c r="F13" s="106">
        <v>0</v>
      </c>
      <c r="G13" s="106">
        <v>0</v>
      </c>
      <c r="H13" s="106">
        <v>0</v>
      </c>
      <c r="I13" s="106">
        <v>0</v>
      </c>
      <c r="J13" s="106">
        <v>0</v>
      </c>
      <c r="K13" s="106">
        <v>0</v>
      </c>
      <c r="L13" s="106">
        <v>0</v>
      </c>
      <c r="M13" s="106">
        <v>0</v>
      </c>
      <c r="N13" s="106">
        <v>0</v>
      </c>
      <c r="O13" s="106" t="s">
        <v>0</v>
      </c>
      <c r="P13" s="106" t="s">
        <v>0</v>
      </c>
      <c r="Q13" s="106" t="s">
        <v>0</v>
      </c>
      <c r="R13" s="106" t="s">
        <v>0</v>
      </c>
      <c r="S13" s="106" t="s">
        <v>0</v>
      </c>
      <c r="T13" s="106" t="s">
        <v>0</v>
      </c>
      <c r="U13" s="106" t="s">
        <v>0</v>
      </c>
      <c r="V13" s="106" t="s">
        <v>0</v>
      </c>
      <c r="W13" s="106" t="s">
        <v>0</v>
      </c>
      <c r="X13" s="106" t="s">
        <v>0</v>
      </c>
      <c r="Y13" s="106" t="s">
        <v>0</v>
      </c>
      <c r="Z13" s="106" t="s">
        <v>0</v>
      </c>
      <c r="AA13" s="106" t="s">
        <v>0</v>
      </c>
      <c r="AB13" s="106" t="s">
        <v>0</v>
      </c>
      <c r="AC13" s="34" t="s">
        <v>0</v>
      </c>
      <c r="AD13" s="106" t="s">
        <v>0</v>
      </c>
      <c r="AE13" s="106" t="s">
        <v>0</v>
      </c>
      <c r="AF13" s="106" t="s">
        <v>0</v>
      </c>
      <c r="AG13" s="106" t="s">
        <v>0</v>
      </c>
      <c r="AH13" s="106" t="s">
        <v>0</v>
      </c>
      <c r="AI13" s="106" t="s">
        <v>0</v>
      </c>
      <c r="AJ13" s="106" t="s">
        <v>0</v>
      </c>
      <c r="AK13" s="106" t="s">
        <v>0</v>
      </c>
      <c r="AL13" s="106" t="s">
        <v>0</v>
      </c>
      <c r="AM13" s="106" t="s">
        <v>0</v>
      </c>
      <c r="AN13" s="106" t="s">
        <v>0</v>
      </c>
      <c r="AO13" s="106" t="s">
        <v>0</v>
      </c>
      <c r="AP13" s="106" t="s">
        <v>0</v>
      </c>
      <c r="AQ13" s="106" t="s">
        <v>0</v>
      </c>
      <c r="AR13" s="106"/>
      <c r="AS13" s="106"/>
      <c r="AT13" s="106" t="s">
        <v>0</v>
      </c>
    </row>
    <row r="14" spans="2:46">
      <c r="B14" s="260" t="s">
        <v>16</v>
      </c>
      <c r="C14" s="295">
        <v>4548</v>
      </c>
      <c r="D14" s="106">
        <v>4548</v>
      </c>
      <c r="E14" s="106">
        <v>4548</v>
      </c>
      <c r="F14" s="106">
        <v>4093</v>
      </c>
      <c r="G14" s="106">
        <v>3638</v>
      </c>
      <c r="H14" s="106">
        <v>3451</v>
      </c>
      <c r="I14" s="106">
        <v>3263</v>
      </c>
      <c r="J14" s="106">
        <v>3129</v>
      </c>
      <c r="K14" s="106">
        <v>2996</v>
      </c>
      <c r="L14" s="106">
        <v>2996</v>
      </c>
      <c r="M14" s="106">
        <v>2996</v>
      </c>
      <c r="N14" s="106">
        <v>2996</v>
      </c>
      <c r="O14" s="106">
        <v>2996</v>
      </c>
      <c r="P14" s="106">
        <v>2996</v>
      </c>
      <c r="Q14" s="106">
        <v>2996</v>
      </c>
      <c r="R14" s="106">
        <v>3130</v>
      </c>
      <c r="S14" s="106">
        <v>3265</v>
      </c>
      <c r="T14" s="106">
        <v>3449</v>
      </c>
      <c r="U14" s="106">
        <v>3520</v>
      </c>
      <c r="V14" s="106">
        <v>3386</v>
      </c>
      <c r="W14" s="106">
        <v>3252</v>
      </c>
      <c r="X14" s="106">
        <v>3245</v>
      </c>
      <c r="Y14" s="106">
        <v>3178</v>
      </c>
      <c r="Z14" s="106">
        <v>3149</v>
      </c>
      <c r="AA14" s="106">
        <v>3120</v>
      </c>
      <c r="AB14" s="106">
        <v>3120</v>
      </c>
      <c r="AC14" s="34">
        <v>3120</v>
      </c>
      <c r="AD14" s="106">
        <v>3120</v>
      </c>
      <c r="AE14" s="106">
        <v>3120</v>
      </c>
      <c r="AF14" s="106">
        <v>3120</v>
      </c>
      <c r="AG14" s="106">
        <v>3120</v>
      </c>
      <c r="AH14" s="106">
        <v>3120</v>
      </c>
      <c r="AI14" s="106">
        <v>3120</v>
      </c>
      <c r="AJ14" s="106">
        <v>3261</v>
      </c>
      <c r="AK14" s="106">
        <v>3401</v>
      </c>
      <c r="AL14" s="106">
        <v>3443</v>
      </c>
      <c r="AM14" s="106">
        <v>2398</v>
      </c>
      <c r="AN14" s="106" t="s">
        <v>0</v>
      </c>
      <c r="AO14" s="106" t="s">
        <v>0</v>
      </c>
      <c r="AP14" s="106" t="s">
        <v>0</v>
      </c>
      <c r="AQ14" s="106" t="s">
        <v>0</v>
      </c>
      <c r="AR14" s="106"/>
      <c r="AS14" s="106"/>
      <c r="AT14" s="106" t="s">
        <v>0</v>
      </c>
    </row>
    <row r="15" spans="2:46">
      <c r="B15" s="260" t="s">
        <v>265</v>
      </c>
      <c r="C15" s="295">
        <v>0</v>
      </c>
      <c r="D15" s="106">
        <v>0</v>
      </c>
      <c r="E15" s="106">
        <v>0</v>
      </c>
      <c r="F15" s="106">
        <v>0</v>
      </c>
      <c r="G15" s="106">
        <v>0</v>
      </c>
      <c r="H15" s="106">
        <v>0</v>
      </c>
      <c r="I15" s="106">
        <v>0</v>
      </c>
      <c r="J15" s="106">
        <v>0</v>
      </c>
      <c r="K15" s="106">
        <v>0</v>
      </c>
      <c r="L15" s="106">
        <v>0</v>
      </c>
      <c r="M15" s="106">
        <v>0</v>
      </c>
      <c r="N15" s="106">
        <v>0</v>
      </c>
      <c r="O15" s="106">
        <v>210</v>
      </c>
      <c r="P15" s="106">
        <v>210</v>
      </c>
      <c r="Q15" s="106">
        <v>210</v>
      </c>
      <c r="R15" s="106">
        <v>210</v>
      </c>
      <c r="S15" s="106">
        <v>210</v>
      </c>
      <c r="T15" s="106">
        <v>253</v>
      </c>
      <c r="U15" s="106">
        <v>210</v>
      </c>
      <c r="V15" s="106">
        <v>210</v>
      </c>
      <c r="W15" s="106">
        <v>210</v>
      </c>
      <c r="X15" s="106">
        <v>210</v>
      </c>
      <c r="Y15" s="106">
        <v>210</v>
      </c>
      <c r="Z15" s="106">
        <v>210</v>
      </c>
      <c r="AA15" s="106">
        <v>210</v>
      </c>
      <c r="AB15" s="106">
        <v>210</v>
      </c>
      <c r="AC15" s="34">
        <v>210</v>
      </c>
      <c r="AD15" s="106">
        <v>210</v>
      </c>
      <c r="AE15" s="106">
        <v>210</v>
      </c>
      <c r="AF15" s="106">
        <v>210</v>
      </c>
      <c r="AG15" s="106">
        <v>210</v>
      </c>
      <c r="AH15" s="106">
        <v>210</v>
      </c>
      <c r="AI15" s="106">
        <v>0</v>
      </c>
      <c r="AJ15" s="106">
        <v>0</v>
      </c>
      <c r="AK15" s="106">
        <v>0</v>
      </c>
      <c r="AL15" s="106">
        <v>0</v>
      </c>
      <c r="AM15" s="106">
        <v>0</v>
      </c>
      <c r="AN15" s="106">
        <v>0</v>
      </c>
      <c r="AO15" s="106">
        <v>0</v>
      </c>
      <c r="AP15" s="106">
        <v>0</v>
      </c>
      <c r="AQ15" s="106">
        <v>0</v>
      </c>
      <c r="AR15" s="106">
        <v>0</v>
      </c>
      <c r="AS15" s="106">
        <v>0</v>
      </c>
      <c r="AT15" s="106">
        <v>0</v>
      </c>
    </row>
    <row r="16" spans="2:46">
      <c r="B16" s="260" t="s">
        <v>266</v>
      </c>
      <c r="C16" s="295">
        <v>0</v>
      </c>
      <c r="D16" s="106">
        <v>0</v>
      </c>
      <c r="E16" s="106">
        <v>500</v>
      </c>
      <c r="F16" s="106">
        <v>16</v>
      </c>
      <c r="G16" s="106">
        <v>10</v>
      </c>
      <c r="H16" s="106">
        <v>88</v>
      </c>
      <c r="I16" s="106">
        <v>63</v>
      </c>
      <c r="J16" s="106">
        <v>87</v>
      </c>
      <c r="K16" s="106">
        <v>63</v>
      </c>
      <c r="L16" s="106">
        <v>109</v>
      </c>
      <c r="M16" s="106">
        <v>63</v>
      </c>
      <c r="N16" s="106">
        <v>87</v>
      </c>
      <c r="O16" s="106">
        <v>63</v>
      </c>
      <c r="P16" s="106">
        <v>87</v>
      </c>
      <c r="Q16" s="106">
        <v>53</v>
      </c>
      <c r="R16" s="106">
        <v>116</v>
      </c>
      <c r="S16" s="106">
        <v>0</v>
      </c>
      <c r="T16" s="106">
        <v>23</v>
      </c>
      <c r="U16" s="106">
        <v>78</v>
      </c>
      <c r="V16" s="106">
        <v>43</v>
      </c>
      <c r="W16" s="106">
        <v>0</v>
      </c>
      <c r="X16" s="106">
        <v>0</v>
      </c>
      <c r="Y16" s="106">
        <v>114</v>
      </c>
      <c r="Z16" s="106">
        <v>0</v>
      </c>
      <c r="AA16" s="106">
        <v>0</v>
      </c>
      <c r="AB16" s="106">
        <v>2</v>
      </c>
      <c r="AC16" s="34">
        <v>0</v>
      </c>
      <c r="AD16" s="106">
        <v>0</v>
      </c>
      <c r="AE16" s="106">
        <v>0</v>
      </c>
      <c r="AF16" s="106">
        <v>0</v>
      </c>
      <c r="AG16" s="106">
        <v>0</v>
      </c>
      <c r="AH16" s="106">
        <v>0</v>
      </c>
      <c r="AI16" s="106">
        <v>0</v>
      </c>
      <c r="AJ16" s="106">
        <v>0</v>
      </c>
      <c r="AK16" s="106">
        <v>2</v>
      </c>
      <c r="AL16" s="106">
        <v>6</v>
      </c>
      <c r="AM16" s="106">
        <v>0</v>
      </c>
      <c r="AN16" s="106">
        <v>0</v>
      </c>
      <c r="AO16" s="106">
        <v>0</v>
      </c>
      <c r="AP16" s="106">
        <v>1</v>
      </c>
      <c r="AQ16" s="106">
        <v>0</v>
      </c>
      <c r="AR16" s="106">
        <v>0</v>
      </c>
      <c r="AS16" s="106">
        <v>1</v>
      </c>
      <c r="AT16" s="106">
        <v>1</v>
      </c>
    </row>
    <row r="17" spans="2:46">
      <c r="B17" s="260" t="s">
        <v>267</v>
      </c>
      <c r="C17" s="295">
        <v>522</v>
      </c>
      <c r="D17" s="106">
        <v>0</v>
      </c>
      <c r="E17" s="106">
        <v>0</v>
      </c>
      <c r="F17" s="106">
        <v>0</v>
      </c>
      <c r="G17" s="106">
        <v>0</v>
      </c>
      <c r="H17" s="106">
        <v>1482</v>
      </c>
      <c r="I17" s="106">
        <v>0</v>
      </c>
      <c r="J17" s="106">
        <v>0</v>
      </c>
      <c r="K17" s="106">
        <v>0</v>
      </c>
      <c r="L17" s="106">
        <v>0</v>
      </c>
      <c r="M17" s="106">
        <v>0</v>
      </c>
      <c r="N17" s="106">
        <v>1</v>
      </c>
      <c r="O17" s="106">
        <v>0</v>
      </c>
      <c r="P17" s="106">
        <v>0</v>
      </c>
      <c r="Q17" s="106">
        <v>0</v>
      </c>
      <c r="R17" s="106">
        <v>0</v>
      </c>
      <c r="S17" s="106">
        <v>0</v>
      </c>
      <c r="T17" s="106">
        <v>91</v>
      </c>
      <c r="U17" s="106">
        <v>78</v>
      </c>
      <c r="V17" s="106">
        <v>75</v>
      </c>
      <c r="W17" s="106">
        <v>0</v>
      </c>
      <c r="X17" s="106">
        <v>0</v>
      </c>
      <c r="Y17" s="106">
        <v>0</v>
      </c>
      <c r="Z17" s="106">
        <v>50</v>
      </c>
      <c r="AA17" s="106">
        <v>0</v>
      </c>
      <c r="AB17" s="106">
        <v>0</v>
      </c>
      <c r="AC17" s="34">
        <v>0</v>
      </c>
      <c r="AD17" s="106">
        <v>0</v>
      </c>
      <c r="AE17" s="106">
        <v>0</v>
      </c>
      <c r="AF17" s="106">
        <v>0</v>
      </c>
      <c r="AG17" s="106">
        <v>0</v>
      </c>
      <c r="AH17" s="106">
        <v>0</v>
      </c>
      <c r="AI17" s="106">
        <v>42</v>
      </c>
      <c r="AJ17" s="106">
        <v>0</v>
      </c>
      <c r="AK17" s="106">
        <v>66</v>
      </c>
      <c r="AL17" s="106">
        <v>2</v>
      </c>
      <c r="AM17" s="106">
        <v>0</v>
      </c>
      <c r="AN17" s="106">
        <v>0</v>
      </c>
      <c r="AO17" s="106">
        <v>0</v>
      </c>
      <c r="AP17" s="106">
        <v>0</v>
      </c>
      <c r="AQ17" s="106">
        <v>82</v>
      </c>
      <c r="AR17" s="106">
        <v>82</v>
      </c>
      <c r="AS17" s="106">
        <v>0</v>
      </c>
      <c r="AT17" s="106">
        <v>0</v>
      </c>
    </row>
    <row r="18" spans="2:46">
      <c r="B18" s="260" t="s">
        <v>268</v>
      </c>
      <c r="C18" s="295">
        <v>0</v>
      </c>
      <c r="D18" s="106">
        <v>0</v>
      </c>
      <c r="E18" s="106">
        <v>13098</v>
      </c>
      <c r="F18" s="106">
        <v>0</v>
      </c>
      <c r="G18" s="106">
        <v>0</v>
      </c>
      <c r="H18" s="106">
        <v>0</v>
      </c>
      <c r="I18" s="106">
        <v>0</v>
      </c>
      <c r="J18" s="106">
        <v>0</v>
      </c>
      <c r="K18" s="106">
        <v>0</v>
      </c>
      <c r="L18" s="106">
        <v>0</v>
      </c>
      <c r="M18" s="106">
        <v>0</v>
      </c>
      <c r="N18" s="106">
        <v>0</v>
      </c>
      <c r="O18" s="106">
        <v>0</v>
      </c>
      <c r="P18" s="106">
        <v>0</v>
      </c>
      <c r="Q18" s="106">
        <v>0</v>
      </c>
      <c r="R18" s="106">
        <v>0</v>
      </c>
      <c r="S18" s="106">
        <v>66</v>
      </c>
      <c r="T18" s="106">
        <v>0</v>
      </c>
      <c r="U18" s="106">
        <v>0</v>
      </c>
      <c r="V18" s="106">
        <v>0</v>
      </c>
      <c r="W18" s="106">
        <v>0</v>
      </c>
      <c r="X18" s="106">
        <v>59</v>
      </c>
      <c r="Y18" s="106">
        <v>0</v>
      </c>
      <c r="Z18" s="106">
        <v>0</v>
      </c>
      <c r="AA18" s="106">
        <v>0</v>
      </c>
      <c r="AB18" s="106">
        <v>0</v>
      </c>
      <c r="AC18" s="34">
        <v>74</v>
      </c>
      <c r="AD18" s="106">
        <v>0</v>
      </c>
      <c r="AE18" s="106">
        <v>0</v>
      </c>
      <c r="AF18" s="106">
        <v>37</v>
      </c>
      <c r="AG18" s="106">
        <v>19</v>
      </c>
      <c r="AH18" s="106">
        <v>0</v>
      </c>
      <c r="AI18" s="106">
        <v>0</v>
      </c>
      <c r="AJ18" s="106">
        <v>0</v>
      </c>
      <c r="AK18" s="106">
        <v>0</v>
      </c>
      <c r="AL18" s="106">
        <v>0</v>
      </c>
      <c r="AM18" s="106">
        <v>0</v>
      </c>
      <c r="AN18" s="106">
        <v>0</v>
      </c>
      <c r="AO18" s="106">
        <v>0</v>
      </c>
      <c r="AP18" s="106">
        <v>62</v>
      </c>
      <c r="AQ18" s="106">
        <v>0</v>
      </c>
      <c r="AR18" s="106">
        <v>0</v>
      </c>
      <c r="AS18" s="106">
        <v>0</v>
      </c>
      <c r="AT18" s="106">
        <v>78</v>
      </c>
    </row>
    <row r="19" spans="2:46">
      <c r="B19" s="260" t="s">
        <v>269</v>
      </c>
      <c r="C19" s="295">
        <v>3093</v>
      </c>
      <c r="D19" s="106">
        <v>1640</v>
      </c>
      <c r="E19" s="106">
        <v>13920</v>
      </c>
      <c r="F19" s="106">
        <v>0</v>
      </c>
      <c r="G19" s="106">
        <v>1956</v>
      </c>
      <c r="H19" s="106">
        <v>2530</v>
      </c>
      <c r="I19" s="106">
        <v>0</v>
      </c>
      <c r="J19" s="106">
        <v>1464</v>
      </c>
      <c r="K19" s="106">
        <v>0</v>
      </c>
      <c r="L19" s="106">
        <v>8176</v>
      </c>
      <c r="M19" s="106">
        <v>0</v>
      </c>
      <c r="N19" s="106">
        <v>1251</v>
      </c>
      <c r="O19" s="106">
        <v>531</v>
      </c>
      <c r="P19" s="106">
        <v>45</v>
      </c>
      <c r="Q19" s="106">
        <v>1</v>
      </c>
      <c r="R19" s="106">
        <v>141</v>
      </c>
      <c r="S19" s="106">
        <v>1</v>
      </c>
      <c r="T19" s="106">
        <v>144</v>
      </c>
      <c r="U19" s="106">
        <v>1</v>
      </c>
      <c r="V19" s="106">
        <v>31</v>
      </c>
      <c r="W19" s="106">
        <v>1</v>
      </c>
      <c r="X19" s="106">
        <v>31</v>
      </c>
      <c r="Y19" s="106">
        <v>1</v>
      </c>
      <c r="Z19" s="106">
        <v>34</v>
      </c>
      <c r="AA19" s="106">
        <v>1</v>
      </c>
      <c r="AB19" s="106">
        <v>33</v>
      </c>
      <c r="AC19" s="34">
        <v>1</v>
      </c>
      <c r="AD19" s="106">
        <v>8</v>
      </c>
      <c r="AE19" s="106">
        <v>1</v>
      </c>
      <c r="AF19" s="106">
        <v>91</v>
      </c>
      <c r="AG19" s="106">
        <v>2</v>
      </c>
      <c r="AH19" s="106">
        <v>7</v>
      </c>
      <c r="AI19" s="106">
        <v>2</v>
      </c>
      <c r="AJ19" s="106">
        <v>7</v>
      </c>
      <c r="AK19" s="106">
        <v>2</v>
      </c>
      <c r="AL19" s="106">
        <v>10</v>
      </c>
      <c r="AM19" s="106">
        <v>2</v>
      </c>
      <c r="AN19" s="106">
        <v>7</v>
      </c>
      <c r="AO19" s="106">
        <v>2</v>
      </c>
      <c r="AP19" s="106">
        <v>7</v>
      </c>
      <c r="AQ19" s="106">
        <v>2</v>
      </c>
      <c r="AR19" s="106">
        <v>2</v>
      </c>
      <c r="AS19" s="106">
        <v>10</v>
      </c>
      <c r="AT19" s="106">
        <v>2307</v>
      </c>
    </row>
    <row r="20" spans="2:46">
      <c r="B20" s="260" t="s">
        <v>270</v>
      </c>
      <c r="C20" s="295">
        <v>0</v>
      </c>
      <c r="D20" s="106">
        <v>27</v>
      </c>
      <c r="E20" s="106">
        <v>307</v>
      </c>
      <c r="F20" s="106">
        <v>27</v>
      </c>
      <c r="G20" s="106">
        <v>27</v>
      </c>
      <c r="H20" s="106">
        <v>27</v>
      </c>
      <c r="I20" s="106">
        <v>27</v>
      </c>
      <c r="J20" s="106">
        <v>27</v>
      </c>
      <c r="K20" s="106">
        <v>27</v>
      </c>
      <c r="L20" s="106">
        <v>27</v>
      </c>
      <c r="M20" s="106">
        <v>27</v>
      </c>
      <c r="N20" s="106">
        <v>27</v>
      </c>
      <c r="O20" s="106">
        <v>25</v>
      </c>
      <c r="P20" s="106">
        <v>28</v>
      </c>
      <c r="Q20" s="106">
        <v>28</v>
      </c>
      <c r="R20" s="106">
        <v>28</v>
      </c>
      <c r="S20" s="106">
        <v>28</v>
      </c>
      <c r="T20" s="106">
        <v>28</v>
      </c>
      <c r="U20" s="106">
        <v>584</v>
      </c>
      <c r="V20" s="106">
        <v>28</v>
      </c>
      <c r="W20" s="106">
        <v>28</v>
      </c>
      <c r="X20" s="106">
        <v>28</v>
      </c>
      <c r="Y20" s="106">
        <v>0</v>
      </c>
      <c r="Z20" s="106">
        <v>36</v>
      </c>
      <c r="AA20" s="106">
        <v>0</v>
      </c>
      <c r="AB20" s="106">
        <v>0</v>
      </c>
      <c r="AC20" s="34">
        <v>22</v>
      </c>
      <c r="AD20" s="106">
        <v>0</v>
      </c>
      <c r="AE20" s="106">
        <v>0</v>
      </c>
      <c r="AF20" s="106">
        <v>0</v>
      </c>
      <c r="AG20" s="106">
        <v>22</v>
      </c>
      <c r="AH20" s="106">
        <v>0</v>
      </c>
      <c r="AI20" s="106">
        <v>0</v>
      </c>
      <c r="AJ20" s="106">
        <v>0</v>
      </c>
      <c r="AK20" s="106">
        <v>22</v>
      </c>
      <c r="AL20" s="106">
        <v>0</v>
      </c>
      <c r="AM20" s="106">
        <v>0</v>
      </c>
      <c r="AN20" s="106">
        <v>0</v>
      </c>
      <c r="AO20" s="106">
        <v>22</v>
      </c>
      <c r="AP20" s="106">
        <v>0</v>
      </c>
      <c r="AQ20" s="106">
        <v>0</v>
      </c>
      <c r="AR20" s="106">
        <v>0</v>
      </c>
      <c r="AS20" s="106">
        <v>3</v>
      </c>
      <c r="AT20" s="106">
        <v>0</v>
      </c>
    </row>
    <row r="21" spans="2:46">
      <c r="B21" s="260" t="s">
        <v>271</v>
      </c>
      <c r="C21" s="295">
        <v>0</v>
      </c>
      <c r="D21" s="106">
        <v>0</v>
      </c>
      <c r="E21" s="106">
        <v>0</v>
      </c>
      <c r="F21" s="106">
        <v>0</v>
      </c>
      <c r="G21" s="106">
        <v>0</v>
      </c>
      <c r="H21" s="106">
        <v>0</v>
      </c>
      <c r="I21" s="106">
        <v>306</v>
      </c>
      <c r="J21" s="106">
        <v>0</v>
      </c>
      <c r="K21" s="106">
        <v>0</v>
      </c>
      <c r="L21" s="106">
        <v>6</v>
      </c>
      <c r="M21" s="106" t="s">
        <v>0</v>
      </c>
      <c r="N21" s="106" t="s">
        <v>0</v>
      </c>
      <c r="O21" s="106" t="s">
        <v>0</v>
      </c>
      <c r="P21" s="106" t="s">
        <v>0</v>
      </c>
      <c r="Q21" s="106" t="s">
        <v>0</v>
      </c>
      <c r="R21" s="106" t="s">
        <v>0</v>
      </c>
      <c r="S21" s="106" t="s">
        <v>0</v>
      </c>
      <c r="T21" s="106" t="s">
        <v>0</v>
      </c>
      <c r="U21" s="106" t="s">
        <v>0</v>
      </c>
      <c r="V21" s="106" t="s">
        <v>0</v>
      </c>
      <c r="W21" s="106" t="s">
        <v>0</v>
      </c>
      <c r="X21" s="106" t="s">
        <v>0</v>
      </c>
      <c r="Y21" s="106" t="s">
        <v>0</v>
      </c>
      <c r="Z21" s="106" t="s">
        <v>0</v>
      </c>
      <c r="AA21" s="106" t="s">
        <v>0</v>
      </c>
      <c r="AB21" s="106" t="s">
        <v>0</v>
      </c>
      <c r="AC21" s="34" t="s">
        <v>0</v>
      </c>
      <c r="AD21" s="106" t="s">
        <v>0</v>
      </c>
      <c r="AE21" s="106" t="s">
        <v>0</v>
      </c>
      <c r="AF21" s="106" t="s">
        <v>0</v>
      </c>
      <c r="AG21" s="106" t="s">
        <v>0</v>
      </c>
      <c r="AH21" s="106" t="s">
        <v>0</v>
      </c>
      <c r="AI21" s="106" t="s">
        <v>0</v>
      </c>
      <c r="AJ21" s="106" t="s">
        <v>0</v>
      </c>
      <c r="AK21" s="106" t="s">
        <v>0</v>
      </c>
      <c r="AL21" s="106" t="s">
        <v>0</v>
      </c>
      <c r="AM21" s="106" t="s">
        <v>0</v>
      </c>
      <c r="AN21" s="106" t="s">
        <v>0</v>
      </c>
      <c r="AO21" s="106" t="s">
        <v>0</v>
      </c>
      <c r="AP21" s="106" t="s">
        <v>0</v>
      </c>
      <c r="AQ21" s="106" t="s">
        <v>0</v>
      </c>
      <c r="AR21" s="106"/>
      <c r="AS21" s="106"/>
      <c r="AT21" s="106" t="s">
        <v>0</v>
      </c>
    </row>
    <row r="22" spans="2:46">
      <c r="B22" s="260" t="s">
        <v>191</v>
      </c>
      <c r="C22" s="295">
        <v>500</v>
      </c>
      <c r="D22" s="106">
        <v>5</v>
      </c>
      <c r="E22" s="106">
        <v>5</v>
      </c>
      <c r="F22" s="106">
        <v>13</v>
      </c>
      <c r="G22" s="106">
        <v>61</v>
      </c>
      <c r="H22" s="106">
        <v>13</v>
      </c>
      <c r="I22" s="106">
        <v>9164</v>
      </c>
      <c r="J22" s="106">
        <v>11</v>
      </c>
      <c r="K22" s="106">
        <v>55</v>
      </c>
      <c r="L22" s="106">
        <v>11</v>
      </c>
      <c r="M22" s="106">
        <v>55</v>
      </c>
      <c r="N22" s="106">
        <v>11</v>
      </c>
      <c r="O22" s="106">
        <v>55</v>
      </c>
      <c r="P22" s="106">
        <v>11</v>
      </c>
      <c r="Q22" s="106">
        <v>55</v>
      </c>
      <c r="R22" s="106">
        <v>8</v>
      </c>
      <c r="S22" s="106">
        <v>55</v>
      </c>
      <c r="T22" s="106">
        <v>8</v>
      </c>
      <c r="U22" s="106">
        <v>55</v>
      </c>
      <c r="V22" s="106">
        <v>8</v>
      </c>
      <c r="W22" s="106">
        <v>5</v>
      </c>
      <c r="X22" s="106">
        <v>39</v>
      </c>
      <c r="Y22" s="106">
        <v>194</v>
      </c>
      <c r="Z22" s="106">
        <v>188</v>
      </c>
      <c r="AA22" s="106">
        <v>185</v>
      </c>
      <c r="AB22" s="106">
        <v>185</v>
      </c>
      <c r="AC22" s="34">
        <v>185</v>
      </c>
      <c r="AD22" s="106">
        <v>185</v>
      </c>
      <c r="AE22" s="106">
        <v>185</v>
      </c>
      <c r="AF22" s="106">
        <v>185</v>
      </c>
      <c r="AG22" s="106">
        <v>185</v>
      </c>
      <c r="AH22" s="106">
        <v>185</v>
      </c>
      <c r="AI22" s="106">
        <v>185</v>
      </c>
      <c r="AJ22" s="106">
        <v>185</v>
      </c>
      <c r="AK22" s="106">
        <v>185</v>
      </c>
      <c r="AL22" s="106">
        <v>185</v>
      </c>
      <c r="AM22" s="106">
        <v>185</v>
      </c>
      <c r="AN22" s="106">
        <v>185</v>
      </c>
      <c r="AO22" s="106">
        <v>185</v>
      </c>
      <c r="AP22" s="106">
        <v>198</v>
      </c>
      <c r="AQ22" s="106">
        <v>185</v>
      </c>
      <c r="AR22" s="106">
        <v>185</v>
      </c>
      <c r="AS22" s="106">
        <v>154</v>
      </c>
      <c r="AT22" s="106">
        <v>0</v>
      </c>
    </row>
    <row r="23" spans="2:46">
      <c r="B23" s="260" t="s">
        <v>272</v>
      </c>
      <c r="C23" s="295">
        <v>0</v>
      </c>
      <c r="D23" s="106">
        <v>0</v>
      </c>
      <c r="E23" s="106">
        <v>0</v>
      </c>
      <c r="F23" s="106">
        <v>4760</v>
      </c>
      <c r="G23" s="106">
        <v>0</v>
      </c>
      <c r="H23" s="106">
        <v>0</v>
      </c>
      <c r="I23" s="106">
        <v>0</v>
      </c>
      <c r="J23" s="106">
        <v>0</v>
      </c>
      <c r="K23" s="106">
        <v>0</v>
      </c>
      <c r="L23" s="106">
        <v>0</v>
      </c>
      <c r="M23" s="106">
        <v>0</v>
      </c>
      <c r="N23" s="106">
        <v>0</v>
      </c>
      <c r="O23" s="106">
        <v>0</v>
      </c>
      <c r="P23" s="106">
        <v>0</v>
      </c>
      <c r="Q23" s="106">
        <v>0</v>
      </c>
      <c r="R23" s="106">
        <v>0</v>
      </c>
      <c r="S23" s="106">
        <v>0</v>
      </c>
      <c r="T23" s="106">
        <v>1</v>
      </c>
      <c r="U23" s="106">
        <v>0</v>
      </c>
      <c r="V23" s="106">
        <v>1</v>
      </c>
      <c r="W23" s="106">
        <v>0</v>
      </c>
      <c r="X23" s="106">
        <v>1</v>
      </c>
      <c r="Y23" s="106">
        <v>0</v>
      </c>
      <c r="Z23" s="106">
        <v>1</v>
      </c>
      <c r="AA23" s="106">
        <v>0</v>
      </c>
      <c r="AB23" s="106">
        <v>1</v>
      </c>
      <c r="AC23" s="34">
        <v>0</v>
      </c>
      <c r="AD23" s="106">
        <v>1</v>
      </c>
      <c r="AE23" s="106">
        <v>0</v>
      </c>
      <c r="AF23" s="106">
        <v>1</v>
      </c>
      <c r="AG23" s="106">
        <v>129</v>
      </c>
      <c r="AH23" s="106">
        <v>1</v>
      </c>
      <c r="AI23" s="106">
        <v>0</v>
      </c>
      <c r="AJ23" s="106">
        <v>1</v>
      </c>
      <c r="AK23" s="106">
        <v>0</v>
      </c>
      <c r="AL23" s="106">
        <v>1</v>
      </c>
      <c r="AM23" s="106">
        <v>0</v>
      </c>
      <c r="AN23" s="106">
        <v>1</v>
      </c>
      <c r="AO23" s="106">
        <v>0</v>
      </c>
      <c r="AP23" s="106">
        <v>1</v>
      </c>
      <c r="AQ23" s="106">
        <v>0</v>
      </c>
      <c r="AR23" s="106">
        <v>0</v>
      </c>
      <c r="AS23" s="106">
        <v>1</v>
      </c>
      <c r="AT23" s="106">
        <v>0</v>
      </c>
    </row>
    <row r="24" spans="2:46">
      <c r="B24" s="260" t="s">
        <v>273</v>
      </c>
      <c r="C24" s="295">
        <v>0</v>
      </c>
      <c r="D24" s="106">
        <v>0</v>
      </c>
      <c r="E24" s="106">
        <v>0</v>
      </c>
      <c r="F24" s="106">
        <v>0</v>
      </c>
      <c r="G24" s="106">
        <v>0</v>
      </c>
      <c r="H24" s="106">
        <v>0</v>
      </c>
      <c r="I24" s="106">
        <v>0</v>
      </c>
      <c r="J24" s="106">
        <v>0</v>
      </c>
      <c r="K24" s="106">
        <v>0</v>
      </c>
      <c r="L24" s="106">
        <v>0</v>
      </c>
      <c r="M24" s="106">
        <v>0</v>
      </c>
      <c r="N24" s="106">
        <v>0</v>
      </c>
      <c r="O24" s="106">
        <v>0</v>
      </c>
      <c r="P24" s="106">
        <v>0</v>
      </c>
      <c r="Q24" s="106">
        <v>0</v>
      </c>
      <c r="R24" s="106">
        <v>0</v>
      </c>
      <c r="S24" s="106">
        <v>0</v>
      </c>
      <c r="T24" s="106">
        <v>0</v>
      </c>
      <c r="U24" s="106">
        <v>0</v>
      </c>
      <c r="V24" s="106">
        <v>0</v>
      </c>
      <c r="W24" s="106">
        <v>0</v>
      </c>
      <c r="X24" s="106">
        <v>0</v>
      </c>
      <c r="Y24" s="106">
        <v>0</v>
      </c>
      <c r="Z24" s="106">
        <v>0</v>
      </c>
      <c r="AA24" s="106">
        <v>0</v>
      </c>
      <c r="AB24" s="106">
        <v>64</v>
      </c>
      <c r="AC24" s="34">
        <v>0</v>
      </c>
      <c r="AD24" s="106">
        <v>6</v>
      </c>
      <c r="AE24" s="106">
        <v>0</v>
      </c>
      <c r="AF24" s="106">
        <v>57</v>
      </c>
      <c r="AG24" s="106">
        <v>0</v>
      </c>
      <c r="AH24" s="106">
        <v>6</v>
      </c>
      <c r="AI24" s="106">
        <v>0</v>
      </c>
      <c r="AJ24" s="106">
        <v>6</v>
      </c>
      <c r="AK24" s="106">
        <v>0</v>
      </c>
      <c r="AL24" s="106">
        <v>6</v>
      </c>
      <c r="AM24" s="106">
        <v>0</v>
      </c>
      <c r="AN24" s="106">
        <v>6</v>
      </c>
      <c r="AO24" s="106">
        <v>0</v>
      </c>
      <c r="AP24" s="106">
        <v>6</v>
      </c>
      <c r="AQ24" s="106">
        <v>0</v>
      </c>
      <c r="AR24" s="106">
        <v>0</v>
      </c>
      <c r="AS24" s="106">
        <v>6</v>
      </c>
      <c r="AT24" s="106">
        <v>6</v>
      </c>
    </row>
    <row r="25" spans="2:46">
      <c r="B25" s="260" t="s">
        <v>274</v>
      </c>
      <c r="C25" s="295">
        <v>479</v>
      </c>
      <c r="D25" s="106">
        <v>0</v>
      </c>
      <c r="E25" s="106">
        <v>2364</v>
      </c>
      <c r="F25" s="106">
        <v>0</v>
      </c>
      <c r="G25" s="106">
        <v>0</v>
      </c>
      <c r="H25" s="106">
        <v>0</v>
      </c>
      <c r="I25" s="106">
        <v>0</v>
      </c>
      <c r="J25" s="106">
        <v>0</v>
      </c>
      <c r="K25" s="106">
        <v>0</v>
      </c>
      <c r="L25" s="106">
        <v>0</v>
      </c>
      <c r="M25" s="106">
        <v>0</v>
      </c>
      <c r="N25" s="106">
        <v>0</v>
      </c>
      <c r="O25" s="106">
        <v>0</v>
      </c>
      <c r="P25" s="106">
        <v>0</v>
      </c>
      <c r="Q25" s="106">
        <v>0</v>
      </c>
      <c r="R25" s="106">
        <v>20</v>
      </c>
      <c r="S25" s="106">
        <v>0</v>
      </c>
      <c r="T25" s="106">
        <v>0</v>
      </c>
      <c r="U25" s="106">
        <v>0</v>
      </c>
      <c r="V25" s="106">
        <v>0</v>
      </c>
      <c r="W25" s="106">
        <v>0</v>
      </c>
      <c r="X25" s="106">
        <v>0</v>
      </c>
      <c r="Y25" s="106">
        <v>50</v>
      </c>
      <c r="Z25" s="106">
        <v>0</v>
      </c>
      <c r="AA25" s="106">
        <v>0</v>
      </c>
      <c r="AB25" s="106">
        <v>0</v>
      </c>
      <c r="AC25" s="34">
        <v>0</v>
      </c>
      <c r="AD25" s="106">
        <v>20</v>
      </c>
      <c r="AE25" s="106">
        <v>0</v>
      </c>
      <c r="AF25" s="106">
        <v>0</v>
      </c>
      <c r="AG25" s="106">
        <v>0</v>
      </c>
      <c r="AH25" s="106">
        <v>0</v>
      </c>
      <c r="AI25" s="106">
        <v>0</v>
      </c>
      <c r="AJ25" s="106">
        <v>20</v>
      </c>
      <c r="AK25" s="106">
        <v>0</v>
      </c>
      <c r="AL25" s="106">
        <v>0</v>
      </c>
      <c r="AM25" s="106">
        <v>0</v>
      </c>
      <c r="AN25" s="106">
        <v>0</v>
      </c>
      <c r="AO25" s="106">
        <v>0</v>
      </c>
      <c r="AP25" s="106">
        <v>20</v>
      </c>
      <c r="AQ25" s="106">
        <v>0</v>
      </c>
      <c r="AR25" s="106">
        <v>0</v>
      </c>
      <c r="AS25" s="106">
        <v>0</v>
      </c>
      <c r="AT25" s="106">
        <v>0</v>
      </c>
    </row>
    <row r="26" spans="2:46" ht="24">
      <c r="B26" s="260" t="s">
        <v>356</v>
      </c>
      <c r="C26" s="295">
        <v>659</v>
      </c>
      <c r="D26" s="106">
        <v>35</v>
      </c>
      <c r="E26" s="106">
        <v>2886</v>
      </c>
      <c r="F26" s="106">
        <v>16109</v>
      </c>
      <c r="G26" s="106">
        <v>0</v>
      </c>
      <c r="H26" s="106">
        <v>2357</v>
      </c>
      <c r="I26" s="106">
        <v>0</v>
      </c>
      <c r="J26" s="106">
        <v>1837</v>
      </c>
      <c r="K26" s="106">
        <v>2529</v>
      </c>
      <c r="L26" s="106">
        <v>8332</v>
      </c>
      <c r="M26" s="106">
        <v>3512</v>
      </c>
      <c r="N26" s="106">
        <v>2253</v>
      </c>
      <c r="O26" s="106">
        <v>55409</v>
      </c>
      <c r="P26" s="106">
        <v>4048</v>
      </c>
      <c r="Q26" s="106">
        <v>2430</v>
      </c>
      <c r="R26" s="106">
        <v>50531</v>
      </c>
      <c r="S26" s="106">
        <v>2148</v>
      </c>
      <c r="T26" s="106">
        <v>3096</v>
      </c>
      <c r="U26" s="106">
        <v>8437</v>
      </c>
      <c r="V26" s="106">
        <v>12938</v>
      </c>
      <c r="W26" s="106">
        <v>13587</v>
      </c>
      <c r="X26" s="106">
        <v>12629</v>
      </c>
      <c r="Y26" s="106">
        <v>9301</v>
      </c>
      <c r="Z26" s="106">
        <v>1263</v>
      </c>
      <c r="AA26" s="106">
        <v>2472</v>
      </c>
      <c r="AB26" s="106">
        <v>1412</v>
      </c>
      <c r="AC26" s="34">
        <v>2472</v>
      </c>
      <c r="AD26" s="106">
        <v>182</v>
      </c>
      <c r="AE26" s="106">
        <v>1416</v>
      </c>
      <c r="AF26" s="106">
        <v>402</v>
      </c>
      <c r="AG26" s="106">
        <v>1288</v>
      </c>
      <c r="AH26" s="106">
        <v>742</v>
      </c>
      <c r="AI26" s="106">
        <v>1724</v>
      </c>
      <c r="AJ26" s="106">
        <v>0</v>
      </c>
      <c r="AK26" s="106">
        <v>0</v>
      </c>
      <c r="AL26" s="106">
        <v>0</v>
      </c>
      <c r="AM26" s="106">
        <v>0</v>
      </c>
      <c r="AN26" s="106">
        <v>0</v>
      </c>
      <c r="AO26" s="106">
        <v>0</v>
      </c>
      <c r="AP26" s="106">
        <v>0</v>
      </c>
      <c r="AQ26" s="106">
        <v>0</v>
      </c>
      <c r="AR26" s="106">
        <v>0</v>
      </c>
      <c r="AS26" s="106">
        <v>0</v>
      </c>
      <c r="AT26" s="106">
        <v>0</v>
      </c>
    </row>
    <row r="27" spans="2:46">
      <c r="B27" s="260" t="s">
        <v>275</v>
      </c>
      <c r="C27" s="295">
        <v>0</v>
      </c>
      <c r="D27" s="106">
        <v>242</v>
      </c>
      <c r="E27" s="106">
        <v>1354</v>
      </c>
      <c r="F27" s="106">
        <v>4573</v>
      </c>
      <c r="G27" s="106">
        <v>256</v>
      </c>
      <c r="H27" s="106">
        <v>328</v>
      </c>
      <c r="I27" s="106">
        <v>394</v>
      </c>
      <c r="J27" s="106">
        <v>319</v>
      </c>
      <c r="K27" s="106">
        <v>328</v>
      </c>
      <c r="L27" s="106">
        <v>286</v>
      </c>
      <c r="M27" s="106">
        <v>53</v>
      </c>
      <c r="N27" s="106">
        <v>264</v>
      </c>
      <c r="O27" s="106">
        <v>28</v>
      </c>
      <c r="P27" s="106">
        <v>421</v>
      </c>
      <c r="Q27" s="106">
        <v>36</v>
      </c>
      <c r="R27" s="106">
        <v>209</v>
      </c>
      <c r="S27" s="106">
        <v>109</v>
      </c>
      <c r="T27" s="106">
        <v>1352</v>
      </c>
      <c r="U27" s="106">
        <v>28</v>
      </c>
      <c r="V27" s="106">
        <v>499</v>
      </c>
      <c r="W27" s="106">
        <v>28</v>
      </c>
      <c r="X27" s="106">
        <v>209</v>
      </c>
      <c r="Y27" s="106">
        <v>28</v>
      </c>
      <c r="Z27" s="106">
        <v>201</v>
      </c>
      <c r="AA27" s="106">
        <v>7</v>
      </c>
      <c r="AB27" s="106">
        <v>14</v>
      </c>
      <c r="AC27" s="34">
        <v>21</v>
      </c>
      <c r="AD27" s="106">
        <v>76</v>
      </c>
      <c r="AE27" s="106">
        <v>-4</v>
      </c>
      <c r="AF27" s="106">
        <v>0</v>
      </c>
      <c r="AG27" s="106" t="s">
        <v>0</v>
      </c>
      <c r="AH27" s="106" t="s">
        <v>0</v>
      </c>
      <c r="AI27" s="106" t="s">
        <v>0</v>
      </c>
      <c r="AJ27" s="106" t="s">
        <v>0</v>
      </c>
      <c r="AK27" s="106" t="s">
        <v>0</v>
      </c>
      <c r="AL27" s="106" t="s">
        <v>0</v>
      </c>
      <c r="AM27" s="106" t="s">
        <v>0</v>
      </c>
      <c r="AN27" s="106" t="s">
        <v>0</v>
      </c>
      <c r="AO27" s="106" t="s">
        <v>0</v>
      </c>
      <c r="AP27" s="106" t="s">
        <v>0</v>
      </c>
      <c r="AQ27" s="106" t="s">
        <v>0</v>
      </c>
      <c r="AR27" s="106"/>
      <c r="AS27" s="106"/>
      <c r="AT27" s="106" t="s">
        <v>0</v>
      </c>
    </row>
    <row r="28" spans="2:46">
      <c r="B28" s="260" t="s">
        <v>276</v>
      </c>
      <c r="C28" s="295">
        <v>0</v>
      </c>
      <c r="D28" s="106">
        <v>0</v>
      </c>
      <c r="E28" s="106">
        <v>0</v>
      </c>
      <c r="F28" s="106">
        <v>0</v>
      </c>
      <c r="G28" s="106">
        <v>2555</v>
      </c>
      <c r="H28" s="106">
        <v>0</v>
      </c>
      <c r="I28" s="106">
        <v>0</v>
      </c>
      <c r="J28" s="106">
        <v>0</v>
      </c>
      <c r="K28" s="106">
        <v>0</v>
      </c>
      <c r="L28" s="106">
        <v>0</v>
      </c>
      <c r="M28" s="106" t="s">
        <v>0</v>
      </c>
      <c r="N28" s="106" t="s">
        <v>0</v>
      </c>
      <c r="O28" s="106" t="s">
        <v>0</v>
      </c>
      <c r="P28" s="106" t="s">
        <v>0</v>
      </c>
      <c r="Q28" s="106" t="s">
        <v>0</v>
      </c>
      <c r="R28" s="106" t="s">
        <v>0</v>
      </c>
      <c r="S28" s="106" t="s">
        <v>0</v>
      </c>
      <c r="T28" s="106" t="s">
        <v>0</v>
      </c>
      <c r="U28" s="106" t="s">
        <v>0</v>
      </c>
      <c r="V28" s="106" t="s">
        <v>0</v>
      </c>
      <c r="W28" s="106" t="s">
        <v>0</v>
      </c>
      <c r="X28" s="106" t="s">
        <v>0</v>
      </c>
      <c r="Y28" s="106" t="s">
        <v>0</v>
      </c>
      <c r="Z28" s="106" t="s">
        <v>0</v>
      </c>
      <c r="AA28" s="106" t="s">
        <v>0</v>
      </c>
      <c r="AB28" s="106" t="s">
        <v>0</v>
      </c>
      <c r="AC28" s="34" t="s">
        <v>0</v>
      </c>
      <c r="AD28" s="106" t="s">
        <v>0</v>
      </c>
      <c r="AE28" s="106" t="s">
        <v>0</v>
      </c>
      <c r="AF28" s="106" t="s">
        <v>0</v>
      </c>
      <c r="AG28" s="106" t="s">
        <v>0</v>
      </c>
      <c r="AH28" s="106" t="s">
        <v>0</v>
      </c>
      <c r="AI28" s="106" t="s">
        <v>0</v>
      </c>
      <c r="AJ28" s="106" t="s">
        <v>0</v>
      </c>
      <c r="AK28" s="106" t="s">
        <v>0</v>
      </c>
      <c r="AL28" s="106" t="s">
        <v>0</v>
      </c>
      <c r="AM28" s="106" t="s">
        <v>0</v>
      </c>
      <c r="AN28" s="106" t="s">
        <v>0</v>
      </c>
      <c r="AO28" s="106" t="s">
        <v>0</v>
      </c>
      <c r="AP28" s="106" t="s">
        <v>0</v>
      </c>
      <c r="AQ28" s="106" t="s">
        <v>0</v>
      </c>
      <c r="AR28" s="106"/>
      <c r="AS28" s="106"/>
      <c r="AT28" s="106" t="s">
        <v>0</v>
      </c>
    </row>
    <row r="29" spans="2:46">
      <c r="B29" s="260" t="s">
        <v>277</v>
      </c>
      <c r="C29" s="295">
        <v>0</v>
      </c>
      <c r="D29" s="106">
        <v>155</v>
      </c>
      <c r="E29" s="106">
        <v>112</v>
      </c>
      <c r="F29" s="106">
        <v>0</v>
      </c>
      <c r="G29" s="106">
        <v>0</v>
      </c>
      <c r="H29" s="106">
        <v>0</v>
      </c>
      <c r="I29" s="106">
        <v>12843</v>
      </c>
      <c r="J29" s="106">
        <v>639</v>
      </c>
      <c r="K29" s="106">
        <v>587</v>
      </c>
      <c r="L29" s="106">
        <v>587</v>
      </c>
      <c r="M29" s="106">
        <v>587</v>
      </c>
      <c r="N29" s="106">
        <v>518</v>
      </c>
      <c r="O29" s="106">
        <v>88</v>
      </c>
      <c r="P29" s="106">
        <v>0</v>
      </c>
      <c r="Q29" s="106">
        <v>2153</v>
      </c>
      <c r="R29" s="106">
        <v>0</v>
      </c>
      <c r="S29" s="106">
        <v>0</v>
      </c>
      <c r="T29" s="106">
        <v>0</v>
      </c>
      <c r="U29" s="106">
        <v>258</v>
      </c>
      <c r="V29" s="106">
        <v>341</v>
      </c>
      <c r="W29" s="106">
        <v>8679</v>
      </c>
      <c r="X29" s="106">
        <v>352</v>
      </c>
      <c r="Y29" s="106">
        <v>332</v>
      </c>
      <c r="Z29" s="106">
        <v>538</v>
      </c>
      <c r="AA29" s="106">
        <v>457</v>
      </c>
      <c r="AB29" s="106">
        <v>560</v>
      </c>
      <c r="AC29" s="34">
        <v>496</v>
      </c>
      <c r="AD29" s="106">
        <v>842</v>
      </c>
      <c r="AE29" s="106">
        <v>2233</v>
      </c>
      <c r="AF29" s="106">
        <v>1998</v>
      </c>
      <c r="AG29" s="106">
        <v>1998</v>
      </c>
      <c r="AH29" s="106">
        <v>1665</v>
      </c>
      <c r="AI29" s="106">
        <v>0</v>
      </c>
      <c r="AJ29" s="106">
        <v>44</v>
      </c>
      <c r="AK29" s="106">
        <v>47</v>
      </c>
      <c r="AL29" s="106">
        <v>85</v>
      </c>
      <c r="AM29" s="106">
        <v>182</v>
      </c>
      <c r="AN29" s="106">
        <v>174</v>
      </c>
      <c r="AO29" s="106">
        <v>174</v>
      </c>
      <c r="AP29" s="106">
        <v>116</v>
      </c>
      <c r="AQ29" s="106">
        <v>0</v>
      </c>
      <c r="AR29" s="106">
        <v>0</v>
      </c>
      <c r="AS29" s="106">
        <v>91</v>
      </c>
      <c r="AT29" s="106">
        <v>0</v>
      </c>
    </row>
    <row r="30" spans="2:46">
      <c r="B30" s="260" t="s">
        <v>278</v>
      </c>
      <c r="C30" s="295" t="s">
        <v>0</v>
      </c>
      <c r="D30" s="106">
        <v>0</v>
      </c>
      <c r="E30" s="106">
        <v>0</v>
      </c>
      <c r="F30" s="106">
        <v>59</v>
      </c>
      <c r="G30" s="106">
        <v>204</v>
      </c>
      <c r="H30" s="106">
        <v>255</v>
      </c>
      <c r="I30" s="106">
        <v>168</v>
      </c>
      <c r="J30" s="106">
        <v>149</v>
      </c>
      <c r="K30" s="106">
        <v>0</v>
      </c>
      <c r="L30" s="106">
        <v>0</v>
      </c>
      <c r="M30" s="106">
        <v>0</v>
      </c>
      <c r="N30" s="106">
        <v>0</v>
      </c>
      <c r="O30" s="106">
        <v>0</v>
      </c>
      <c r="P30" s="106">
        <v>0</v>
      </c>
      <c r="Q30" s="106">
        <v>0</v>
      </c>
      <c r="R30" s="106">
        <v>0</v>
      </c>
      <c r="S30" s="106">
        <v>2009</v>
      </c>
      <c r="T30" s="106">
        <v>0</v>
      </c>
      <c r="U30" s="106">
        <v>131</v>
      </c>
      <c r="V30" s="106">
        <v>106</v>
      </c>
      <c r="W30" s="106">
        <v>0</v>
      </c>
      <c r="X30" s="106">
        <v>0</v>
      </c>
      <c r="Y30" s="106">
        <v>0</v>
      </c>
      <c r="Z30" s="106">
        <v>0</v>
      </c>
      <c r="AA30" s="106">
        <v>0</v>
      </c>
      <c r="AB30" s="106">
        <v>0</v>
      </c>
      <c r="AC30" s="34">
        <v>0</v>
      </c>
      <c r="AD30" s="106">
        <v>0</v>
      </c>
      <c r="AE30" s="106">
        <v>0</v>
      </c>
      <c r="AF30" s="106">
        <v>0</v>
      </c>
      <c r="AG30" s="106">
        <v>0</v>
      </c>
      <c r="AH30" s="106">
        <v>0</v>
      </c>
      <c r="AI30" s="106">
        <v>0</v>
      </c>
      <c r="AJ30" s="106">
        <v>0</v>
      </c>
      <c r="AK30" s="106">
        <v>0</v>
      </c>
      <c r="AL30" s="106">
        <v>0</v>
      </c>
      <c r="AM30" s="106">
        <v>0</v>
      </c>
      <c r="AN30" s="106">
        <v>0</v>
      </c>
      <c r="AO30" s="106">
        <v>0</v>
      </c>
      <c r="AP30" s="106">
        <v>0</v>
      </c>
      <c r="AQ30" s="106">
        <v>234</v>
      </c>
      <c r="AR30" s="106">
        <v>234</v>
      </c>
      <c r="AS30" s="106">
        <v>0</v>
      </c>
      <c r="AT30" s="106">
        <v>0</v>
      </c>
    </row>
    <row r="31" spans="2:46">
      <c r="B31" s="260" t="s">
        <v>279</v>
      </c>
      <c r="C31" s="295" t="s">
        <v>0</v>
      </c>
      <c r="D31" s="106">
        <v>0</v>
      </c>
      <c r="E31" s="106">
        <v>0</v>
      </c>
      <c r="F31" s="106">
        <v>0</v>
      </c>
      <c r="G31" s="106">
        <v>0</v>
      </c>
      <c r="H31" s="106">
        <v>0</v>
      </c>
      <c r="I31" s="106">
        <v>0</v>
      </c>
      <c r="J31" s="106">
        <v>0</v>
      </c>
      <c r="K31" s="106">
        <v>0</v>
      </c>
      <c r="L31" s="106">
        <v>0</v>
      </c>
      <c r="M31" s="106">
        <v>0</v>
      </c>
      <c r="N31" s="106">
        <v>0</v>
      </c>
      <c r="O31" s="106">
        <v>0</v>
      </c>
      <c r="P31" s="106">
        <v>0</v>
      </c>
      <c r="Q31" s="106">
        <v>0</v>
      </c>
      <c r="R31" s="106">
        <v>0</v>
      </c>
      <c r="S31" s="106">
        <v>0</v>
      </c>
      <c r="T31" s="106">
        <v>0</v>
      </c>
      <c r="U31" s="106">
        <v>0</v>
      </c>
      <c r="V31" s="106">
        <v>0</v>
      </c>
      <c r="W31" s="106">
        <v>0</v>
      </c>
      <c r="X31" s="106">
        <v>0</v>
      </c>
      <c r="Y31" s="106">
        <v>0</v>
      </c>
      <c r="Z31" s="106">
        <v>0</v>
      </c>
      <c r="AA31" s="106">
        <v>0</v>
      </c>
      <c r="AB31" s="106">
        <v>0</v>
      </c>
      <c r="AC31" s="34">
        <v>0</v>
      </c>
      <c r="AD31" s="106">
        <v>0</v>
      </c>
      <c r="AE31" s="106">
        <v>0</v>
      </c>
      <c r="AF31" s="106">
        <v>0</v>
      </c>
      <c r="AG31" s="106">
        <v>0</v>
      </c>
      <c r="AH31" s="106">
        <v>0</v>
      </c>
      <c r="AI31" s="106">
        <v>0</v>
      </c>
      <c r="AJ31" s="106">
        <v>0</v>
      </c>
      <c r="AK31" s="106">
        <v>0</v>
      </c>
      <c r="AL31" s="106">
        <v>0</v>
      </c>
      <c r="AM31" s="106">
        <v>0</v>
      </c>
      <c r="AN31" s="106">
        <v>0</v>
      </c>
      <c r="AO31" s="106">
        <v>0</v>
      </c>
      <c r="AP31" s="106">
        <v>0</v>
      </c>
      <c r="AQ31" s="106">
        <v>0</v>
      </c>
      <c r="AR31" s="106">
        <v>0</v>
      </c>
      <c r="AS31" s="106">
        <v>0</v>
      </c>
      <c r="AT31" s="106">
        <v>0</v>
      </c>
    </row>
    <row r="32" spans="2:46">
      <c r="B32" s="260" t="s">
        <v>280</v>
      </c>
      <c r="C32" s="295" t="s">
        <v>0</v>
      </c>
      <c r="D32" s="106">
        <v>20</v>
      </c>
      <c r="E32" s="106">
        <v>0</v>
      </c>
      <c r="F32" s="106">
        <v>0</v>
      </c>
      <c r="G32" s="106">
        <v>0</v>
      </c>
      <c r="H32" s="106">
        <v>0</v>
      </c>
      <c r="I32" s="106">
        <v>0</v>
      </c>
      <c r="J32" s="106">
        <v>0</v>
      </c>
      <c r="K32" s="106">
        <v>0</v>
      </c>
      <c r="L32" s="106">
        <v>0</v>
      </c>
      <c r="M32" s="106">
        <v>0</v>
      </c>
      <c r="N32" s="106">
        <v>0</v>
      </c>
      <c r="O32" s="106">
        <v>0</v>
      </c>
      <c r="P32" s="106">
        <v>0</v>
      </c>
      <c r="Q32" s="106">
        <v>0</v>
      </c>
      <c r="R32" s="106">
        <v>176</v>
      </c>
      <c r="S32" s="106">
        <v>0</v>
      </c>
      <c r="T32" s="106">
        <v>0</v>
      </c>
      <c r="U32" s="106">
        <v>0</v>
      </c>
      <c r="V32" s="106">
        <v>0</v>
      </c>
      <c r="W32" s="106">
        <v>0</v>
      </c>
      <c r="X32" s="106">
        <v>0</v>
      </c>
      <c r="Y32" s="106">
        <v>0</v>
      </c>
      <c r="Z32" s="106">
        <v>0</v>
      </c>
      <c r="AA32" s="106">
        <v>0</v>
      </c>
      <c r="AB32" s="106">
        <v>0</v>
      </c>
      <c r="AC32" s="34">
        <v>0</v>
      </c>
      <c r="AD32" s="106">
        <v>0</v>
      </c>
      <c r="AE32" s="106">
        <v>0</v>
      </c>
      <c r="AF32" s="106">
        <v>0</v>
      </c>
      <c r="AG32" s="106">
        <v>0</v>
      </c>
      <c r="AH32" s="106">
        <v>0</v>
      </c>
      <c r="AI32" s="106">
        <v>0</v>
      </c>
      <c r="AJ32" s="106">
        <v>0</v>
      </c>
      <c r="AK32" s="106">
        <v>0</v>
      </c>
      <c r="AL32" s="106">
        <v>0</v>
      </c>
      <c r="AM32" s="106">
        <v>0</v>
      </c>
      <c r="AN32" s="106">
        <v>0</v>
      </c>
      <c r="AO32" s="106">
        <v>0</v>
      </c>
      <c r="AP32" s="106">
        <v>0</v>
      </c>
      <c r="AQ32" s="106">
        <v>0</v>
      </c>
      <c r="AR32" s="106">
        <v>0</v>
      </c>
      <c r="AS32" s="106">
        <v>0</v>
      </c>
      <c r="AT32" s="106">
        <v>0</v>
      </c>
    </row>
    <row r="33" spans="2:46">
      <c r="B33" s="260" t="s">
        <v>281</v>
      </c>
      <c r="C33" s="295" t="s">
        <v>0</v>
      </c>
      <c r="D33" s="106" t="s">
        <v>0</v>
      </c>
      <c r="E33" s="106">
        <v>0</v>
      </c>
      <c r="F33" s="106">
        <v>2365</v>
      </c>
      <c r="G33" s="106">
        <v>2365</v>
      </c>
      <c r="H33" s="106">
        <v>2365</v>
      </c>
      <c r="I33" s="106">
        <v>2365</v>
      </c>
      <c r="J33" s="106">
        <v>2915</v>
      </c>
      <c r="K33" s="106">
        <v>2365</v>
      </c>
      <c r="L33" s="106">
        <v>2365</v>
      </c>
      <c r="M33" s="106">
        <v>2365</v>
      </c>
      <c r="N33" s="106">
        <v>2365</v>
      </c>
      <c r="O33" s="106">
        <v>2365</v>
      </c>
      <c r="P33" s="106">
        <v>2709</v>
      </c>
      <c r="Q33" s="106">
        <v>2365</v>
      </c>
      <c r="R33" s="106">
        <v>2365</v>
      </c>
      <c r="S33" s="106">
        <v>2365</v>
      </c>
      <c r="T33" s="106">
        <v>2365</v>
      </c>
      <c r="U33" s="106">
        <v>2365</v>
      </c>
      <c r="V33" s="106">
        <v>2365</v>
      </c>
      <c r="W33" s="106">
        <v>2365</v>
      </c>
      <c r="X33" s="106">
        <v>2601</v>
      </c>
      <c r="Y33" s="106">
        <v>2601</v>
      </c>
      <c r="Z33" s="106">
        <v>2601</v>
      </c>
      <c r="AA33" s="106">
        <v>2609</v>
      </c>
      <c r="AB33" s="106">
        <v>2601</v>
      </c>
      <c r="AC33" s="34">
        <v>2601</v>
      </c>
      <c r="AD33" s="106">
        <v>2601</v>
      </c>
      <c r="AE33" s="106">
        <v>2601</v>
      </c>
      <c r="AF33" s="106">
        <v>2601</v>
      </c>
      <c r="AG33" s="106">
        <v>1660</v>
      </c>
      <c r="AH33" s="106" t="s">
        <v>0</v>
      </c>
      <c r="AI33" s="106" t="s">
        <v>0</v>
      </c>
      <c r="AJ33" s="106" t="s">
        <v>0</v>
      </c>
      <c r="AK33" s="106" t="s">
        <v>0</v>
      </c>
      <c r="AL33" s="106" t="s">
        <v>0</v>
      </c>
      <c r="AM33" s="106" t="s">
        <v>0</v>
      </c>
      <c r="AN33" s="106" t="s">
        <v>0</v>
      </c>
      <c r="AO33" s="106" t="s">
        <v>0</v>
      </c>
      <c r="AP33" s="106" t="s">
        <v>0</v>
      </c>
      <c r="AQ33" s="106" t="s">
        <v>0</v>
      </c>
      <c r="AR33" s="106"/>
      <c r="AS33" s="106"/>
      <c r="AT33" s="106" t="s">
        <v>0</v>
      </c>
    </row>
    <row r="34" spans="2:46">
      <c r="B34" s="260" t="s">
        <v>355</v>
      </c>
      <c r="C34" s="295" t="s">
        <v>0</v>
      </c>
      <c r="D34" s="106" t="s">
        <v>0</v>
      </c>
      <c r="E34" s="106">
        <v>0</v>
      </c>
      <c r="F34" s="106">
        <v>50</v>
      </c>
      <c r="G34" s="106">
        <v>72</v>
      </c>
      <c r="H34" s="106">
        <v>0</v>
      </c>
      <c r="I34" s="106">
        <v>120</v>
      </c>
      <c r="J34" s="106">
        <v>0</v>
      </c>
      <c r="K34" s="106">
        <v>0</v>
      </c>
      <c r="L34" s="106">
        <v>0</v>
      </c>
      <c r="M34" s="106">
        <v>0</v>
      </c>
      <c r="N34" s="106">
        <v>0</v>
      </c>
      <c r="O34" s="106">
        <v>0</v>
      </c>
      <c r="P34" s="106">
        <v>0</v>
      </c>
      <c r="Q34" s="106">
        <v>0</v>
      </c>
      <c r="R34" s="106">
        <v>0</v>
      </c>
      <c r="S34" s="106">
        <v>0</v>
      </c>
      <c r="T34" s="106">
        <v>0</v>
      </c>
      <c r="U34" s="106">
        <v>0</v>
      </c>
      <c r="V34" s="106">
        <v>0</v>
      </c>
      <c r="W34" s="106">
        <v>0</v>
      </c>
      <c r="X34" s="106">
        <v>0</v>
      </c>
      <c r="Y34" s="106">
        <v>0</v>
      </c>
      <c r="Z34" s="106">
        <v>0</v>
      </c>
      <c r="AA34" s="106">
        <v>0</v>
      </c>
      <c r="AB34" s="106">
        <v>0</v>
      </c>
      <c r="AC34" s="34">
        <v>0</v>
      </c>
      <c r="AD34" s="106">
        <v>0</v>
      </c>
      <c r="AE34" s="106">
        <v>0</v>
      </c>
      <c r="AF34" s="106">
        <v>0</v>
      </c>
      <c r="AG34" s="106">
        <v>0</v>
      </c>
      <c r="AH34" s="106">
        <v>0</v>
      </c>
      <c r="AI34" s="106">
        <v>0</v>
      </c>
      <c r="AJ34" s="106">
        <v>0</v>
      </c>
      <c r="AK34" s="106">
        <v>0</v>
      </c>
      <c r="AL34" s="106">
        <v>0</v>
      </c>
      <c r="AM34" s="106">
        <v>0</v>
      </c>
      <c r="AN34" s="106">
        <v>0</v>
      </c>
      <c r="AO34" s="106">
        <v>0</v>
      </c>
      <c r="AP34" s="106">
        <v>0</v>
      </c>
      <c r="AQ34" s="106">
        <v>0</v>
      </c>
      <c r="AR34" s="106">
        <v>0</v>
      </c>
      <c r="AS34" s="106">
        <v>0</v>
      </c>
      <c r="AT34" s="106">
        <v>0</v>
      </c>
    </row>
    <row r="35" spans="2:46">
      <c r="B35" s="260" t="s">
        <v>282</v>
      </c>
      <c r="C35" s="295" t="s">
        <v>0</v>
      </c>
      <c r="D35" s="106" t="s">
        <v>0</v>
      </c>
      <c r="E35" s="106">
        <v>25</v>
      </c>
      <c r="F35" s="106">
        <v>135</v>
      </c>
      <c r="G35" s="106">
        <v>3219</v>
      </c>
      <c r="H35" s="106">
        <v>215</v>
      </c>
      <c r="I35" s="106">
        <v>0</v>
      </c>
      <c r="J35" s="106">
        <v>140</v>
      </c>
      <c r="K35" s="106">
        <v>0</v>
      </c>
      <c r="L35" s="106">
        <v>18</v>
      </c>
      <c r="M35" s="106">
        <v>69</v>
      </c>
      <c r="N35" s="106">
        <v>2</v>
      </c>
      <c r="O35" s="106">
        <v>0</v>
      </c>
      <c r="P35" s="106">
        <v>191</v>
      </c>
      <c r="Q35" s="106">
        <v>0</v>
      </c>
      <c r="R35" s="106">
        <v>1</v>
      </c>
      <c r="S35" s="106">
        <v>156</v>
      </c>
      <c r="T35" s="106">
        <v>1</v>
      </c>
      <c r="U35" s="106">
        <v>0</v>
      </c>
      <c r="V35" s="106">
        <v>237</v>
      </c>
      <c r="W35" s="106">
        <v>1</v>
      </c>
      <c r="X35" s="106">
        <v>1</v>
      </c>
      <c r="Y35" s="106">
        <v>55</v>
      </c>
      <c r="Z35" s="106">
        <v>1</v>
      </c>
      <c r="AA35" s="106">
        <v>8950</v>
      </c>
      <c r="AB35" s="106">
        <v>235</v>
      </c>
      <c r="AC35" s="34">
        <v>4460</v>
      </c>
      <c r="AD35" s="106">
        <v>1</v>
      </c>
      <c r="AE35" s="106">
        <v>0</v>
      </c>
      <c r="AF35" s="106">
        <v>1</v>
      </c>
      <c r="AG35" s="106">
        <v>0</v>
      </c>
      <c r="AH35" s="106">
        <v>2</v>
      </c>
      <c r="AI35" s="106">
        <v>0</v>
      </c>
      <c r="AJ35" s="106">
        <v>2</v>
      </c>
      <c r="AK35" s="106">
        <v>495</v>
      </c>
      <c r="AL35" s="106">
        <v>2</v>
      </c>
      <c r="AM35" s="106">
        <v>0</v>
      </c>
      <c r="AN35" s="106">
        <v>2</v>
      </c>
      <c r="AO35" s="106">
        <v>0</v>
      </c>
      <c r="AP35" s="106">
        <v>2</v>
      </c>
      <c r="AQ35" s="106">
        <v>0</v>
      </c>
      <c r="AR35" s="106">
        <v>0</v>
      </c>
      <c r="AS35" s="106">
        <v>29</v>
      </c>
      <c r="AT35" s="106">
        <v>2</v>
      </c>
    </row>
    <row r="36" spans="2:46">
      <c r="B36" s="260" t="s">
        <v>283</v>
      </c>
      <c r="C36" s="295" t="s">
        <v>0</v>
      </c>
      <c r="D36" s="106" t="s">
        <v>0</v>
      </c>
      <c r="E36" s="106" t="s">
        <v>0</v>
      </c>
      <c r="F36" s="106">
        <v>0</v>
      </c>
      <c r="G36" s="106">
        <v>72</v>
      </c>
      <c r="H36" s="106">
        <v>0</v>
      </c>
      <c r="I36" s="106">
        <v>0</v>
      </c>
      <c r="J36" s="106">
        <v>0</v>
      </c>
      <c r="K36" s="106">
        <v>12</v>
      </c>
      <c r="L36" s="106">
        <v>0</v>
      </c>
      <c r="M36" s="106">
        <v>12</v>
      </c>
      <c r="N36" s="106">
        <v>0</v>
      </c>
      <c r="O36" s="106">
        <v>0</v>
      </c>
      <c r="P36" s="106">
        <v>0</v>
      </c>
      <c r="Q36" s="106">
        <v>0</v>
      </c>
      <c r="R36" s="106">
        <v>851</v>
      </c>
      <c r="S36" s="106">
        <v>0</v>
      </c>
      <c r="T36" s="106">
        <v>0</v>
      </c>
      <c r="U36" s="106">
        <v>0</v>
      </c>
      <c r="V36" s="106">
        <v>0</v>
      </c>
      <c r="W36" s="106">
        <v>0</v>
      </c>
      <c r="X36" s="106">
        <v>0</v>
      </c>
      <c r="Y36" s="106">
        <v>0</v>
      </c>
      <c r="Z36" s="106">
        <v>12</v>
      </c>
      <c r="AA36" s="106">
        <v>0</v>
      </c>
      <c r="AB36" s="106">
        <v>0</v>
      </c>
      <c r="AC36" s="34">
        <v>0</v>
      </c>
      <c r="AD36" s="106">
        <v>0</v>
      </c>
      <c r="AE36" s="106">
        <v>0</v>
      </c>
      <c r="AF36" s="106">
        <v>0</v>
      </c>
      <c r="AG36" s="106">
        <v>0</v>
      </c>
      <c r="AH36" s="106">
        <v>0</v>
      </c>
      <c r="AI36" s="106">
        <v>0</v>
      </c>
      <c r="AJ36" s="106">
        <v>0</v>
      </c>
      <c r="AK36" s="106">
        <v>0</v>
      </c>
      <c r="AL36" s="106">
        <v>0</v>
      </c>
      <c r="AM36" s="106">
        <v>0</v>
      </c>
      <c r="AN36" s="106">
        <v>0</v>
      </c>
      <c r="AO36" s="106">
        <v>0</v>
      </c>
      <c r="AP36" s="106">
        <v>0</v>
      </c>
      <c r="AQ36" s="106">
        <v>0</v>
      </c>
      <c r="AR36" s="106">
        <v>0</v>
      </c>
      <c r="AS36" s="106">
        <v>0</v>
      </c>
      <c r="AT36" s="106">
        <v>642</v>
      </c>
    </row>
    <row r="37" spans="2:46">
      <c r="B37" s="260" t="s">
        <v>284</v>
      </c>
      <c r="C37" s="295" t="s">
        <v>0</v>
      </c>
      <c r="D37" s="106" t="s">
        <v>0</v>
      </c>
      <c r="E37" s="106" t="s">
        <v>0</v>
      </c>
      <c r="F37" s="106">
        <v>0</v>
      </c>
      <c r="G37" s="106">
        <v>32</v>
      </c>
      <c r="H37" s="106">
        <v>0</v>
      </c>
      <c r="I37" s="106">
        <v>37</v>
      </c>
      <c r="J37" s="106">
        <v>285</v>
      </c>
      <c r="K37" s="106">
        <v>63</v>
      </c>
      <c r="L37" s="106">
        <v>0</v>
      </c>
      <c r="M37" s="106">
        <v>0</v>
      </c>
      <c r="N37" s="106">
        <v>3</v>
      </c>
      <c r="O37" s="106">
        <v>0</v>
      </c>
      <c r="P37" s="106">
        <v>0</v>
      </c>
      <c r="Q37" s="106">
        <v>0</v>
      </c>
      <c r="R37" s="106">
        <v>0</v>
      </c>
      <c r="S37" s="106">
        <v>0</v>
      </c>
      <c r="T37" s="106">
        <v>3</v>
      </c>
      <c r="U37" s="106">
        <v>0</v>
      </c>
      <c r="V37" s="106">
        <v>0</v>
      </c>
      <c r="W37" s="106">
        <v>0</v>
      </c>
      <c r="X37" s="106">
        <v>0</v>
      </c>
      <c r="Y37" s="106">
        <v>0</v>
      </c>
      <c r="Z37" s="106">
        <v>41</v>
      </c>
      <c r="AA37" s="106">
        <v>3</v>
      </c>
      <c r="AB37" s="106">
        <v>0</v>
      </c>
      <c r="AC37" s="34">
        <v>0</v>
      </c>
      <c r="AD37" s="106">
        <v>0</v>
      </c>
      <c r="AE37" s="106">
        <v>0</v>
      </c>
      <c r="AF37" s="106">
        <v>0</v>
      </c>
      <c r="AG37" s="106">
        <v>3</v>
      </c>
      <c r="AH37" s="106">
        <v>0</v>
      </c>
      <c r="AI37" s="106">
        <v>0</v>
      </c>
      <c r="AJ37" s="106">
        <v>23</v>
      </c>
      <c r="AK37" s="106">
        <v>0</v>
      </c>
      <c r="AL37" s="106">
        <v>42</v>
      </c>
      <c r="AM37" s="106">
        <v>3</v>
      </c>
      <c r="AN37" s="106">
        <v>0</v>
      </c>
      <c r="AO37" s="106">
        <v>0</v>
      </c>
      <c r="AP37" s="106">
        <v>4</v>
      </c>
      <c r="AQ37" s="106">
        <v>0</v>
      </c>
      <c r="AR37" s="106">
        <v>0</v>
      </c>
      <c r="AS37" s="106"/>
      <c r="AT37" s="106" t="s">
        <v>0</v>
      </c>
    </row>
    <row r="38" spans="2:46">
      <c r="B38" s="260" t="s">
        <v>285</v>
      </c>
      <c r="C38" s="295" t="s">
        <v>0</v>
      </c>
      <c r="D38" s="106" t="s">
        <v>0</v>
      </c>
      <c r="E38" s="106" t="s">
        <v>0</v>
      </c>
      <c r="F38" s="106" t="s">
        <v>0</v>
      </c>
      <c r="G38" s="106">
        <v>1000</v>
      </c>
      <c r="H38" s="106">
        <v>2900</v>
      </c>
      <c r="I38" s="106">
        <v>0</v>
      </c>
      <c r="J38" s="106">
        <v>0</v>
      </c>
      <c r="K38" s="106">
        <v>0</v>
      </c>
      <c r="L38" s="106">
        <v>0</v>
      </c>
      <c r="M38" s="106">
        <v>0</v>
      </c>
      <c r="N38" s="106">
        <v>0</v>
      </c>
      <c r="O38" s="106">
        <v>0</v>
      </c>
      <c r="P38" s="106">
        <v>0</v>
      </c>
      <c r="Q38" s="106">
        <v>0</v>
      </c>
      <c r="R38" s="106">
        <v>32</v>
      </c>
      <c r="S38" s="106">
        <v>0</v>
      </c>
      <c r="T38" s="106">
        <v>0</v>
      </c>
      <c r="U38" s="106">
        <v>0</v>
      </c>
      <c r="V38" s="106">
        <v>0</v>
      </c>
      <c r="W38" s="106">
        <v>0</v>
      </c>
      <c r="X38" s="106">
        <v>54</v>
      </c>
      <c r="Y38" s="106">
        <v>0</v>
      </c>
      <c r="Z38" s="106">
        <v>0</v>
      </c>
      <c r="AA38" s="106">
        <v>0</v>
      </c>
      <c r="AB38" s="106">
        <v>1470</v>
      </c>
      <c r="AC38" s="34">
        <v>59</v>
      </c>
      <c r="AD38" s="106">
        <v>65</v>
      </c>
      <c r="AE38" s="106">
        <v>31</v>
      </c>
      <c r="AF38" s="106">
        <v>0</v>
      </c>
      <c r="AG38" s="106">
        <v>59</v>
      </c>
      <c r="AH38" s="106">
        <v>0</v>
      </c>
      <c r="AI38" s="106">
        <v>0</v>
      </c>
      <c r="AJ38" s="106">
        <v>0</v>
      </c>
      <c r="AK38" s="106">
        <v>0</v>
      </c>
      <c r="AL38" s="106">
        <v>0</v>
      </c>
      <c r="AM38" s="106">
        <v>0</v>
      </c>
      <c r="AN38" s="106">
        <v>0</v>
      </c>
      <c r="AO38" s="106">
        <v>59</v>
      </c>
      <c r="AP38" s="106">
        <v>0</v>
      </c>
      <c r="AQ38" s="106">
        <v>0</v>
      </c>
      <c r="AR38" s="106">
        <v>0</v>
      </c>
      <c r="AS38" s="106">
        <v>0</v>
      </c>
      <c r="AT38" s="106">
        <v>0</v>
      </c>
    </row>
    <row r="39" spans="2:46">
      <c r="B39" s="260" t="s">
        <v>286</v>
      </c>
      <c r="C39" s="295" t="s">
        <v>0</v>
      </c>
      <c r="D39" s="106" t="s">
        <v>0</v>
      </c>
      <c r="E39" s="106" t="s">
        <v>0</v>
      </c>
      <c r="F39" s="106" t="s">
        <v>0</v>
      </c>
      <c r="G39" s="106">
        <v>0</v>
      </c>
      <c r="H39" s="106">
        <v>0</v>
      </c>
      <c r="I39" s="106">
        <v>0</v>
      </c>
      <c r="J39" s="106">
        <v>0</v>
      </c>
      <c r="K39" s="106">
        <v>0</v>
      </c>
      <c r="L39" s="106">
        <v>0</v>
      </c>
      <c r="M39" s="106">
        <v>0</v>
      </c>
      <c r="N39" s="106">
        <v>0</v>
      </c>
      <c r="O39" s="106">
        <v>0</v>
      </c>
      <c r="P39" s="106">
        <v>0</v>
      </c>
      <c r="Q39" s="106">
        <v>0</v>
      </c>
      <c r="R39" s="106">
        <v>0</v>
      </c>
      <c r="S39" s="106">
        <v>0</v>
      </c>
      <c r="T39" s="106">
        <v>0</v>
      </c>
      <c r="U39" s="106">
        <v>0</v>
      </c>
      <c r="V39" s="106">
        <v>0</v>
      </c>
      <c r="W39" s="106">
        <v>0</v>
      </c>
      <c r="X39" s="106">
        <v>0</v>
      </c>
      <c r="Y39" s="106">
        <v>0</v>
      </c>
      <c r="Z39" s="106">
        <v>0</v>
      </c>
      <c r="AA39" s="106">
        <v>0</v>
      </c>
      <c r="AB39" s="106">
        <v>0</v>
      </c>
      <c r="AC39" s="34">
        <v>0</v>
      </c>
      <c r="AD39" s="106">
        <v>0</v>
      </c>
      <c r="AE39" s="106">
        <v>677</v>
      </c>
      <c r="AF39" s="106">
        <v>0</v>
      </c>
      <c r="AG39" s="106">
        <v>0</v>
      </c>
      <c r="AH39" s="106">
        <v>0</v>
      </c>
      <c r="AI39" s="106">
        <v>0</v>
      </c>
      <c r="AJ39" s="106">
        <v>0</v>
      </c>
      <c r="AK39" s="106">
        <v>0</v>
      </c>
      <c r="AL39" s="106">
        <v>0</v>
      </c>
      <c r="AM39" s="106">
        <v>0</v>
      </c>
      <c r="AN39" s="106">
        <v>141</v>
      </c>
      <c r="AO39" s="106">
        <v>0</v>
      </c>
      <c r="AP39" s="106">
        <v>0</v>
      </c>
      <c r="AQ39" s="106">
        <v>0</v>
      </c>
      <c r="AR39" s="106">
        <v>0</v>
      </c>
      <c r="AS39" s="106">
        <v>0</v>
      </c>
      <c r="AT39" s="106">
        <v>0</v>
      </c>
    </row>
    <row r="40" spans="2:46">
      <c r="B40" s="260" t="s">
        <v>464</v>
      </c>
      <c r="C40" s="295" t="s">
        <v>0</v>
      </c>
      <c r="D40" s="106" t="s">
        <v>0</v>
      </c>
      <c r="E40" s="106" t="s">
        <v>0</v>
      </c>
      <c r="F40" s="106" t="s">
        <v>0</v>
      </c>
      <c r="G40" s="106">
        <v>0</v>
      </c>
      <c r="H40" s="106">
        <v>3500</v>
      </c>
      <c r="I40" s="106">
        <v>0</v>
      </c>
      <c r="J40" s="106">
        <v>0</v>
      </c>
      <c r="K40" s="106">
        <v>0</v>
      </c>
      <c r="L40" s="106">
        <v>0</v>
      </c>
      <c r="M40" s="106">
        <v>0</v>
      </c>
      <c r="N40" s="106">
        <v>0</v>
      </c>
      <c r="O40" s="106">
        <v>0</v>
      </c>
      <c r="P40" s="106">
        <v>0</v>
      </c>
      <c r="Q40" s="106">
        <v>0</v>
      </c>
      <c r="R40" s="106">
        <v>0</v>
      </c>
      <c r="S40" s="106">
        <v>192</v>
      </c>
      <c r="T40" s="106">
        <v>3</v>
      </c>
      <c r="U40" s="106">
        <v>1012</v>
      </c>
      <c r="V40" s="106">
        <v>0</v>
      </c>
      <c r="W40" s="106">
        <v>0</v>
      </c>
      <c r="X40" s="106">
        <v>3</v>
      </c>
      <c r="Y40" s="106">
        <v>0</v>
      </c>
      <c r="Z40" s="106">
        <v>159</v>
      </c>
      <c r="AA40" s="106">
        <v>0</v>
      </c>
      <c r="AB40" s="106">
        <v>0</v>
      </c>
      <c r="AC40" s="34">
        <v>0</v>
      </c>
      <c r="AD40" s="106">
        <v>0</v>
      </c>
      <c r="AE40" s="106">
        <v>0</v>
      </c>
      <c r="AF40" s="106">
        <v>0</v>
      </c>
      <c r="AG40" s="106">
        <v>0</v>
      </c>
      <c r="AH40" s="106">
        <v>0</v>
      </c>
      <c r="AI40" s="106">
        <v>0</v>
      </c>
      <c r="AJ40" s="106">
        <v>0</v>
      </c>
      <c r="AK40" s="106">
        <v>0</v>
      </c>
      <c r="AL40" s="106">
        <v>0</v>
      </c>
      <c r="AM40" s="106">
        <v>0</v>
      </c>
      <c r="AN40" s="106">
        <v>0</v>
      </c>
      <c r="AO40" s="106">
        <v>0</v>
      </c>
      <c r="AP40" s="106">
        <v>0</v>
      </c>
      <c r="AQ40" s="106">
        <v>0</v>
      </c>
      <c r="AR40" s="106">
        <v>0</v>
      </c>
      <c r="AS40" s="106">
        <v>679</v>
      </c>
      <c r="AT40" s="106">
        <v>824</v>
      </c>
    </row>
    <row r="41" spans="2:46" ht="24">
      <c r="B41" s="260" t="s">
        <v>287</v>
      </c>
      <c r="C41" s="295" t="s">
        <v>0</v>
      </c>
      <c r="D41" s="106" t="s">
        <v>0</v>
      </c>
      <c r="E41" s="106" t="s">
        <v>0</v>
      </c>
      <c r="F41" s="106" t="s">
        <v>0</v>
      </c>
      <c r="G41" s="106">
        <v>645</v>
      </c>
      <c r="H41" s="106">
        <v>16775</v>
      </c>
      <c r="I41" s="106">
        <v>16775</v>
      </c>
      <c r="J41" s="106">
        <v>16775</v>
      </c>
      <c r="K41" s="106">
        <v>16775</v>
      </c>
      <c r="L41" s="106">
        <v>16775</v>
      </c>
      <c r="M41" s="106">
        <v>15342</v>
      </c>
      <c r="N41" s="106">
        <v>14450</v>
      </c>
      <c r="O41" s="106">
        <v>16291</v>
      </c>
      <c r="P41" s="106">
        <v>26200</v>
      </c>
      <c r="Q41" s="106">
        <v>26010</v>
      </c>
      <c r="R41" s="106">
        <v>26010</v>
      </c>
      <c r="S41" s="106">
        <v>26893</v>
      </c>
      <c r="T41" s="106">
        <v>26055</v>
      </c>
      <c r="U41" s="106">
        <v>26055</v>
      </c>
      <c r="V41" s="106">
        <v>26055</v>
      </c>
      <c r="W41" s="106">
        <v>26055</v>
      </c>
      <c r="X41" s="106">
        <v>26055</v>
      </c>
      <c r="Y41" s="106">
        <v>25602</v>
      </c>
      <c r="Z41" s="106">
        <v>24525</v>
      </c>
      <c r="AA41" s="106">
        <v>24525</v>
      </c>
      <c r="AB41" s="106">
        <v>24525</v>
      </c>
      <c r="AC41" s="34">
        <v>24525</v>
      </c>
      <c r="AD41" s="106">
        <v>24525</v>
      </c>
      <c r="AE41" s="106">
        <v>25393</v>
      </c>
      <c r="AF41" s="106">
        <v>24525</v>
      </c>
      <c r="AG41" s="106">
        <v>24525</v>
      </c>
      <c r="AH41" s="106">
        <v>24525</v>
      </c>
      <c r="AI41" s="106">
        <v>24525</v>
      </c>
      <c r="AJ41" s="106">
        <v>24525</v>
      </c>
      <c r="AK41" s="106">
        <v>24525</v>
      </c>
      <c r="AL41" s="106">
        <v>25785</v>
      </c>
      <c r="AM41" s="106">
        <v>25785</v>
      </c>
      <c r="AN41" s="106">
        <v>25785</v>
      </c>
      <c r="AO41" s="106">
        <v>25785</v>
      </c>
      <c r="AP41" s="106">
        <v>25785</v>
      </c>
      <c r="AQ41" s="106">
        <v>25785</v>
      </c>
      <c r="AR41" s="106">
        <v>25785</v>
      </c>
      <c r="AS41" s="106">
        <v>26910</v>
      </c>
      <c r="AT41" s="106">
        <v>26910</v>
      </c>
    </row>
    <row r="42" spans="2:46">
      <c r="B42" s="260" t="s">
        <v>288</v>
      </c>
      <c r="C42" s="295" t="s">
        <v>0</v>
      </c>
      <c r="D42" s="106" t="s">
        <v>0</v>
      </c>
      <c r="E42" s="106" t="s">
        <v>0</v>
      </c>
      <c r="F42" s="106" t="s">
        <v>0</v>
      </c>
      <c r="G42" s="106" t="s">
        <v>0</v>
      </c>
      <c r="H42" s="106">
        <v>0</v>
      </c>
      <c r="I42" s="106">
        <v>0</v>
      </c>
      <c r="J42" s="106">
        <v>0</v>
      </c>
      <c r="K42" s="106">
        <v>0</v>
      </c>
      <c r="L42" s="106">
        <v>0</v>
      </c>
      <c r="M42" s="106">
        <v>0</v>
      </c>
      <c r="N42" s="106">
        <v>0</v>
      </c>
      <c r="O42" s="106">
        <v>0</v>
      </c>
      <c r="P42" s="106">
        <v>0</v>
      </c>
      <c r="Q42" s="106">
        <v>12</v>
      </c>
      <c r="R42" s="106">
        <v>0</v>
      </c>
      <c r="S42" s="106">
        <v>12</v>
      </c>
      <c r="T42" s="106">
        <v>0</v>
      </c>
      <c r="U42" s="106">
        <v>0</v>
      </c>
      <c r="V42" s="106">
        <v>0</v>
      </c>
      <c r="W42" s="106">
        <v>0</v>
      </c>
      <c r="X42" s="106">
        <v>0</v>
      </c>
      <c r="Y42" s="106">
        <v>0</v>
      </c>
      <c r="Z42" s="106">
        <v>0</v>
      </c>
      <c r="AA42" s="106">
        <v>0</v>
      </c>
      <c r="AB42" s="106">
        <v>0</v>
      </c>
      <c r="AC42" s="34">
        <v>0</v>
      </c>
      <c r="AD42" s="106">
        <v>0</v>
      </c>
      <c r="AE42" s="106">
        <v>0</v>
      </c>
      <c r="AF42" s="106">
        <v>0</v>
      </c>
      <c r="AG42" s="106">
        <v>0</v>
      </c>
      <c r="AH42" s="106">
        <v>0</v>
      </c>
      <c r="AI42" s="106">
        <v>0</v>
      </c>
      <c r="AJ42" s="106">
        <v>0</v>
      </c>
      <c r="AK42" s="106">
        <v>0</v>
      </c>
      <c r="AL42" s="106">
        <v>0</v>
      </c>
      <c r="AM42" s="106">
        <v>0</v>
      </c>
      <c r="AN42" s="106">
        <v>0</v>
      </c>
      <c r="AO42" s="106">
        <v>43</v>
      </c>
      <c r="AP42" s="106">
        <v>0</v>
      </c>
      <c r="AQ42" s="106">
        <v>0</v>
      </c>
      <c r="AR42" s="106">
        <v>0</v>
      </c>
      <c r="AS42" s="106">
        <v>0</v>
      </c>
      <c r="AT42" s="106">
        <v>0</v>
      </c>
    </row>
    <row r="43" spans="2:46">
      <c r="B43" s="260" t="s">
        <v>289</v>
      </c>
      <c r="C43" s="295" t="s">
        <v>0</v>
      </c>
      <c r="D43" s="106" t="s">
        <v>0</v>
      </c>
      <c r="E43" s="106" t="s">
        <v>0</v>
      </c>
      <c r="F43" s="106" t="s">
        <v>0</v>
      </c>
      <c r="G43" s="106" t="s">
        <v>0</v>
      </c>
      <c r="H43" s="106">
        <v>22</v>
      </c>
      <c r="I43" s="106">
        <v>0</v>
      </c>
      <c r="J43" s="106">
        <v>8</v>
      </c>
      <c r="K43" s="106">
        <v>0</v>
      </c>
      <c r="L43" s="106">
        <v>0</v>
      </c>
      <c r="M43" s="106">
        <v>0</v>
      </c>
      <c r="N43" s="106">
        <v>0</v>
      </c>
      <c r="O43" s="106">
        <v>0</v>
      </c>
      <c r="P43" s="106">
        <v>0</v>
      </c>
      <c r="Q43" s="106">
        <v>0</v>
      </c>
      <c r="R43" s="106">
        <v>0</v>
      </c>
      <c r="S43" s="106">
        <v>0</v>
      </c>
      <c r="T43" s="106">
        <v>0</v>
      </c>
      <c r="U43" s="106">
        <v>0</v>
      </c>
      <c r="V43" s="106">
        <v>0</v>
      </c>
      <c r="W43" s="106">
        <v>0</v>
      </c>
      <c r="X43" s="106">
        <v>74</v>
      </c>
      <c r="Y43" s="106">
        <v>0</v>
      </c>
      <c r="Z43" s="106">
        <v>0</v>
      </c>
      <c r="AA43" s="106">
        <v>0</v>
      </c>
      <c r="AB43" s="106">
        <v>0</v>
      </c>
      <c r="AC43" s="34">
        <v>0</v>
      </c>
      <c r="AD43" s="106">
        <v>0</v>
      </c>
      <c r="AE43" s="106">
        <v>0</v>
      </c>
      <c r="AF43" s="106">
        <v>0</v>
      </c>
      <c r="AG43" s="106">
        <v>0</v>
      </c>
      <c r="AH43" s="106">
        <v>0</v>
      </c>
      <c r="AI43" s="106">
        <v>0</v>
      </c>
      <c r="AJ43" s="106">
        <v>0</v>
      </c>
      <c r="AK43" s="106">
        <v>0</v>
      </c>
      <c r="AL43" s="106">
        <v>30</v>
      </c>
      <c r="AM43" s="106">
        <v>0</v>
      </c>
      <c r="AN43" s="106">
        <v>0</v>
      </c>
      <c r="AO43" s="106">
        <v>0</v>
      </c>
      <c r="AP43" s="106">
        <v>0</v>
      </c>
      <c r="AQ43" s="106">
        <v>15</v>
      </c>
      <c r="AR43" s="106">
        <v>15</v>
      </c>
      <c r="AS43" s="106">
        <v>0</v>
      </c>
      <c r="AT43" s="106">
        <v>0</v>
      </c>
    </row>
    <row r="44" spans="2:46">
      <c r="B44" s="260" t="s">
        <v>290</v>
      </c>
      <c r="C44" s="295" t="s">
        <v>0</v>
      </c>
      <c r="D44" s="106" t="s">
        <v>0</v>
      </c>
      <c r="E44" s="106" t="s">
        <v>0</v>
      </c>
      <c r="F44" s="106" t="s">
        <v>0</v>
      </c>
      <c r="G44" s="106" t="s">
        <v>0</v>
      </c>
      <c r="H44" s="106">
        <v>0</v>
      </c>
      <c r="I44" s="106">
        <v>0</v>
      </c>
      <c r="J44" s="106">
        <v>0</v>
      </c>
      <c r="K44" s="106">
        <v>0</v>
      </c>
      <c r="L44" s="106">
        <v>0</v>
      </c>
      <c r="M44" s="106">
        <v>0</v>
      </c>
      <c r="N44" s="106">
        <v>53</v>
      </c>
      <c r="O44" s="106">
        <v>0</v>
      </c>
      <c r="P44" s="106">
        <v>0</v>
      </c>
      <c r="Q44" s="106">
        <v>0</v>
      </c>
      <c r="R44" s="106">
        <v>0</v>
      </c>
      <c r="S44" s="106">
        <v>0</v>
      </c>
      <c r="T44" s="106">
        <v>0</v>
      </c>
      <c r="U44" s="106">
        <v>0</v>
      </c>
      <c r="V44" s="106">
        <v>0</v>
      </c>
      <c r="W44" s="106">
        <v>0</v>
      </c>
      <c r="X44" s="106">
        <v>0</v>
      </c>
      <c r="Y44" s="106">
        <v>0</v>
      </c>
      <c r="Z44" s="106">
        <v>0</v>
      </c>
      <c r="AA44" s="106">
        <v>44</v>
      </c>
      <c r="AB44" s="106">
        <v>0</v>
      </c>
      <c r="AC44" s="34">
        <v>0</v>
      </c>
      <c r="AD44" s="106">
        <v>0</v>
      </c>
      <c r="AE44" s="106">
        <v>0</v>
      </c>
      <c r="AF44" s="106">
        <v>0</v>
      </c>
      <c r="AG44" s="106">
        <v>0</v>
      </c>
      <c r="AH44" s="106">
        <v>0</v>
      </c>
      <c r="AI44" s="106">
        <v>0</v>
      </c>
      <c r="AJ44" s="106">
        <v>0</v>
      </c>
      <c r="AK44" s="106">
        <v>0</v>
      </c>
      <c r="AL44" s="106">
        <v>0</v>
      </c>
      <c r="AM44" s="106">
        <v>0</v>
      </c>
      <c r="AN44" s="106">
        <v>0</v>
      </c>
      <c r="AO44" s="106">
        <v>84</v>
      </c>
      <c r="AP44" s="106">
        <v>41</v>
      </c>
      <c r="AQ44" s="106">
        <v>0</v>
      </c>
      <c r="AR44" s="106">
        <v>0</v>
      </c>
      <c r="AS44" s="106">
        <v>0</v>
      </c>
      <c r="AT44" s="106">
        <v>0</v>
      </c>
    </row>
    <row r="45" spans="2:46">
      <c r="B45" s="260" t="s">
        <v>291</v>
      </c>
      <c r="C45" s="295" t="s">
        <v>0</v>
      </c>
      <c r="D45" s="106" t="s">
        <v>0</v>
      </c>
      <c r="E45" s="106" t="s">
        <v>0</v>
      </c>
      <c r="F45" s="106" t="s">
        <v>0</v>
      </c>
      <c r="G45" s="106" t="s">
        <v>0</v>
      </c>
      <c r="H45" s="106" t="s">
        <v>0</v>
      </c>
      <c r="I45" s="106">
        <v>236</v>
      </c>
      <c r="J45" s="106">
        <v>548</v>
      </c>
      <c r="K45" s="106">
        <v>0</v>
      </c>
      <c r="L45" s="106">
        <v>548</v>
      </c>
      <c r="M45" s="106">
        <v>0</v>
      </c>
      <c r="N45" s="106">
        <v>548</v>
      </c>
      <c r="O45" s="106">
        <v>0</v>
      </c>
      <c r="P45" s="106">
        <v>548</v>
      </c>
      <c r="Q45" s="106">
        <v>0</v>
      </c>
      <c r="R45" s="106">
        <v>548</v>
      </c>
      <c r="S45" s="106">
        <v>0</v>
      </c>
      <c r="T45" s="106">
        <v>548</v>
      </c>
      <c r="U45" s="106">
        <v>0</v>
      </c>
      <c r="V45" s="106">
        <v>548</v>
      </c>
      <c r="W45" s="106">
        <v>0</v>
      </c>
      <c r="X45" s="106">
        <v>548</v>
      </c>
      <c r="Y45" s="106">
        <v>0</v>
      </c>
      <c r="Z45" s="106">
        <v>548</v>
      </c>
      <c r="AA45" s="106">
        <v>0</v>
      </c>
      <c r="AB45" s="106">
        <v>558</v>
      </c>
      <c r="AC45" s="34">
        <v>0</v>
      </c>
      <c r="AD45" s="106">
        <v>558</v>
      </c>
      <c r="AE45" s="106">
        <v>0</v>
      </c>
      <c r="AF45" s="106">
        <v>558</v>
      </c>
      <c r="AG45" s="106">
        <v>0</v>
      </c>
      <c r="AH45" s="106">
        <v>558</v>
      </c>
      <c r="AI45" s="106">
        <v>0</v>
      </c>
      <c r="AJ45" s="106">
        <v>558</v>
      </c>
      <c r="AK45" s="106">
        <v>0</v>
      </c>
      <c r="AL45" s="106">
        <v>558</v>
      </c>
      <c r="AM45" s="106">
        <v>0</v>
      </c>
      <c r="AN45" s="106">
        <v>308</v>
      </c>
      <c r="AO45" s="106">
        <v>308</v>
      </c>
      <c r="AP45" s="106">
        <v>308</v>
      </c>
      <c r="AQ45" s="106">
        <v>308</v>
      </c>
      <c r="AR45" s="106">
        <v>308</v>
      </c>
      <c r="AS45" s="106">
        <v>308</v>
      </c>
      <c r="AT45" s="106">
        <v>308</v>
      </c>
    </row>
    <row r="46" spans="2:46">
      <c r="B46" s="260" t="s">
        <v>292</v>
      </c>
      <c r="C46" s="295" t="s">
        <v>0</v>
      </c>
      <c r="D46" s="106" t="s">
        <v>0</v>
      </c>
      <c r="E46" s="106" t="s">
        <v>0</v>
      </c>
      <c r="F46" s="106" t="s">
        <v>0</v>
      </c>
      <c r="G46" s="106" t="s">
        <v>0</v>
      </c>
      <c r="H46" s="106" t="s">
        <v>0</v>
      </c>
      <c r="I46" s="106">
        <v>0</v>
      </c>
      <c r="J46" s="106">
        <v>0</v>
      </c>
      <c r="K46" s="106">
        <v>0</v>
      </c>
      <c r="L46" s="106">
        <v>0</v>
      </c>
      <c r="M46" s="106">
        <v>1307</v>
      </c>
      <c r="N46" s="106">
        <v>0</v>
      </c>
      <c r="O46" s="106">
        <v>0</v>
      </c>
      <c r="P46" s="106">
        <v>0</v>
      </c>
      <c r="Q46" s="106">
        <v>11928</v>
      </c>
      <c r="R46" s="106">
        <v>0</v>
      </c>
      <c r="S46" s="106">
        <v>0</v>
      </c>
      <c r="T46" s="106">
        <v>0</v>
      </c>
      <c r="U46" s="106">
        <v>0</v>
      </c>
      <c r="V46" s="106">
        <v>0</v>
      </c>
      <c r="W46" s="106">
        <v>174</v>
      </c>
      <c r="X46" s="106">
        <v>1049</v>
      </c>
      <c r="Y46" s="106">
        <v>1049</v>
      </c>
      <c r="Z46" s="106">
        <v>1049</v>
      </c>
      <c r="AA46" s="106">
        <v>874</v>
      </c>
      <c r="AB46" s="106">
        <v>0</v>
      </c>
      <c r="AC46" s="34">
        <v>0</v>
      </c>
      <c r="AD46" s="106">
        <v>0</v>
      </c>
      <c r="AE46" s="106">
        <v>0</v>
      </c>
      <c r="AF46" s="106">
        <v>0</v>
      </c>
      <c r="AG46" s="106">
        <v>2550</v>
      </c>
      <c r="AH46" s="106">
        <v>0</v>
      </c>
      <c r="AI46" s="106">
        <v>0</v>
      </c>
      <c r="AJ46" s="106">
        <v>0</v>
      </c>
      <c r="AK46" s="106">
        <v>0</v>
      </c>
      <c r="AL46" s="106">
        <v>0</v>
      </c>
      <c r="AM46" s="106">
        <v>0</v>
      </c>
      <c r="AN46" s="106">
        <v>0</v>
      </c>
      <c r="AO46" s="106">
        <v>154</v>
      </c>
      <c r="AP46" s="106">
        <v>0</v>
      </c>
      <c r="AQ46" s="106">
        <v>0</v>
      </c>
      <c r="AR46" s="106">
        <v>0</v>
      </c>
      <c r="AS46" s="106">
        <v>0</v>
      </c>
      <c r="AT46" s="106">
        <v>2972</v>
      </c>
    </row>
    <row r="47" spans="2:46">
      <c r="B47" s="260" t="s">
        <v>293</v>
      </c>
      <c r="C47" s="295" t="s">
        <v>0</v>
      </c>
      <c r="D47" s="106" t="s">
        <v>0</v>
      </c>
      <c r="E47" s="106" t="s">
        <v>0</v>
      </c>
      <c r="F47" s="106" t="s">
        <v>0</v>
      </c>
      <c r="G47" s="106" t="s">
        <v>0</v>
      </c>
      <c r="H47" s="106" t="s">
        <v>0</v>
      </c>
      <c r="I47" s="106">
        <v>0</v>
      </c>
      <c r="J47" s="106">
        <v>0</v>
      </c>
      <c r="K47" s="106">
        <v>0</v>
      </c>
      <c r="L47" s="106">
        <v>0</v>
      </c>
      <c r="M47" s="106">
        <v>0</v>
      </c>
      <c r="N47" s="106">
        <v>0</v>
      </c>
      <c r="O47" s="106">
        <v>0</v>
      </c>
      <c r="P47" s="106">
        <v>0</v>
      </c>
      <c r="Q47" s="106">
        <v>0</v>
      </c>
      <c r="R47" s="106">
        <v>0</v>
      </c>
      <c r="S47" s="106">
        <v>0</v>
      </c>
      <c r="T47" s="106">
        <v>0</v>
      </c>
      <c r="U47" s="106">
        <v>0</v>
      </c>
      <c r="V47" s="106">
        <v>0</v>
      </c>
      <c r="W47" s="106">
        <v>0</v>
      </c>
      <c r="X47" s="106">
        <v>0</v>
      </c>
      <c r="Y47" s="106">
        <v>0</v>
      </c>
      <c r="Z47" s="106">
        <v>0</v>
      </c>
      <c r="AA47" s="106">
        <v>0</v>
      </c>
      <c r="AB47" s="106">
        <v>0</v>
      </c>
      <c r="AC47" s="34">
        <v>0</v>
      </c>
      <c r="AD47" s="106">
        <v>6</v>
      </c>
      <c r="AE47" s="106">
        <v>0</v>
      </c>
      <c r="AF47" s="106">
        <v>0</v>
      </c>
      <c r="AG47" s="106">
        <v>0</v>
      </c>
      <c r="AH47" s="106">
        <v>0</v>
      </c>
      <c r="AI47" s="106">
        <v>0</v>
      </c>
      <c r="AJ47" s="106">
        <v>0</v>
      </c>
      <c r="AK47" s="106">
        <v>0</v>
      </c>
      <c r="AL47" s="106">
        <v>0</v>
      </c>
      <c r="AM47" s="106">
        <v>0</v>
      </c>
      <c r="AN47" s="106">
        <v>0</v>
      </c>
      <c r="AO47" s="106">
        <v>0</v>
      </c>
      <c r="AP47" s="106">
        <v>0</v>
      </c>
      <c r="AQ47" s="106">
        <v>0</v>
      </c>
      <c r="AR47" s="106">
        <v>0</v>
      </c>
      <c r="AS47" s="106">
        <v>0</v>
      </c>
      <c r="AT47" s="106">
        <v>0</v>
      </c>
    </row>
    <row r="48" spans="2:46">
      <c r="B48" s="260" t="s">
        <v>294</v>
      </c>
      <c r="C48" s="295" t="s">
        <v>0</v>
      </c>
      <c r="D48" s="106" t="s">
        <v>0</v>
      </c>
      <c r="E48" s="106" t="s">
        <v>0</v>
      </c>
      <c r="F48" s="106" t="s">
        <v>0</v>
      </c>
      <c r="G48" s="106" t="s">
        <v>0</v>
      </c>
      <c r="H48" s="106" t="s">
        <v>0</v>
      </c>
      <c r="I48" s="106">
        <v>0</v>
      </c>
      <c r="J48" s="106">
        <v>0</v>
      </c>
      <c r="K48" s="106">
        <v>0</v>
      </c>
      <c r="L48" s="106">
        <v>0</v>
      </c>
      <c r="M48" s="106">
        <v>0</v>
      </c>
      <c r="N48" s="106">
        <v>0</v>
      </c>
      <c r="O48" s="106">
        <v>0</v>
      </c>
      <c r="P48" s="106">
        <v>0</v>
      </c>
      <c r="Q48" s="106">
        <v>0</v>
      </c>
      <c r="R48" s="106">
        <v>0</v>
      </c>
      <c r="S48" s="106">
        <v>0</v>
      </c>
      <c r="T48" s="106">
        <v>0</v>
      </c>
      <c r="U48" s="106">
        <v>0</v>
      </c>
      <c r="V48" s="106">
        <v>0</v>
      </c>
      <c r="W48" s="106">
        <v>0</v>
      </c>
      <c r="X48" s="106">
        <v>0</v>
      </c>
      <c r="Y48" s="106">
        <v>0</v>
      </c>
      <c r="Z48" s="106">
        <v>0</v>
      </c>
      <c r="AA48" s="106">
        <v>0</v>
      </c>
      <c r="AB48" s="106">
        <v>0</v>
      </c>
      <c r="AC48" s="34">
        <v>0</v>
      </c>
      <c r="AD48" s="106">
        <v>0</v>
      </c>
      <c r="AE48" s="106">
        <v>0</v>
      </c>
      <c r="AF48" s="106">
        <v>0</v>
      </c>
      <c r="AG48" s="106">
        <v>0</v>
      </c>
      <c r="AH48" s="106">
        <v>0</v>
      </c>
      <c r="AI48" s="106">
        <v>0</v>
      </c>
      <c r="AJ48" s="106">
        <v>0</v>
      </c>
      <c r="AK48" s="106">
        <v>0</v>
      </c>
      <c r="AL48" s="106">
        <v>0</v>
      </c>
      <c r="AM48" s="106">
        <v>0</v>
      </c>
      <c r="AN48" s="106">
        <v>0</v>
      </c>
      <c r="AO48" s="106">
        <v>0</v>
      </c>
      <c r="AP48" s="106">
        <v>0</v>
      </c>
      <c r="AQ48" s="106">
        <v>0</v>
      </c>
      <c r="AR48" s="106">
        <v>0</v>
      </c>
      <c r="AS48" s="106">
        <v>0</v>
      </c>
      <c r="AT48" s="106">
        <v>0</v>
      </c>
    </row>
    <row r="49" spans="2:46">
      <c r="B49" s="260" t="s">
        <v>295</v>
      </c>
      <c r="C49" s="295" t="s">
        <v>0</v>
      </c>
      <c r="D49" s="106" t="s">
        <v>0</v>
      </c>
      <c r="E49" s="106" t="s">
        <v>0</v>
      </c>
      <c r="F49" s="106" t="s">
        <v>0</v>
      </c>
      <c r="G49" s="106" t="s">
        <v>0</v>
      </c>
      <c r="H49" s="106" t="s">
        <v>0</v>
      </c>
      <c r="I49" s="106">
        <v>15</v>
      </c>
      <c r="J49" s="106">
        <v>571</v>
      </c>
      <c r="K49" s="106">
        <v>0</v>
      </c>
      <c r="L49" s="106">
        <v>0</v>
      </c>
      <c r="M49" s="106">
        <v>0</v>
      </c>
      <c r="N49" s="106">
        <v>154</v>
      </c>
      <c r="O49" s="106">
        <v>0</v>
      </c>
      <c r="P49" s="106">
        <v>145</v>
      </c>
      <c r="Q49" s="106">
        <v>0</v>
      </c>
      <c r="R49" s="106">
        <v>143</v>
      </c>
      <c r="S49" s="106">
        <v>0</v>
      </c>
      <c r="T49" s="106">
        <v>143</v>
      </c>
      <c r="U49" s="106">
        <v>0</v>
      </c>
      <c r="V49" s="106">
        <v>92</v>
      </c>
      <c r="W49" s="106">
        <v>0</v>
      </c>
      <c r="X49" s="106">
        <v>207</v>
      </c>
      <c r="Y49" s="106">
        <v>0</v>
      </c>
      <c r="Z49" s="106">
        <v>359</v>
      </c>
      <c r="AA49" s="106">
        <v>0</v>
      </c>
      <c r="AB49" s="106">
        <v>243</v>
      </c>
      <c r="AC49" s="34">
        <v>52</v>
      </c>
      <c r="AD49" s="106">
        <v>341</v>
      </c>
      <c r="AE49" s="106">
        <v>160</v>
      </c>
      <c r="AF49" s="106">
        <v>599</v>
      </c>
      <c r="AG49" s="106">
        <v>364</v>
      </c>
      <c r="AH49" s="106">
        <v>643</v>
      </c>
      <c r="AI49" s="106">
        <v>455</v>
      </c>
      <c r="AJ49" s="106">
        <v>443</v>
      </c>
      <c r="AK49" s="106">
        <v>405</v>
      </c>
      <c r="AL49" s="106">
        <v>548</v>
      </c>
      <c r="AM49" s="106">
        <v>788</v>
      </c>
      <c r="AN49" s="106">
        <v>245</v>
      </c>
      <c r="AO49" s="106">
        <v>469</v>
      </c>
      <c r="AP49" s="106">
        <v>418</v>
      </c>
      <c r="AQ49" s="106">
        <v>2085</v>
      </c>
      <c r="AR49" s="106">
        <v>2085</v>
      </c>
      <c r="AS49" s="106">
        <v>319</v>
      </c>
      <c r="AT49" s="106">
        <v>332</v>
      </c>
    </row>
    <row r="50" spans="2:46">
      <c r="B50" s="260" t="s">
        <v>296</v>
      </c>
      <c r="C50" s="295" t="s">
        <v>0</v>
      </c>
      <c r="D50" s="106" t="s">
        <v>0</v>
      </c>
      <c r="E50" s="106" t="s">
        <v>0</v>
      </c>
      <c r="F50" s="106" t="s">
        <v>0</v>
      </c>
      <c r="G50" s="106" t="s">
        <v>0</v>
      </c>
      <c r="H50" s="106" t="s">
        <v>0</v>
      </c>
      <c r="I50" s="106">
        <v>0</v>
      </c>
      <c r="J50" s="106">
        <v>0</v>
      </c>
      <c r="K50" s="106">
        <v>0</v>
      </c>
      <c r="L50" s="106">
        <v>0</v>
      </c>
      <c r="M50" s="106">
        <v>0</v>
      </c>
      <c r="N50" s="106">
        <v>0</v>
      </c>
      <c r="O50" s="106">
        <v>0</v>
      </c>
      <c r="P50" s="106">
        <v>0</v>
      </c>
      <c r="Q50" s="106">
        <v>0</v>
      </c>
      <c r="R50" s="106">
        <v>634</v>
      </c>
      <c r="S50" s="106">
        <v>21</v>
      </c>
      <c r="T50" s="106">
        <v>96</v>
      </c>
      <c r="U50" s="106">
        <v>176</v>
      </c>
      <c r="V50" s="106">
        <v>21</v>
      </c>
      <c r="W50" s="106">
        <v>21</v>
      </c>
      <c r="X50" s="106">
        <v>21</v>
      </c>
      <c r="Y50" s="106">
        <v>21</v>
      </c>
      <c r="Z50" s="106">
        <v>21</v>
      </c>
      <c r="AA50" s="106">
        <v>21</v>
      </c>
      <c r="AB50" s="106">
        <v>21</v>
      </c>
      <c r="AC50" s="34">
        <v>21</v>
      </c>
      <c r="AD50" s="106">
        <v>21</v>
      </c>
      <c r="AE50" s="106">
        <v>21</v>
      </c>
      <c r="AF50" s="106">
        <v>7</v>
      </c>
      <c r="AG50" s="106">
        <v>0</v>
      </c>
      <c r="AH50" s="106">
        <v>0</v>
      </c>
      <c r="AI50" s="106">
        <v>0</v>
      </c>
      <c r="AJ50" s="106">
        <v>0</v>
      </c>
      <c r="AK50" s="106">
        <v>0</v>
      </c>
      <c r="AL50" s="106">
        <v>0</v>
      </c>
      <c r="AM50" s="106">
        <v>0</v>
      </c>
      <c r="AN50" s="106">
        <v>0</v>
      </c>
      <c r="AO50" s="106">
        <v>0</v>
      </c>
      <c r="AP50" s="106">
        <v>0</v>
      </c>
      <c r="AQ50" s="106">
        <v>136</v>
      </c>
      <c r="AR50" s="106">
        <v>136</v>
      </c>
      <c r="AS50" s="106">
        <v>0</v>
      </c>
      <c r="AT50" s="106">
        <v>0</v>
      </c>
    </row>
    <row r="51" spans="2:46">
      <c r="B51" s="260" t="s">
        <v>297</v>
      </c>
      <c r="C51" s="295" t="s">
        <v>0</v>
      </c>
      <c r="D51" s="106" t="s">
        <v>0</v>
      </c>
      <c r="E51" s="106" t="s">
        <v>0</v>
      </c>
      <c r="F51" s="106" t="s">
        <v>0</v>
      </c>
      <c r="G51" s="106" t="s">
        <v>0</v>
      </c>
      <c r="H51" s="106" t="s">
        <v>0</v>
      </c>
      <c r="I51" s="106">
        <v>0</v>
      </c>
      <c r="J51" s="106">
        <v>0</v>
      </c>
      <c r="K51" s="106">
        <v>830</v>
      </c>
      <c r="L51" s="106">
        <v>0</v>
      </c>
      <c r="M51" s="106">
        <v>0</v>
      </c>
      <c r="N51" s="106">
        <v>0</v>
      </c>
      <c r="O51" s="106">
        <v>0</v>
      </c>
      <c r="P51" s="106">
        <v>0</v>
      </c>
      <c r="Q51" s="106">
        <v>0</v>
      </c>
      <c r="R51" s="106">
        <v>0</v>
      </c>
      <c r="S51" s="106">
        <v>0</v>
      </c>
      <c r="T51" s="106">
        <v>0</v>
      </c>
      <c r="U51" s="106">
        <v>0</v>
      </c>
      <c r="V51" s="106">
        <v>0</v>
      </c>
      <c r="W51" s="106">
        <v>0</v>
      </c>
      <c r="X51" s="106">
        <v>0</v>
      </c>
      <c r="Y51" s="106">
        <v>0</v>
      </c>
      <c r="Z51" s="106">
        <v>0</v>
      </c>
      <c r="AA51" s="106">
        <v>0</v>
      </c>
      <c r="AB51" s="106">
        <v>0</v>
      </c>
      <c r="AC51" s="34">
        <v>0</v>
      </c>
      <c r="AD51" s="106">
        <v>0</v>
      </c>
      <c r="AE51" s="106">
        <v>0</v>
      </c>
      <c r="AF51" s="106">
        <v>0</v>
      </c>
      <c r="AG51" s="106">
        <v>0</v>
      </c>
      <c r="AH51" s="106">
        <v>0</v>
      </c>
      <c r="AI51" s="106">
        <v>0</v>
      </c>
      <c r="AJ51" s="106">
        <v>0</v>
      </c>
      <c r="AK51" s="106">
        <v>0</v>
      </c>
      <c r="AL51" s="106">
        <v>4</v>
      </c>
      <c r="AM51" s="106">
        <v>7</v>
      </c>
      <c r="AN51" s="106">
        <v>0</v>
      </c>
      <c r="AO51" s="106">
        <v>0</v>
      </c>
      <c r="AP51" s="106">
        <v>3</v>
      </c>
      <c r="AQ51" s="106">
        <v>7</v>
      </c>
      <c r="AR51" s="106">
        <v>7</v>
      </c>
      <c r="AS51" s="106">
        <v>2</v>
      </c>
      <c r="AT51" s="106">
        <v>7</v>
      </c>
    </row>
    <row r="52" spans="2:46">
      <c r="B52" s="260" t="s">
        <v>298</v>
      </c>
      <c r="C52" s="295" t="s">
        <v>0</v>
      </c>
      <c r="D52" s="106" t="s">
        <v>0</v>
      </c>
      <c r="E52" s="106" t="s">
        <v>0</v>
      </c>
      <c r="F52" s="106" t="s">
        <v>0</v>
      </c>
      <c r="G52" s="106" t="s">
        <v>0</v>
      </c>
      <c r="H52" s="106" t="s">
        <v>0</v>
      </c>
      <c r="I52" s="106" t="s">
        <v>0</v>
      </c>
      <c r="J52" s="106">
        <v>0</v>
      </c>
      <c r="K52" s="106">
        <v>0</v>
      </c>
      <c r="L52" s="106">
        <v>0</v>
      </c>
      <c r="M52" s="106">
        <v>0</v>
      </c>
      <c r="N52" s="106">
        <v>0</v>
      </c>
      <c r="O52" s="106">
        <v>0</v>
      </c>
      <c r="P52" s="106">
        <v>0</v>
      </c>
      <c r="Q52" s="106">
        <v>0</v>
      </c>
      <c r="R52" s="106">
        <v>0</v>
      </c>
      <c r="S52" s="106">
        <v>0</v>
      </c>
      <c r="T52" s="106">
        <v>0</v>
      </c>
      <c r="U52" s="106">
        <v>0</v>
      </c>
      <c r="V52" s="106">
        <v>0</v>
      </c>
      <c r="W52" s="106">
        <v>0</v>
      </c>
      <c r="X52" s="106">
        <v>0</v>
      </c>
      <c r="Y52" s="106">
        <v>0</v>
      </c>
      <c r="Z52" s="106">
        <v>0</v>
      </c>
      <c r="AA52" s="106">
        <v>0</v>
      </c>
      <c r="AB52" s="106">
        <v>0</v>
      </c>
      <c r="AC52" s="34">
        <v>47</v>
      </c>
      <c r="AD52" s="106">
        <v>0</v>
      </c>
      <c r="AE52" s="106">
        <v>0</v>
      </c>
      <c r="AF52" s="106">
        <v>0</v>
      </c>
      <c r="AG52" s="106">
        <v>0</v>
      </c>
      <c r="AH52" s="106">
        <v>0</v>
      </c>
      <c r="AI52" s="106">
        <v>0</v>
      </c>
      <c r="AJ52" s="106">
        <v>0</v>
      </c>
      <c r="AK52" s="106">
        <v>0</v>
      </c>
      <c r="AL52" s="106">
        <v>0</v>
      </c>
      <c r="AM52" s="106">
        <v>0</v>
      </c>
      <c r="AN52" s="106">
        <v>0</v>
      </c>
      <c r="AO52" s="106">
        <v>0</v>
      </c>
      <c r="AP52" s="106">
        <v>0</v>
      </c>
      <c r="AQ52" s="106">
        <v>0</v>
      </c>
      <c r="AR52" s="106">
        <v>0</v>
      </c>
      <c r="AS52" s="106">
        <v>0</v>
      </c>
      <c r="AT52" s="106">
        <v>0</v>
      </c>
    </row>
    <row r="53" spans="2:46">
      <c r="B53" s="260" t="s">
        <v>299</v>
      </c>
      <c r="C53" s="295" t="s">
        <v>0</v>
      </c>
      <c r="D53" s="106" t="s">
        <v>0</v>
      </c>
      <c r="E53" s="106" t="s">
        <v>0</v>
      </c>
      <c r="F53" s="106" t="s">
        <v>0</v>
      </c>
      <c r="G53" s="106" t="s">
        <v>0</v>
      </c>
      <c r="H53" s="106" t="s">
        <v>0</v>
      </c>
      <c r="I53" s="106" t="s">
        <v>0</v>
      </c>
      <c r="J53" s="106">
        <v>0</v>
      </c>
      <c r="K53" s="106">
        <v>0</v>
      </c>
      <c r="L53" s="106">
        <v>0</v>
      </c>
      <c r="M53" s="106">
        <v>0</v>
      </c>
      <c r="N53" s="106">
        <v>0</v>
      </c>
      <c r="O53" s="106">
        <v>0</v>
      </c>
      <c r="P53" s="106">
        <v>0</v>
      </c>
      <c r="Q53" s="106">
        <v>0</v>
      </c>
      <c r="R53" s="106">
        <v>118</v>
      </c>
      <c r="S53" s="106">
        <v>0</v>
      </c>
      <c r="T53" s="106">
        <v>0</v>
      </c>
      <c r="U53" s="106">
        <v>0</v>
      </c>
      <c r="V53" s="106">
        <v>0</v>
      </c>
      <c r="W53" s="106">
        <v>61</v>
      </c>
      <c r="X53" s="106">
        <v>0</v>
      </c>
      <c r="Y53" s="106">
        <v>146</v>
      </c>
      <c r="Z53" s="106">
        <v>0</v>
      </c>
      <c r="AA53" s="106">
        <v>0</v>
      </c>
      <c r="AB53" s="106">
        <v>5</v>
      </c>
      <c r="AC53" s="34">
        <v>1</v>
      </c>
      <c r="AD53" s="106">
        <v>5</v>
      </c>
      <c r="AE53" s="106">
        <v>1</v>
      </c>
      <c r="AF53" s="106">
        <v>5</v>
      </c>
      <c r="AG53" s="106">
        <v>1</v>
      </c>
      <c r="AH53" s="106">
        <v>7</v>
      </c>
      <c r="AI53" s="106">
        <v>0</v>
      </c>
      <c r="AJ53" s="106">
        <v>7</v>
      </c>
      <c r="AK53" s="106">
        <v>0</v>
      </c>
      <c r="AL53" s="106">
        <v>7</v>
      </c>
      <c r="AM53" s="106">
        <v>0</v>
      </c>
      <c r="AN53" s="106">
        <v>7</v>
      </c>
      <c r="AO53" s="106">
        <v>0</v>
      </c>
      <c r="AP53" s="106">
        <v>5</v>
      </c>
      <c r="AQ53" s="106">
        <v>1</v>
      </c>
      <c r="AR53" s="106">
        <v>1</v>
      </c>
      <c r="AS53" s="106">
        <v>7</v>
      </c>
      <c r="AT53" s="106">
        <v>7</v>
      </c>
    </row>
    <row r="54" spans="2:46">
      <c r="B54" s="260" t="s">
        <v>300</v>
      </c>
      <c r="C54" s="295" t="s">
        <v>0</v>
      </c>
      <c r="D54" s="106" t="s">
        <v>0</v>
      </c>
      <c r="E54" s="106" t="s">
        <v>0</v>
      </c>
      <c r="F54" s="106" t="s">
        <v>0</v>
      </c>
      <c r="G54" s="106" t="s">
        <v>0</v>
      </c>
      <c r="H54" s="106" t="s">
        <v>0</v>
      </c>
      <c r="I54" s="106" t="s">
        <v>0</v>
      </c>
      <c r="J54" s="106">
        <v>0</v>
      </c>
      <c r="K54" s="106">
        <v>0</v>
      </c>
      <c r="L54" s="106">
        <v>0</v>
      </c>
      <c r="M54" s="106">
        <v>0</v>
      </c>
      <c r="N54" s="106">
        <v>0</v>
      </c>
      <c r="O54" s="106">
        <v>0</v>
      </c>
      <c r="P54" s="106">
        <v>0</v>
      </c>
      <c r="Q54" s="106">
        <v>0</v>
      </c>
      <c r="R54" s="106">
        <v>0</v>
      </c>
      <c r="S54" s="106">
        <v>0</v>
      </c>
      <c r="T54" s="106">
        <v>0</v>
      </c>
      <c r="U54" s="106">
        <v>0</v>
      </c>
      <c r="V54" s="106">
        <v>0</v>
      </c>
      <c r="W54" s="106">
        <v>0</v>
      </c>
      <c r="X54" s="106">
        <v>0</v>
      </c>
      <c r="Y54" s="106">
        <v>0</v>
      </c>
      <c r="Z54" s="106">
        <v>0</v>
      </c>
      <c r="AA54" s="106">
        <v>0</v>
      </c>
      <c r="AB54" s="106">
        <v>0</v>
      </c>
      <c r="AC54" s="34">
        <v>0</v>
      </c>
      <c r="AD54" s="106">
        <v>0</v>
      </c>
      <c r="AE54" s="106">
        <v>0</v>
      </c>
      <c r="AF54" s="106">
        <v>0</v>
      </c>
      <c r="AG54" s="106">
        <v>0</v>
      </c>
      <c r="AH54" s="106">
        <v>0</v>
      </c>
      <c r="AI54" s="106">
        <v>0</v>
      </c>
      <c r="AJ54" s="106">
        <v>0</v>
      </c>
      <c r="AK54" s="106">
        <v>0</v>
      </c>
      <c r="AL54" s="106">
        <v>0</v>
      </c>
      <c r="AM54" s="106">
        <v>0</v>
      </c>
      <c r="AN54" s="106">
        <v>0</v>
      </c>
      <c r="AO54" s="106">
        <v>0</v>
      </c>
      <c r="AP54" s="106">
        <v>0</v>
      </c>
      <c r="AQ54" s="106">
        <v>0</v>
      </c>
      <c r="AR54" s="106">
        <v>0</v>
      </c>
      <c r="AS54" s="106">
        <v>0</v>
      </c>
      <c r="AT54" s="106">
        <v>0</v>
      </c>
    </row>
    <row r="55" spans="2:46">
      <c r="B55" s="260" t="s">
        <v>301</v>
      </c>
      <c r="C55" s="295" t="s">
        <v>0</v>
      </c>
      <c r="D55" s="106" t="s">
        <v>0</v>
      </c>
      <c r="E55" s="106" t="s">
        <v>0</v>
      </c>
      <c r="F55" s="106" t="s">
        <v>0</v>
      </c>
      <c r="G55" s="106" t="s">
        <v>0</v>
      </c>
      <c r="H55" s="106" t="s">
        <v>0</v>
      </c>
      <c r="I55" s="106" t="s">
        <v>0</v>
      </c>
      <c r="J55" s="106" t="s">
        <v>324</v>
      </c>
      <c r="K55" s="106" t="s">
        <v>324</v>
      </c>
      <c r="L55" s="106" t="s">
        <v>324</v>
      </c>
      <c r="M55" s="106" t="s">
        <v>324</v>
      </c>
      <c r="N55" s="106" t="s">
        <v>324</v>
      </c>
      <c r="O55" s="106" t="s">
        <v>324</v>
      </c>
      <c r="P55" s="106" t="s">
        <v>324</v>
      </c>
      <c r="Q55" s="106" t="s">
        <v>324</v>
      </c>
      <c r="R55" s="106" t="s">
        <v>324</v>
      </c>
      <c r="S55" s="106" t="s">
        <v>324</v>
      </c>
      <c r="T55" s="106" t="s">
        <v>324</v>
      </c>
      <c r="U55" s="106" t="s">
        <v>324</v>
      </c>
      <c r="V55" s="106" t="s">
        <v>324</v>
      </c>
      <c r="W55" s="106" t="s">
        <v>324</v>
      </c>
      <c r="X55" s="106" t="s">
        <v>324</v>
      </c>
      <c r="Y55" s="106" t="s">
        <v>324</v>
      </c>
      <c r="Z55" s="106" t="s">
        <v>324</v>
      </c>
      <c r="AA55" s="106" t="s">
        <v>324</v>
      </c>
      <c r="AB55" s="106" t="s">
        <v>324</v>
      </c>
      <c r="AC55" s="106" t="s">
        <v>324</v>
      </c>
      <c r="AD55" s="106" t="s">
        <v>324</v>
      </c>
      <c r="AE55" s="106" t="s">
        <v>324</v>
      </c>
      <c r="AF55" s="106" t="s">
        <v>324</v>
      </c>
      <c r="AG55" s="106" t="s">
        <v>324</v>
      </c>
      <c r="AH55" s="106" t="s">
        <v>324</v>
      </c>
      <c r="AI55" s="106" t="s">
        <v>324</v>
      </c>
      <c r="AJ55" s="106" t="s">
        <v>324</v>
      </c>
      <c r="AK55" s="106" t="s">
        <v>324</v>
      </c>
      <c r="AL55" s="106" t="s">
        <v>324</v>
      </c>
      <c r="AM55" s="106" t="s">
        <v>324</v>
      </c>
      <c r="AN55" s="106" t="s">
        <v>324</v>
      </c>
      <c r="AO55" s="106" t="s">
        <v>324</v>
      </c>
      <c r="AP55" s="106" t="s">
        <v>324</v>
      </c>
      <c r="AQ55" s="106" t="s">
        <v>324</v>
      </c>
      <c r="AR55" s="106" t="s">
        <v>324</v>
      </c>
      <c r="AS55" s="106" t="s">
        <v>324</v>
      </c>
      <c r="AT55" s="106" t="s">
        <v>324</v>
      </c>
    </row>
    <row r="56" spans="2:46">
      <c r="B56" s="260" t="s">
        <v>302</v>
      </c>
      <c r="C56" s="295" t="s">
        <v>0</v>
      </c>
      <c r="D56" s="106" t="s">
        <v>0</v>
      </c>
      <c r="E56" s="106" t="s">
        <v>0</v>
      </c>
      <c r="F56" s="106" t="s">
        <v>0</v>
      </c>
      <c r="G56" s="106" t="s">
        <v>0</v>
      </c>
      <c r="H56" s="106" t="s">
        <v>0</v>
      </c>
      <c r="I56" s="106" t="s">
        <v>0</v>
      </c>
      <c r="J56" s="106" t="s">
        <v>0</v>
      </c>
      <c r="K56" s="106">
        <v>0</v>
      </c>
      <c r="L56" s="106">
        <v>0</v>
      </c>
      <c r="M56" s="106">
        <v>0</v>
      </c>
      <c r="N56" s="106">
        <v>250</v>
      </c>
      <c r="O56" s="106">
        <v>100</v>
      </c>
      <c r="P56" s="106">
        <v>840</v>
      </c>
      <c r="Q56" s="106">
        <v>0</v>
      </c>
      <c r="R56" s="106">
        <v>0</v>
      </c>
      <c r="S56" s="106">
        <v>0</v>
      </c>
      <c r="T56" s="106">
        <v>197</v>
      </c>
      <c r="U56" s="106">
        <v>0</v>
      </c>
      <c r="V56" s="106">
        <v>95</v>
      </c>
      <c r="W56" s="106">
        <v>150</v>
      </c>
      <c r="X56" s="106">
        <v>285</v>
      </c>
      <c r="Y56" s="106">
        <v>150</v>
      </c>
      <c r="Z56" s="106">
        <v>95</v>
      </c>
      <c r="AA56" s="106">
        <v>0</v>
      </c>
      <c r="AB56" s="106">
        <v>92</v>
      </c>
      <c r="AC56" s="34">
        <v>0</v>
      </c>
      <c r="AD56" s="106">
        <v>338</v>
      </c>
      <c r="AE56" s="106">
        <v>0</v>
      </c>
      <c r="AF56" s="106">
        <v>92</v>
      </c>
      <c r="AG56" s="106">
        <v>0</v>
      </c>
      <c r="AH56" s="106">
        <v>46</v>
      </c>
      <c r="AI56" s="106">
        <v>0</v>
      </c>
      <c r="AJ56" s="106">
        <v>46</v>
      </c>
      <c r="AK56" s="106">
        <v>0</v>
      </c>
      <c r="AL56" s="106">
        <v>0</v>
      </c>
      <c r="AM56" s="106">
        <v>0</v>
      </c>
      <c r="AN56" s="106">
        <v>0</v>
      </c>
      <c r="AO56" s="106">
        <v>0</v>
      </c>
      <c r="AP56" s="106">
        <v>0</v>
      </c>
      <c r="AQ56" s="106">
        <v>0</v>
      </c>
      <c r="AR56" s="106">
        <v>0</v>
      </c>
      <c r="AS56" s="106">
        <v>0</v>
      </c>
      <c r="AT56" s="106">
        <v>0</v>
      </c>
    </row>
    <row r="57" spans="2:46">
      <c r="B57" s="260" t="s">
        <v>303</v>
      </c>
      <c r="C57" s="295" t="s">
        <v>0</v>
      </c>
      <c r="D57" s="106" t="s">
        <v>0</v>
      </c>
      <c r="E57" s="106" t="s">
        <v>0</v>
      </c>
      <c r="F57" s="106" t="s">
        <v>0</v>
      </c>
      <c r="G57" s="106" t="s">
        <v>0</v>
      </c>
      <c r="H57" s="106" t="s">
        <v>0</v>
      </c>
      <c r="I57" s="106" t="s">
        <v>0</v>
      </c>
      <c r="J57" s="106" t="s">
        <v>0</v>
      </c>
      <c r="K57" s="106">
        <v>0</v>
      </c>
      <c r="L57" s="106">
        <v>0</v>
      </c>
      <c r="M57" s="106">
        <v>0</v>
      </c>
      <c r="N57" s="106">
        <v>602</v>
      </c>
      <c r="O57" s="106">
        <v>0</v>
      </c>
      <c r="P57" s="106">
        <v>4295</v>
      </c>
      <c r="Q57" s="106">
        <v>0</v>
      </c>
      <c r="R57" s="106">
        <v>0</v>
      </c>
      <c r="S57" s="106">
        <v>0</v>
      </c>
      <c r="T57" s="106">
        <v>0</v>
      </c>
      <c r="U57" s="106">
        <v>0</v>
      </c>
      <c r="V57" s="106">
        <v>0</v>
      </c>
      <c r="W57" s="106">
        <v>0</v>
      </c>
      <c r="X57" s="106">
        <v>0</v>
      </c>
      <c r="Y57" s="106">
        <v>0</v>
      </c>
      <c r="Z57" s="106">
        <v>0</v>
      </c>
      <c r="AA57" s="106">
        <v>0</v>
      </c>
      <c r="AB57" s="106">
        <v>0</v>
      </c>
      <c r="AC57" s="34">
        <v>0</v>
      </c>
      <c r="AD57" s="106">
        <v>0</v>
      </c>
      <c r="AE57" s="106">
        <v>0</v>
      </c>
      <c r="AF57" s="106">
        <v>209</v>
      </c>
      <c r="AG57" s="106">
        <v>0</v>
      </c>
      <c r="AH57" s="106">
        <v>0</v>
      </c>
      <c r="AI57" s="106">
        <v>0</v>
      </c>
      <c r="AJ57" s="106">
        <v>0</v>
      </c>
      <c r="AK57" s="106">
        <v>0</v>
      </c>
      <c r="AL57" s="106">
        <v>6</v>
      </c>
      <c r="AM57" s="106">
        <v>6</v>
      </c>
      <c r="AN57" s="106">
        <v>762</v>
      </c>
      <c r="AO57" s="106">
        <v>0</v>
      </c>
      <c r="AP57" s="106">
        <v>13</v>
      </c>
      <c r="AQ57" s="106">
        <v>88</v>
      </c>
      <c r="AR57" s="106">
        <v>88</v>
      </c>
      <c r="AS57" s="106">
        <v>66</v>
      </c>
      <c r="AT57" s="106">
        <v>13</v>
      </c>
    </row>
    <row r="58" spans="2:46">
      <c r="B58" s="260" t="s">
        <v>304</v>
      </c>
      <c r="C58" s="295" t="s">
        <v>0</v>
      </c>
      <c r="D58" s="106" t="s">
        <v>0</v>
      </c>
      <c r="E58" s="106" t="s">
        <v>0</v>
      </c>
      <c r="F58" s="106" t="s">
        <v>0</v>
      </c>
      <c r="G58" s="106" t="s">
        <v>0</v>
      </c>
      <c r="H58" s="106" t="s">
        <v>0</v>
      </c>
      <c r="I58" s="106" t="s">
        <v>0</v>
      </c>
      <c r="J58" s="106" t="s">
        <v>0</v>
      </c>
      <c r="K58" s="106" t="s">
        <v>0</v>
      </c>
      <c r="L58" s="106">
        <v>172</v>
      </c>
      <c r="M58" s="106">
        <v>0</v>
      </c>
      <c r="N58" s="106">
        <v>648</v>
      </c>
      <c r="O58" s="106">
        <v>0</v>
      </c>
      <c r="P58" s="106">
        <v>622</v>
      </c>
      <c r="Q58" s="106">
        <v>0</v>
      </c>
      <c r="R58" s="106">
        <v>382</v>
      </c>
      <c r="S58" s="106">
        <v>0</v>
      </c>
      <c r="T58" s="106">
        <v>407</v>
      </c>
      <c r="U58" s="106">
        <v>0</v>
      </c>
      <c r="V58" s="106">
        <v>381</v>
      </c>
      <c r="W58" s="106">
        <v>0</v>
      </c>
      <c r="X58" s="106">
        <v>381</v>
      </c>
      <c r="Y58" s="106">
        <v>0</v>
      </c>
      <c r="Z58" s="106">
        <v>423</v>
      </c>
      <c r="AA58" s="106">
        <v>26</v>
      </c>
      <c r="AB58" s="106">
        <v>423</v>
      </c>
      <c r="AC58" s="34">
        <v>0</v>
      </c>
      <c r="AD58" s="106">
        <v>423</v>
      </c>
      <c r="AE58" s="106">
        <v>-2</v>
      </c>
      <c r="AF58" s="106">
        <v>0</v>
      </c>
      <c r="AG58" s="106" t="s">
        <v>0</v>
      </c>
      <c r="AH58" s="106" t="s">
        <v>0</v>
      </c>
      <c r="AI58" s="106" t="s">
        <v>0</v>
      </c>
      <c r="AJ58" s="106" t="s">
        <v>0</v>
      </c>
      <c r="AK58" s="106" t="s">
        <v>0</v>
      </c>
      <c r="AL58" s="106" t="s">
        <v>0</v>
      </c>
      <c r="AM58" s="106" t="s">
        <v>0</v>
      </c>
      <c r="AN58" s="106" t="s">
        <v>0</v>
      </c>
      <c r="AO58" s="106" t="s">
        <v>0</v>
      </c>
      <c r="AP58" s="106" t="s">
        <v>0</v>
      </c>
      <c r="AQ58" s="106" t="s">
        <v>0</v>
      </c>
      <c r="AR58" s="106"/>
      <c r="AS58" s="106"/>
      <c r="AT58" s="106" t="s">
        <v>0</v>
      </c>
    </row>
    <row r="59" spans="2:46">
      <c r="B59" s="260" t="s">
        <v>305</v>
      </c>
      <c r="C59" s="285" t="s">
        <v>0</v>
      </c>
      <c r="D59" s="106" t="s">
        <v>0</v>
      </c>
      <c r="E59" s="106" t="s">
        <v>0</v>
      </c>
      <c r="F59" s="106" t="s">
        <v>0</v>
      </c>
      <c r="G59" s="106" t="s">
        <v>0</v>
      </c>
      <c r="H59" s="106" t="s">
        <v>0</v>
      </c>
      <c r="I59" s="106" t="s">
        <v>0</v>
      </c>
      <c r="J59" s="106" t="s">
        <v>0</v>
      </c>
      <c r="K59" s="106" t="s">
        <v>0</v>
      </c>
      <c r="L59" s="106" t="s">
        <v>0</v>
      </c>
      <c r="M59" s="106">
        <v>6523</v>
      </c>
      <c r="N59" s="106">
        <v>6558</v>
      </c>
      <c r="O59" s="106">
        <v>6558</v>
      </c>
      <c r="P59" s="106">
        <v>6558</v>
      </c>
      <c r="Q59" s="106">
        <v>6558</v>
      </c>
      <c r="R59" s="106">
        <v>6558</v>
      </c>
      <c r="S59" s="106">
        <v>6900</v>
      </c>
      <c r="T59" s="106">
        <v>6558</v>
      </c>
      <c r="U59" s="106">
        <v>6558</v>
      </c>
      <c r="V59" s="106">
        <v>6558</v>
      </c>
      <c r="W59" s="106">
        <v>6558</v>
      </c>
      <c r="X59" s="106">
        <v>6558</v>
      </c>
      <c r="Y59" s="106">
        <v>6643</v>
      </c>
      <c r="Z59" s="106">
        <v>6599</v>
      </c>
      <c r="AA59" s="106">
        <v>6558</v>
      </c>
      <c r="AB59" s="106">
        <v>6558</v>
      </c>
      <c r="AC59" s="34">
        <v>6558</v>
      </c>
      <c r="AD59" s="106">
        <v>6558</v>
      </c>
      <c r="AE59" s="106">
        <v>6558</v>
      </c>
      <c r="AF59" s="106">
        <v>6558</v>
      </c>
      <c r="AG59" s="106">
        <v>6558</v>
      </c>
      <c r="AH59" s="106">
        <v>6588</v>
      </c>
      <c r="AI59" s="106">
        <v>6558</v>
      </c>
      <c r="AJ59" s="106">
        <v>6558</v>
      </c>
      <c r="AK59" s="106">
        <v>6558</v>
      </c>
      <c r="AL59" s="106">
        <v>6558</v>
      </c>
      <c r="AM59" s="106">
        <v>6558</v>
      </c>
      <c r="AN59" s="106">
        <v>6699</v>
      </c>
      <c r="AO59" s="106">
        <v>6558</v>
      </c>
      <c r="AP59" s="106">
        <v>6624</v>
      </c>
      <c r="AQ59" s="106">
        <v>6558</v>
      </c>
      <c r="AR59" s="106">
        <v>6558</v>
      </c>
      <c r="AS59" s="106">
        <v>6655</v>
      </c>
      <c r="AT59" s="106">
        <v>6624</v>
      </c>
    </row>
    <row r="60" spans="2:46" ht="24">
      <c r="B60" s="262" t="s">
        <v>306</v>
      </c>
      <c r="C60" s="286" t="s">
        <v>0</v>
      </c>
      <c r="D60" s="160" t="s">
        <v>0</v>
      </c>
      <c r="E60" s="160" t="s">
        <v>0</v>
      </c>
      <c r="F60" s="160" t="s">
        <v>0</v>
      </c>
      <c r="G60" s="160" t="s">
        <v>0</v>
      </c>
      <c r="H60" s="160" t="s">
        <v>0</v>
      </c>
      <c r="I60" s="160" t="s">
        <v>0</v>
      </c>
      <c r="J60" s="160" t="s">
        <v>0</v>
      </c>
      <c r="K60" s="160" t="s">
        <v>0</v>
      </c>
      <c r="L60" s="160" t="s">
        <v>0</v>
      </c>
      <c r="M60" s="106">
        <v>164</v>
      </c>
      <c r="N60" s="106">
        <v>7137</v>
      </c>
      <c r="O60" s="106">
        <v>8308</v>
      </c>
      <c r="P60" s="106">
        <v>7101</v>
      </c>
      <c r="Q60" s="106">
        <v>9148</v>
      </c>
      <c r="R60" s="106">
        <v>3215</v>
      </c>
      <c r="S60" s="106">
        <v>4619</v>
      </c>
      <c r="T60" s="106">
        <v>3187</v>
      </c>
      <c r="U60" s="106">
        <v>4728</v>
      </c>
      <c r="V60" s="106">
        <v>4218</v>
      </c>
      <c r="W60" s="106">
        <v>3141</v>
      </c>
      <c r="X60" s="106">
        <v>4121</v>
      </c>
      <c r="Y60" s="106">
        <v>2722</v>
      </c>
      <c r="Z60" s="106">
        <v>381</v>
      </c>
      <c r="AA60" s="106">
        <v>1313</v>
      </c>
      <c r="AB60" s="106">
        <v>1317</v>
      </c>
      <c r="AC60" s="34">
        <v>386</v>
      </c>
      <c r="AD60" s="106">
        <v>1317</v>
      </c>
      <c r="AE60" s="106">
        <v>386</v>
      </c>
      <c r="AF60" s="106">
        <v>1317</v>
      </c>
      <c r="AG60" s="106">
        <v>386</v>
      </c>
      <c r="AH60" s="106">
        <v>1317</v>
      </c>
      <c r="AI60" s="106">
        <v>386</v>
      </c>
      <c r="AJ60" s="106">
        <v>1317</v>
      </c>
      <c r="AK60" s="106">
        <v>604</v>
      </c>
      <c r="AL60" s="106">
        <v>2791</v>
      </c>
      <c r="AM60" s="106">
        <v>1450</v>
      </c>
      <c r="AN60" s="106">
        <v>2801</v>
      </c>
      <c r="AO60" s="106">
        <v>1454</v>
      </c>
      <c r="AP60" s="106">
        <v>2557</v>
      </c>
      <c r="AQ60" s="106">
        <v>1937</v>
      </c>
      <c r="AR60" s="106">
        <v>1937</v>
      </c>
      <c r="AS60" s="106">
        <v>2896</v>
      </c>
      <c r="AT60" s="106">
        <v>3005</v>
      </c>
    </row>
    <row r="61" spans="2:46">
      <c r="B61" s="260" t="s">
        <v>307</v>
      </c>
      <c r="C61" s="285" t="s">
        <v>0</v>
      </c>
      <c r="D61" s="106" t="s">
        <v>0</v>
      </c>
      <c r="E61" s="106" t="s">
        <v>0</v>
      </c>
      <c r="F61" s="106" t="s">
        <v>0</v>
      </c>
      <c r="G61" s="106" t="s">
        <v>0</v>
      </c>
      <c r="H61" s="106" t="s">
        <v>0</v>
      </c>
      <c r="I61" s="106" t="s">
        <v>0</v>
      </c>
      <c r="J61" s="106" t="s">
        <v>0</v>
      </c>
      <c r="K61" s="106" t="s">
        <v>0</v>
      </c>
      <c r="L61" s="106" t="s">
        <v>0</v>
      </c>
      <c r="M61" s="160" t="s">
        <v>0</v>
      </c>
      <c r="N61" s="106">
        <v>0</v>
      </c>
      <c r="O61" s="106">
        <v>0</v>
      </c>
      <c r="P61" s="106">
        <v>0</v>
      </c>
      <c r="Q61" s="106">
        <v>0</v>
      </c>
      <c r="R61" s="106">
        <v>0</v>
      </c>
      <c r="S61" s="106">
        <v>0</v>
      </c>
      <c r="T61" s="106">
        <v>0</v>
      </c>
      <c r="U61" s="106">
        <v>0</v>
      </c>
      <c r="V61" s="106">
        <v>0</v>
      </c>
      <c r="W61" s="106">
        <v>0</v>
      </c>
      <c r="X61" s="106">
        <v>0</v>
      </c>
      <c r="Y61" s="106">
        <v>0</v>
      </c>
      <c r="Z61" s="106">
        <v>0</v>
      </c>
      <c r="AA61" s="106">
        <v>0</v>
      </c>
      <c r="AB61" s="106">
        <v>0</v>
      </c>
      <c r="AC61" s="34">
        <v>0</v>
      </c>
      <c r="AD61" s="106">
        <v>0</v>
      </c>
      <c r="AE61" s="106">
        <v>24</v>
      </c>
      <c r="AF61" s="106">
        <v>0</v>
      </c>
      <c r="AG61" s="106">
        <v>0</v>
      </c>
      <c r="AH61" s="106">
        <v>0</v>
      </c>
      <c r="AI61" s="106">
        <v>0</v>
      </c>
      <c r="AJ61" s="106">
        <v>0</v>
      </c>
      <c r="AK61" s="106">
        <v>0</v>
      </c>
      <c r="AL61" s="106">
        <v>0</v>
      </c>
      <c r="AM61" s="106">
        <v>0</v>
      </c>
      <c r="AN61" s="106">
        <v>0</v>
      </c>
      <c r="AO61" s="106">
        <v>0</v>
      </c>
      <c r="AP61" s="106">
        <v>0</v>
      </c>
      <c r="AQ61" s="106">
        <v>0</v>
      </c>
      <c r="AR61" s="106">
        <v>0</v>
      </c>
      <c r="AS61" s="106">
        <v>0</v>
      </c>
      <c r="AT61" s="106">
        <v>0</v>
      </c>
    </row>
    <row r="62" spans="2:46">
      <c r="B62" s="281" t="s">
        <v>106</v>
      </c>
      <c r="C62" s="294" t="s">
        <v>0</v>
      </c>
      <c r="D62" s="158" t="s">
        <v>0</v>
      </c>
      <c r="E62" s="158" t="s">
        <v>0</v>
      </c>
      <c r="F62" s="158" t="s">
        <v>0</v>
      </c>
      <c r="G62" s="158" t="s">
        <v>0</v>
      </c>
      <c r="H62" s="158" t="s">
        <v>0</v>
      </c>
      <c r="I62" s="158" t="s">
        <v>0</v>
      </c>
      <c r="J62" s="158" t="s">
        <v>0</v>
      </c>
      <c r="K62" s="158" t="s">
        <v>0</v>
      </c>
      <c r="L62" s="158" t="s">
        <v>0</v>
      </c>
      <c r="M62" s="106" t="s">
        <v>0</v>
      </c>
      <c r="N62" s="106" t="s">
        <v>0</v>
      </c>
      <c r="O62" s="106">
        <v>1859</v>
      </c>
      <c r="P62" s="106">
        <v>0</v>
      </c>
      <c r="Q62" s="106">
        <v>54</v>
      </c>
      <c r="R62" s="106">
        <v>328</v>
      </c>
      <c r="S62" s="106">
        <v>328</v>
      </c>
      <c r="T62" s="106">
        <v>328</v>
      </c>
      <c r="U62" s="106">
        <v>328</v>
      </c>
      <c r="V62" s="106">
        <v>328</v>
      </c>
      <c r="W62" s="106">
        <v>434</v>
      </c>
      <c r="X62" s="106">
        <v>383</v>
      </c>
      <c r="Y62" s="106">
        <v>328</v>
      </c>
      <c r="Z62" s="106">
        <v>383</v>
      </c>
      <c r="AA62" s="106">
        <v>328</v>
      </c>
      <c r="AB62" s="106">
        <v>383</v>
      </c>
      <c r="AC62" s="34">
        <v>274</v>
      </c>
      <c r="AD62" s="106">
        <v>55</v>
      </c>
      <c r="AE62" s="106">
        <v>0</v>
      </c>
      <c r="AF62" s="106">
        <v>55</v>
      </c>
      <c r="AG62" s="106">
        <v>0</v>
      </c>
      <c r="AH62" s="106">
        <v>55</v>
      </c>
      <c r="AI62" s="106">
        <v>0</v>
      </c>
      <c r="AJ62" s="106">
        <v>55</v>
      </c>
      <c r="AK62" s="106">
        <v>0</v>
      </c>
      <c r="AL62" s="106">
        <v>55</v>
      </c>
      <c r="AM62" s="106">
        <v>0</v>
      </c>
      <c r="AN62" s="106">
        <v>55</v>
      </c>
      <c r="AO62" s="106">
        <v>0</v>
      </c>
      <c r="AP62" s="106">
        <v>55</v>
      </c>
      <c r="AQ62" s="106">
        <v>0</v>
      </c>
      <c r="AR62" s="106">
        <v>0</v>
      </c>
      <c r="AS62" s="106">
        <v>64</v>
      </c>
      <c r="AT62" s="106" t="s">
        <v>0</v>
      </c>
    </row>
    <row r="63" spans="2:46">
      <c r="B63" s="276" t="s">
        <v>308</v>
      </c>
      <c r="C63" s="295" t="s">
        <v>0</v>
      </c>
      <c r="D63" s="106" t="s">
        <v>0</v>
      </c>
      <c r="E63" s="106" t="s">
        <v>0</v>
      </c>
      <c r="F63" s="106" t="s">
        <v>0</v>
      </c>
      <c r="G63" s="106" t="s">
        <v>0</v>
      </c>
      <c r="H63" s="106" t="s">
        <v>0</v>
      </c>
      <c r="I63" s="106" t="s">
        <v>0</v>
      </c>
      <c r="J63" s="106" t="s">
        <v>0</v>
      </c>
      <c r="K63" s="106" t="s">
        <v>0</v>
      </c>
      <c r="L63" s="106" t="s">
        <v>0</v>
      </c>
      <c r="M63" s="106" t="s">
        <v>0</v>
      </c>
      <c r="N63" s="106" t="s">
        <v>0</v>
      </c>
      <c r="O63" s="106">
        <v>29</v>
      </c>
      <c r="P63" s="106">
        <v>0</v>
      </c>
      <c r="Q63" s="106">
        <v>37</v>
      </c>
      <c r="R63" s="106">
        <v>0</v>
      </c>
      <c r="S63" s="106">
        <v>37</v>
      </c>
      <c r="T63" s="106">
        <v>0</v>
      </c>
      <c r="U63" s="106">
        <v>37</v>
      </c>
      <c r="V63" s="106">
        <v>0</v>
      </c>
      <c r="W63" s="106">
        <v>0</v>
      </c>
      <c r="X63" s="106">
        <v>0</v>
      </c>
      <c r="Y63" s="106">
        <v>215</v>
      </c>
      <c r="Z63" s="106">
        <v>200</v>
      </c>
      <c r="AA63" s="106">
        <v>71</v>
      </c>
      <c r="AB63" s="106">
        <v>0</v>
      </c>
      <c r="AC63" s="34">
        <v>37</v>
      </c>
      <c r="AD63" s="106">
        <v>55</v>
      </c>
      <c r="AE63" s="106">
        <v>37</v>
      </c>
      <c r="AF63" s="106">
        <v>10</v>
      </c>
      <c r="AG63" s="106">
        <v>37</v>
      </c>
      <c r="AH63" s="106">
        <v>0</v>
      </c>
      <c r="AI63" s="106">
        <v>37</v>
      </c>
      <c r="AJ63" s="106">
        <v>0</v>
      </c>
      <c r="AK63" s="106">
        <v>37</v>
      </c>
      <c r="AL63" s="106">
        <v>0</v>
      </c>
      <c r="AM63" s="106">
        <v>37</v>
      </c>
      <c r="AN63" s="106">
        <v>0</v>
      </c>
      <c r="AO63" s="106">
        <v>37</v>
      </c>
      <c r="AP63" s="106">
        <v>1631</v>
      </c>
      <c r="AQ63" s="106">
        <v>72</v>
      </c>
      <c r="AR63" s="106">
        <v>72</v>
      </c>
      <c r="AS63" s="106">
        <v>1737</v>
      </c>
      <c r="AT63" s="106">
        <v>1110</v>
      </c>
    </row>
    <row r="64" spans="2:46">
      <c r="B64" s="276" t="s">
        <v>107</v>
      </c>
      <c r="C64" s="295" t="s">
        <v>0</v>
      </c>
      <c r="D64" s="106" t="s">
        <v>0</v>
      </c>
      <c r="E64" s="106" t="s">
        <v>0</v>
      </c>
      <c r="F64" s="106" t="s">
        <v>0</v>
      </c>
      <c r="G64" s="106" t="s">
        <v>0</v>
      </c>
      <c r="H64" s="106" t="s">
        <v>0</v>
      </c>
      <c r="I64" s="106" t="s">
        <v>0</v>
      </c>
      <c r="J64" s="106" t="s">
        <v>0</v>
      </c>
      <c r="K64" s="106" t="s">
        <v>0</v>
      </c>
      <c r="L64" s="106" t="s">
        <v>0</v>
      </c>
      <c r="M64" s="106" t="s">
        <v>0</v>
      </c>
      <c r="N64" s="106" t="s">
        <v>0</v>
      </c>
      <c r="O64" s="106">
        <v>0</v>
      </c>
      <c r="P64" s="106">
        <v>0</v>
      </c>
      <c r="Q64" s="106">
        <v>0</v>
      </c>
      <c r="R64" s="106">
        <v>0</v>
      </c>
      <c r="S64" s="106">
        <v>0</v>
      </c>
      <c r="T64" s="106">
        <v>0</v>
      </c>
      <c r="U64" s="106">
        <v>0</v>
      </c>
      <c r="V64" s="106">
        <v>0</v>
      </c>
      <c r="W64" s="106">
        <v>0</v>
      </c>
      <c r="X64" s="106">
        <v>0</v>
      </c>
      <c r="Y64" s="106">
        <v>0</v>
      </c>
      <c r="Z64" s="106">
        <v>0</v>
      </c>
      <c r="AA64" s="106">
        <v>0</v>
      </c>
      <c r="AB64" s="106">
        <v>0</v>
      </c>
      <c r="AC64" s="34">
        <v>0</v>
      </c>
      <c r="AD64" s="106">
        <v>0</v>
      </c>
      <c r="AE64" s="106">
        <v>0</v>
      </c>
      <c r="AF64" s="106">
        <v>0</v>
      </c>
      <c r="AG64" s="106">
        <v>0</v>
      </c>
      <c r="AH64" s="106">
        <v>0</v>
      </c>
      <c r="AI64" s="106">
        <v>0</v>
      </c>
      <c r="AJ64" s="106">
        <v>0</v>
      </c>
      <c r="AK64" s="106">
        <v>0</v>
      </c>
      <c r="AL64" s="106">
        <v>0</v>
      </c>
      <c r="AM64" s="106">
        <v>0</v>
      </c>
      <c r="AN64" s="106">
        <v>11</v>
      </c>
      <c r="AO64" s="106">
        <v>11</v>
      </c>
      <c r="AP64" s="106">
        <v>5</v>
      </c>
      <c r="AQ64" s="106">
        <v>15</v>
      </c>
      <c r="AR64" s="106">
        <v>15</v>
      </c>
      <c r="AS64" s="106">
        <v>13</v>
      </c>
      <c r="AT64" s="106">
        <v>15</v>
      </c>
    </row>
    <row r="65" spans="2:46">
      <c r="B65" s="277" t="s">
        <v>309</v>
      </c>
      <c r="C65" s="286" t="s">
        <v>0</v>
      </c>
      <c r="D65" s="160" t="s">
        <v>0</v>
      </c>
      <c r="E65" s="160" t="s">
        <v>0</v>
      </c>
      <c r="F65" s="160" t="s">
        <v>0</v>
      </c>
      <c r="G65" s="160" t="s">
        <v>0</v>
      </c>
      <c r="H65" s="160" t="s">
        <v>0</v>
      </c>
      <c r="I65" s="160" t="s">
        <v>0</v>
      </c>
      <c r="J65" s="160" t="s">
        <v>0</v>
      </c>
      <c r="K65" s="160" t="s">
        <v>0</v>
      </c>
      <c r="L65" s="160" t="s">
        <v>0</v>
      </c>
      <c r="M65" s="160" t="s">
        <v>0</v>
      </c>
      <c r="N65" s="160" t="s">
        <v>0</v>
      </c>
      <c r="O65" s="106" t="s">
        <v>0</v>
      </c>
      <c r="P65" s="106">
        <v>0</v>
      </c>
      <c r="Q65" s="106">
        <v>0</v>
      </c>
      <c r="R65" s="106">
        <v>0</v>
      </c>
      <c r="S65" s="106">
        <v>0</v>
      </c>
      <c r="T65" s="106">
        <v>0</v>
      </c>
      <c r="U65" s="106">
        <v>0</v>
      </c>
      <c r="V65" s="106">
        <v>0</v>
      </c>
      <c r="W65" s="106">
        <v>15</v>
      </c>
      <c r="X65" s="106">
        <v>206</v>
      </c>
      <c r="Y65" s="106">
        <v>0</v>
      </c>
      <c r="Z65" s="106">
        <v>0</v>
      </c>
      <c r="AA65" s="106">
        <v>0</v>
      </c>
      <c r="AB65" s="106">
        <v>0</v>
      </c>
      <c r="AC65" s="34">
        <v>90</v>
      </c>
      <c r="AD65" s="106">
        <v>0</v>
      </c>
      <c r="AE65" s="106">
        <v>1259</v>
      </c>
      <c r="AF65" s="106">
        <v>0</v>
      </c>
      <c r="AG65" s="106">
        <v>110</v>
      </c>
      <c r="AH65" s="106">
        <v>0</v>
      </c>
      <c r="AI65" s="106">
        <v>0</v>
      </c>
      <c r="AJ65" s="106">
        <v>0</v>
      </c>
      <c r="AK65" s="106">
        <v>49</v>
      </c>
      <c r="AL65" s="106">
        <v>0</v>
      </c>
      <c r="AM65" s="106">
        <v>43</v>
      </c>
      <c r="AN65" s="106">
        <v>30</v>
      </c>
      <c r="AO65" s="106">
        <v>0</v>
      </c>
      <c r="AP65" s="106">
        <v>2</v>
      </c>
      <c r="AQ65" s="106">
        <v>0</v>
      </c>
      <c r="AR65" s="106">
        <v>0</v>
      </c>
      <c r="AS65" s="106">
        <v>0</v>
      </c>
      <c r="AT65" s="106">
        <v>0</v>
      </c>
    </row>
    <row r="66" spans="2:46">
      <c r="B66" s="278" t="s">
        <v>310</v>
      </c>
      <c r="C66" s="287" t="s">
        <v>0</v>
      </c>
      <c r="D66" s="161" t="s">
        <v>0</v>
      </c>
      <c r="E66" s="161" t="s">
        <v>0</v>
      </c>
      <c r="F66" s="161" t="s">
        <v>0</v>
      </c>
      <c r="G66" s="161" t="s">
        <v>0</v>
      </c>
      <c r="H66" s="161" t="s">
        <v>0</v>
      </c>
      <c r="I66" s="161" t="s">
        <v>0</v>
      </c>
      <c r="J66" s="161" t="s">
        <v>0</v>
      </c>
      <c r="K66" s="161" t="s">
        <v>0</v>
      </c>
      <c r="L66" s="161" t="s">
        <v>0</v>
      </c>
      <c r="M66" s="161" t="s">
        <v>0</v>
      </c>
      <c r="N66" s="161" t="s">
        <v>0</v>
      </c>
      <c r="O66" s="106" t="s">
        <v>0</v>
      </c>
      <c r="P66" s="106" t="s">
        <v>0</v>
      </c>
      <c r="Q66" s="106">
        <v>0</v>
      </c>
      <c r="R66" s="106">
        <v>4</v>
      </c>
      <c r="S66" s="106">
        <v>53</v>
      </c>
      <c r="T66" s="106">
        <v>128</v>
      </c>
      <c r="U66" s="106">
        <v>128</v>
      </c>
      <c r="V66" s="106">
        <v>128</v>
      </c>
      <c r="W66" s="106">
        <v>4584</v>
      </c>
      <c r="X66" s="106">
        <v>3873</v>
      </c>
      <c r="Y66" s="106">
        <v>4962</v>
      </c>
      <c r="Z66" s="106">
        <v>6364</v>
      </c>
      <c r="AA66" s="106">
        <v>3922</v>
      </c>
      <c r="AB66" s="106">
        <v>3922</v>
      </c>
      <c r="AC66" s="34">
        <v>5502</v>
      </c>
      <c r="AD66" s="106">
        <v>3323</v>
      </c>
      <c r="AE66" s="106">
        <v>6444</v>
      </c>
      <c r="AF66" s="106">
        <v>2873</v>
      </c>
      <c r="AG66" s="106">
        <v>7131</v>
      </c>
      <c r="AH66" s="106">
        <v>5630</v>
      </c>
      <c r="AI66" s="106">
        <v>5862</v>
      </c>
      <c r="AJ66" s="106">
        <v>6858</v>
      </c>
      <c r="AK66" s="106">
        <v>4097</v>
      </c>
      <c r="AL66" s="106">
        <v>7599</v>
      </c>
      <c r="AM66" s="106">
        <v>4582</v>
      </c>
      <c r="AN66" s="106">
        <v>1044</v>
      </c>
      <c r="AO66" s="106">
        <v>4548</v>
      </c>
      <c r="AP66" s="106">
        <v>1597</v>
      </c>
      <c r="AQ66" s="106">
        <v>8181</v>
      </c>
      <c r="AR66" s="106">
        <v>8181</v>
      </c>
      <c r="AS66" s="106">
        <v>2933</v>
      </c>
      <c r="AT66" s="106">
        <v>1086</v>
      </c>
    </row>
    <row r="67" spans="2:46">
      <c r="B67" s="276" t="s">
        <v>143</v>
      </c>
      <c r="C67" s="285" t="s">
        <v>0</v>
      </c>
      <c r="D67" s="106" t="s">
        <v>0</v>
      </c>
      <c r="E67" s="106" t="s">
        <v>0</v>
      </c>
      <c r="F67" s="106" t="s">
        <v>0</v>
      </c>
      <c r="G67" s="106" t="s">
        <v>0</v>
      </c>
      <c r="H67" s="106" t="s">
        <v>0</v>
      </c>
      <c r="I67" s="106" t="s">
        <v>0</v>
      </c>
      <c r="J67" s="106" t="s">
        <v>0</v>
      </c>
      <c r="K67" s="106" t="s">
        <v>0</v>
      </c>
      <c r="L67" s="106" t="s">
        <v>0</v>
      </c>
      <c r="M67" s="106" t="s">
        <v>0</v>
      </c>
      <c r="N67" s="106" t="s">
        <v>0</v>
      </c>
      <c r="O67" s="158" t="s">
        <v>0</v>
      </c>
      <c r="P67" s="158" t="s">
        <v>0</v>
      </c>
      <c r="Q67" s="106" t="s">
        <v>0</v>
      </c>
      <c r="R67" s="106" t="s">
        <v>0</v>
      </c>
      <c r="S67" s="106" t="s">
        <v>0</v>
      </c>
      <c r="T67" s="106" t="s">
        <v>0</v>
      </c>
      <c r="U67" s="106">
        <v>30343</v>
      </c>
      <c r="V67" s="106">
        <v>91149</v>
      </c>
      <c r="W67" s="106">
        <v>91701</v>
      </c>
      <c r="X67" s="106">
        <v>90837</v>
      </c>
      <c r="Y67" s="106">
        <v>90854</v>
      </c>
      <c r="Z67" s="106">
        <v>91135</v>
      </c>
      <c r="AA67" s="106">
        <v>91133</v>
      </c>
      <c r="AB67" s="106">
        <v>91157</v>
      </c>
      <c r="AC67" s="34">
        <v>91155</v>
      </c>
      <c r="AD67" s="106">
        <v>92112</v>
      </c>
      <c r="AE67" s="106">
        <v>92925</v>
      </c>
      <c r="AF67" s="106">
        <v>93823</v>
      </c>
      <c r="AG67" s="106">
        <v>92869</v>
      </c>
      <c r="AH67" s="106">
        <v>93968</v>
      </c>
      <c r="AI67" s="106">
        <v>92702</v>
      </c>
      <c r="AJ67" s="106">
        <v>94270</v>
      </c>
      <c r="AK67" s="106">
        <v>93000</v>
      </c>
      <c r="AL67" s="106">
        <v>94174</v>
      </c>
      <c r="AM67" s="106">
        <v>92886</v>
      </c>
      <c r="AN67" s="106">
        <v>95206</v>
      </c>
      <c r="AO67" s="106">
        <v>95136</v>
      </c>
      <c r="AP67" s="106">
        <v>96256</v>
      </c>
      <c r="AQ67" s="106">
        <v>94988</v>
      </c>
      <c r="AR67" s="106">
        <v>94988</v>
      </c>
      <c r="AS67" s="106">
        <v>96447</v>
      </c>
      <c r="AT67" s="106">
        <v>96604</v>
      </c>
    </row>
    <row r="68" spans="2:46">
      <c r="B68" s="276" t="s">
        <v>144</v>
      </c>
      <c r="C68" s="285" t="s">
        <v>0</v>
      </c>
      <c r="D68" s="106" t="s">
        <v>0</v>
      </c>
      <c r="E68" s="106" t="s">
        <v>0</v>
      </c>
      <c r="F68" s="106" t="s">
        <v>0</v>
      </c>
      <c r="G68" s="106" t="s">
        <v>0</v>
      </c>
      <c r="H68" s="106" t="s">
        <v>0</v>
      </c>
      <c r="I68" s="106" t="s">
        <v>0</v>
      </c>
      <c r="J68" s="106" t="s">
        <v>0</v>
      </c>
      <c r="K68" s="106" t="s">
        <v>0</v>
      </c>
      <c r="L68" s="106" t="s">
        <v>0</v>
      </c>
      <c r="M68" s="106" t="s">
        <v>0</v>
      </c>
      <c r="N68" s="106" t="s">
        <v>0</v>
      </c>
      <c r="O68" s="106" t="s">
        <v>0</v>
      </c>
      <c r="P68" s="106" t="s">
        <v>0</v>
      </c>
      <c r="Q68" s="106" t="s">
        <v>0</v>
      </c>
      <c r="R68" s="106" t="s">
        <v>0</v>
      </c>
      <c r="S68" s="106" t="s">
        <v>0</v>
      </c>
      <c r="T68" s="106" t="s">
        <v>0</v>
      </c>
      <c r="U68" s="106">
        <v>0</v>
      </c>
      <c r="V68" s="106">
        <v>0</v>
      </c>
      <c r="W68" s="106">
        <v>0</v>
      </c>
      <c r="X68" s="106">
        <v>0</v>
      </c>
      <c r="Y68" s="106">
        <v>0</v>
      </c>
      <c r="Z68" s="106">
        <v>0</v>
      </c>
      <c r="AA68" s="106">
        <v>0</v>
      </c>
      <c r="AB68" s="106">
        <v>0</v>
      </c>
      <c r="AC68" s="34">
        <v>0</v>
      </c>
      <c r="AD68" s="106">
        <v>0</v>
      </c>
      <c r="AE68" s="106">
        <v>0</v>
      </c>
      <c r="AF68" s="106">
        <v>0</v>
      </c>
      <c r="AG68" s="106">
        <v>0</v>
      </c>
      <c r="AH68" s="106">
        <v>0</v>
      </c>
      <c r="AI68" s="106">
        <v>0</v>
      </c>
      <c r="AJ68" s="106">
        <v>0</v>
      </c>
      <c r="AK68" s="106">
        <v>0</v>
      </c>
      <c r="AL68" s="106">
        <v>0</v>
      </c>
      <c r="AM68" s="106">
        <v>0</v>
      </c>
      <c r="AN68" s="106">
        <v>0</v>
      </c>
      <c r="AO68" s="106">
        <v>0</v>
      </c>
      <c r="AP68" s="106">
        <v>0</v>
      </c>
      <c r="AQ68" s="106">
        <v>0</v>
      </c>
      <c r="AR68" s="106">
        <v>0</v>
      </c>
      <c r="AS68" s="106">
        <v>0</v>
      </c>
      <c r="AT68" s="106">
        <v>0</v>
      </c>
    </row>
    <row r="69" spans="2:46">
      <c r="B69" s="276" t="s">
        <v>226</v>
      </c>
      <c r="C69" s="285" t="s">
        <v>0</v>
      </c>
      <c r="D69" s="106" t="s">
        <v>0</v>
      </c>
      <c r="E69" s="106" t="s">
        <v>0</v>
      </c>
      <c r="F69" s="106" t="s">
        <v>0</v>
      </c>
      <c r="G69" s="106" t="s">
        <v>0</v>
      </c>
      <c r="H69" s="106" t="s">
        <v>0</v>
      </c>
      <c r="I69" s="106" t="s">
        <v>0</v>
      </c>
      <c r="J69" s="106" t="s">
        <v>0</v>
      </c>
      <c r="K69" s="106" t="s">
        <v>0</v>
      </c>
      <c r="L69" s="106" t="s">
        <v>0</v>
      </c>
      <c r="M69" s="106" t="s">
        <v>0</v>
      </c>
      <c r="N69" s="106" t="s">
        <v>0</v>
      </c>
      <c r="O69" s="106" t="s">
        <v>0</v>
      </c>
      <c r="P69" s="106" t="s">
        <v>0</v>
      </c>
      <c r="Q69" s="106" t="s">
        <v>0</v>
      </c>
      <c r="R69" s="106" t="s">
        <v>0</v>
      </c>
      <c r="S69" s="106" t="s">
        <v>0</v>
      </c>
      <c r="T69" s="106" t="s">
        <v>0</v>
      </c>
      <c r="U69" s="106" t="s">
        <v>0</v>
      </c>
      <c r="V69" s="106" t="s">
        <v>0</v>
      </c>
      <c r="W69" s="106">
        <v>0</v>
      </c>
      <c r="X69" s="106">
        <v>1148</v>
      </c>
      <c r="Y69" s="106">
        <v>1195</v>
      </c>
      <c r="Z69" s="106">
        <v>3039</v>
      </c>
      <c r="AA69" s="106">
        <v>92</v>
      </c>
      <c r="AB69" s="106">
        <v>3039</v>
      </c>
      <c r="AC69" s="34">
        <v>45</v>
      </c>
      <c r="AD69" s="106">
        <v>3084</v>
      </c>
      <c r="AE69" s="106">
        <v>255</v>
      </c>
      <c r="AF69" s="106">
        <v>3039</v>
      </c>
      <c r="AG69" s="106">
        <v>0</v>
      </c>
      <c r="AH69" s="106">
        <v>2424</v>
      </c>
      <c r="AI69" s="106">
        <v>0</v>
      </c>
      <c r="AJ69" s="106">
        <v>2368</v>
      </c>
      <c r="AK69" s="106">
        <v>0</v>
      </c>
      <c r="AL69" s="106">
        <v>3045</v>
      </c>
      <c r="AM69" s="106">
        <v>0</v>
      </c>
      <c r="AN69" s="106">
        <v>2033</v>
      </c>
      <c r="AO69" s="106">
        <v>0</v>
      </c>
      <c r="AP69" s="106">
        <v>1950</v>
      </c>
      <c r="AQ69" s="106">
        <v>48</v>
      </c>
      <c r="AR69" s="106">
        <v>48</v>
      </c>
      <c r="AS69" s="106">
        <v>1950</v>
      </c>
      <c r="AT69" s="106">
        <v>2033</v>
      </c>
    </row>
    <row r="70" spans="2:46">
      <c r="B70" s="277" t="s">
        <v>311</v>
      </c>
      <c r="C70" s="286" t="s">
        <v>0</v>
      </c>
      <c r="D70" s="160" t="s">
        <v>0</v>
      </c>
      <c r="E70" s="160" t="s">
        <v>0</v>
      </c>
      <c r="F70" s="160" t="s">
        <v>0</v>
      </c>
      <c r="G70" s="160" t="s">
        <v>0</v>
      </c>
      <c r="H70" s="160" t="s">
        <v>0</v>
      </c>
      <c r="I70" s="160" t="s">
        <v>0</v>
      </c>
      <c r="J70" s="160" t="s">
        <v>0</v>
      </c>
      <c r="K70" s="160" t="s">
        <v>0</v>
      </c>
      <c r="L70" s="160" t="s">
        <v>0</v>
      </c>
      <c r="M70" s="160" t="s">
        <v>0</v>
      </c>
      <c r="N70" s="160" t="s">
        <v>0</v>
      </c>
      <c r="O70" s="160" t="s">
        <v>0</v>
      </c>
      <c r="P70" s="160" t="s">
        <v>0</v>
      </c>
      <c r="Q70" s="160" t="s">
        <v>0</v>
      </c>
      <c r="R70" s="160" t="s">
        <v>0</v>
      </c>
      <c r="S70" s="160" t="s">
        <v>0</v>
      </c>
      <c r="T70" s="160" t="s">
        <v>0</v>
      </c>
      <c r="U70" s="160" t="s">
        <v>0</v>
      </c>
      <c r="V70" s="160" t="s">
        <v>0</v>
      </c>
      <c r="W70" s="160" t="s">
        <v>0</v>
      </c>
      <c r="X70" s="160">
        <v>0</v>
      </c>
      <c r="Y70" s="160">
        <v>0</v>
      </c>
      <c r="Z70" s="160">
        <v>32</v>
      </c>
      <c r="AA70" s="160">
        <v>0</v>
      </c>
      <c r="AB70" s="160">
        <v>0</v>
      </c>
      <c r="AC70" s="34">
        <v>69</v>
      </c>
      <c r="AD70" s="106">
        <v>0</v>
      </c>
      <c r="AE70" s="106">
        <v>0</v>
      </c>
      <c r="AF70" s="106">
        <v>58</v>
      </c>
      <c r="AG70" s="106">
        <v>0</v>
      </c>
      <c r="AH70" s="106">
        <v>0</v>
      </c>
      <c r="AI70" s="106">
        <v>0</v>
      </c>
      <c r="AJ70" s="106">
        <v>0</v>
      </c>
      <c r="AK70" s="106">
        <v>0</v>
      </c>
      <c r="AL70" s="106">
        <v>0</v>
      </c>
      <c r="AM70" s="106">
        <v>113</v>
      </c>
      <c r="AN70" s="106">
        <v>0</v>
      </c>
      <c r="AO70" s="106">
        <v>0</v>
      </c>
      <c r="AP70" s="106">
        <v>16</v>
      </c>
      <c r="AQ70" s="106">
        <v>0</v>
      </c>
      <c r="AR70" s="106">
        <v>0</v>
      </c>
      <c r="AS70" s="106">
        <v>0</v>
      </c>
      <c r="AT70" s="106">
        <v>0</v>
      </c>
    </row>
    <row r="71" spans="2:46">
      <c r="B71" s="276" t="s">
        <v>312</v>
      </c>
      <c r="C71" s="285" t="s">
        <v>0</v>
      </c>
      <c r="D71" s="106" t="s">
        <v>0</v>
      </c>
      <c r="E71" s="106" t="s">
        <v>0</v>
      </c>
      <c r="F71" s="106" t="s">
        <v>0</v>
      </c>
      <c r="G71" s="106" t="s">
        <v>0</v>
      </c>
      <c r="H71" s="106" t="s">
        <v>0</v>
      </c>
      <c r="I71" s="106" t="s">
        <v>0</v>
      </c>
      <c r="J71" s="106" t="s">
        <v>0</v>
      </c>
      <c r="K71" s="106" t="s">
        <v>0</v>
      </c>
      <c r="L71" s="106" t="s">
        <v>0</v>
      </c>
      <c r="M71" s="106" t="s">
        <v>0</v>
      </c>
      <c r="N71" s="106" t="s">
        <v>0</v>
      </c>
      <c r="O71" s="106" t="s">
        <v>0</v>
      </c>
      <c r="P71" s="106" t="s">
        <v>0</v>
      </c>
      <c r="Q71" s="106" t="s">
        <v>0</v>
      </c>
      <c r="R71" s="106" t="s">
        <v>0</v>
      </c>
      <c r="S71" s="106" t="s">
        <v>0</v>
      </c>
      <c r="T71" s="106" t="s">
        <v>0</v>
      </c>
      <c r="U71" s="106" t="s">
        <v>0</v>
      </c>
      <c r="V71" s="106" t="s">
        <v>0</v>
      </c>
      <c r="W71" s="106" t="s">
        <v>0</v>
      </c>
      <c r="X71" s="106" t="s">
        <v>0</v>
      </c>
      <c r="Y71" s="106">
        <v>0</v>
      </c>
      <c r="Z71" s="106">
        <v>17</v>
      </c>
      <c r="AA71" s="106">
        <v>0</v>
      </c>
      <c r="AB71" s="106">
        <v>579</v>
      </c>
      <c r="AC71" s="34">
        <v>0</v>
      </c>
      <c r="AD71" s="106">
        <v>78</v>
      </c>
      <c r="AE71" s="106">
        <v>0</v>
      </c>
      <c r="AF71" s="106">
        <v>78</v>
      </c>
      <c r="AG71" s="106">
        <v>0</v>
      </c>
      <c r="AH71" s="106">
        <v>78</v>
      </c>
      <c r="AI71" s="106">
        <v>0</v>
      </c>
      <c r="AJ71" s="106">
        <v>78</v>
      </c>
      <c r="AK71" s="106">
        <v>0</v>
      </c>
      <c r="AL71" s="106">
        <v>78</v>
      </c>
      <c r="AM71" s="106">
        <v>0</v>
      </c>
      <c r="AN71" s="106">
        <v>78</v>
      </c>
      <c r="AO71" s="106">
        <v>0</v>
      </c>
      <c r="AP71" s="106">
        <v>78</v>
      </c>
      <c r="AQ71" s="106">
        <v>175</v>
      </c>
      <c r="AR71" s="106">
        <v>175</v>
      </c>
      <c r="AS71" s="106">
        <v>78</v>
      </c>
      <c r="AT71" s="106">
        <v>1376</v>
      </c>
    </row>
    <row r="72" spans="2:46">
      <c r="B72" s="277" t="s">
        <v>313</v>
      </c>
      <c r="C72" s="286" t="s">
        <v>0</v>
      </c>
      <c r="D72" s="160" t="s">
        <v>0</v>
      </c>
      <c r="E72" s="160" t="s">
        <v>0</v>
      </c>
      <c r="F72" s="160" t="s">
        <v>0</v>
      </c>
      <c r="G72" s="160" t="s">
        <v>0</v>
      </c>
      <c r="H72" s="160" t="s">
        <v>0</v>
      </c>
      <c r="I72" s="160" t="s">
        <v>0</v>
      </c>
      <c r="J72" s="160" t="s">
        <v>0</v>
      </c>
      <c r="K72" s="160" t="s">
        <v>0</v>
      </c>
      <c r="L72" s="160" t="s">
        <v>0</v>
      </c>
      <c r="M72" s="160" t="s">
        <v>0</v>
      </c>
      <c r="N72" s="160" t="s">
        <v>0</v>
      </c>
      <c r="O72" s="160" t="s">
        <v>0</v>
      </c>
      <c r="P72" s="160" t="s">
        <v>0</v>
      </c>
      <c r="Q72" s="160" t="s">
        <v>0</v>
      </c>
      <c r="R72" s="160" t="s">
        <v>0</v>
      </c>
      <c r="S72" s="160" t="s">
        <v>0</v>
      </c>
      <c r="T72" s="160" t="s">
        <v>0</v>
      </c>
      <c r="U72" s="160" t="s">
        <v>0</v>
      </c>
      <c r="V72" s="160" t="s">
        <v>0</v>
      </c>
      <c r="W72" s="160" t="s">
        <v>0</v>
      </c>
      <c r="X72" s="160" t="s">
        <v>0</v>
      </c>
      <c r="Y72" s="160">
        <v>0</v>
      </c>
      <c r="Z72" s="160">
        <v>0</v>
      </c>
      <c r="AA72" s="160">
        <v>730</v>
      </c>
      <c r="AB72" s="160">
        <v>0</v>
      </c>
      <c r="AC72" s="34">
        <v>0</v>
      </c>
      <c r="AD72" s="106">
        <v>0</v>
      </c>
      <c r="AE72" s="106">
        <v>0</v>
      </c>
      <c r="AF72" s="106">
        <v>0</v>
      </c>
      <c r="AG72" s="106">
        <v>0</v>
      </c>
      <c r="AH72" s="106">
        <v>0</v>
      </c>
      <c r="AI72" s="106">
        <v>0</v>
      </c>
      <c r="AJ72" s="106">
        <v>0</v>
      </c>
      <c r="AK72" s="106">
        <v>0</v>
      </c>
      <c r="AL72" s="106">
        <v>0</v>
      </c>
      <c r="AM72" s="106">
        <v>0</v>
      </c>
      <c r="AN72" s="106">
        <v>0</v>
      </c>
      <c r="AO72" s="106">
        <v>80</v>
      </c>
      <c r="AP72" s="106">
        <v>0</v>
      </c>
      <c r="AQ72" s="106">
        <v>0</v>
      </c>
      <c r="AR72" s="106">
        <v>0</v>
      </c>
      <c r="AS72" s="106">
        <v>0</v>
      </c>
      <c r="AT72" s="106">
        <v>0</v>
      </c>
    </row>
    <row r="73" spans="2:46">
      <c r="B73" s="276" t="s">
        <v>314</v>
      </c>
      <c r="C73" s="285" t="s">
        <v>0</v>
      </c>
      <c r="D73" s="106" t="s">
        <v>0</v>
      </c>
      <c r="E73" s="106" t="s">
        <v>0</v>
      </c>
      <c r="F73" s="106" t="s">
        <v>0</v>
      </c>
      <c r="G73" s="106" t="s">
        <v>0</v>
      </c>
      <c r="H73" s="106" t="s">
        <v>0</v>
      </c>
      <c r="I73" s="106" t="s">
        <v>0</v>
      </c>
      <c r="J73" s="106" t="s">
        <v>0</v>
      </c>
      <c r="K73" s="106" t="s">
        <v>0</v>
      </c>
      <c r="L73" s="106" t="s">
        <v>0</v>
      </c>
      <c r="M73" s="106" t="s">
        <v>0</v>
      </c>
      <c r="N73" s="106" t="s">
        <v>0</v>
      </c>
      <c r="O73" s="106" t="s">
        <v>0</v>
      </c>
      <c r="P73" s="106" t="s">
        <v>0</v>
      </c>
      <c r="Q73" s="106" t="s">
        <v>0</v>
      </c>
      <c r="R73" s="106" t="s">
        <v>0</v>
      </c>
      <c r="S73" s="106" t="s">
        <v>0</v>
      </c>
      <c r="T73" s="106" t="s">
        <v>0</v>
      </c>
      <c r="U73" s="106" t="s">
        <v>0</v>
      </c>
      <c r="V73" s="106" t="s">
        <v>0</v>
      </c>
      <c r="W73" s="106" t="s">
        <v>0</v>
      </c>
      <c r="X73" s="106" t="s">
        <v>0</v>
      </c>
      <c r="Y73" s="106" t="s">
        <v>0</v>
      </c>
      <c r="Z73" s="106">
        <v>0</v>
      </c>
      <c r="AA73" s="106">
        <v>0</v>
      </c>
      <c r="AB73" s="106">
        <v>0</v>
      </c>
      <c r="AC73" s="34">
        <v>0</v>
      </c>
      <c r="AD73" s="106">
        <v>0</v>
      </c>
      <c r="AE73" s="106">
        <v>0</v>
      </c>
      <c r="AF73" s="106">
        <v>0</v>
      </c>
      <c r="AG73" s="106">
        <v>380</v>
      </c>
      <c r="AH73" s="106">
        <v>0</v>
      </c>
      <c r="AI73" s="106">
        <v>0</v>
      </c>
      <c r="AJ73" s="106">
        <v>0</v>
      </c>
      <c r="AK73" s="106">
        <v>0</v>
      </c>
      <c r="AL73" s="106">
        <v>0</v>
      </c>
      <c r="AM73" s="106">
        <v>0</v>
      </c>
      <c r="AN73" s="106">
        <v>0</v>
      </c>
      <c r="AO73" s="106">
        <v>0</v>
      </c>
      <c r="AP73" s="106">
        <v>2</v>
      </c>
      <c r="AQ73" s="106">
        <v>0</v>
      </c>
      <c r="AR73" s="106">
        <v>0</v>
      </c>
      <c r="AS73" s="106">
        <v>0</v>
      </c>
      <c r="AT73" s="106">
        <v>0</v>
      </c>
    </row>
    <row r="74" spans="2:46">
      <c r="B74" s="277" t="s">
        <v>315</v>
      </c>
      <c r="C74" s="286" t="s">
        <v>0</v>
      </c>
      <c r="D74" s="160" t="s">
        <v>0</v>
      </c>
      <c r="E74" s="160" t="s">
        <v>0</v>
      </c>
      <c r="F74" s="160" t="s">
        <v>0</v>
      </c>
      <c r="G74" s="160" t="s">
        <v>0</v>
      </c>
      <c r="H74" s="160" t="s">
        <v>0</v>
      </c>
      <c r="I74" s="160" t="s">
        <v>0</v>
      </c>
      <c r="J74" s="160" t="s">
        <v>0</v>
      </c>
      <c r="K74" s="160" t="s">
        <v>0</v>
      </c>
      <c r="L74" s="160" t="s">
        <v>0</v>
      </c>
      <c r="M74" s="160" t="s">
        <v>0</v>
      </c>
      <c r="N74" s="160" t="s">
        <v>0</v>
      </c>
      <c r="O74" s="160" t="s">
        <v>0</v>
      </c>
      <c r="P74" s="160" t="s">
        <v>0</v>
      </c>
      <c r="Q74" s="160" t="s">
        <v>0</v>
      </c>
      <c r="R74" s="160" t="s">
        <v>0</v>
      </c>
      <c r="S74" s="160" t="s">
        <v>0</v>
      </c>
      <c r="T74" s="160" t="s">
        <v>0</v>
      </c>
      <c r="U74" s="160" t="s">
        <v>0</v>
      </c>
      <c r="V74" s="160" t="s">
        <v>0</v>
      </c>
      <c r="W74" s="160" t="s">
        <v>0</v>
      </c>
      <c r="X74" s="160" t="s">
        <v>0</v>
      </c>
      <c r="Y74" s="160" t="s">
        <v>0</v>
      </c>
      <c r="Z74" s="160">
        <v>0</v>
      </c>
      <c r="AA74" s="160">
        <v>0</v>
      </c>
      <c r="AB74" s="160">
        <v>0</v>
      </c>
      <c r="AC74" s="34">
        <v>401</v>
      </c>
      <c r="AD74" s="106">
        <v>203</v>
      </c>
      <c r="AE74" s="106">
        <v>0</v>
      </c>
      <c r="AF74" s="106">
        <v>63</v>
      </c>
      <c r="AG74" s="106">
        <v>0</v>
      </c>
      <c r="AH74" s="106">
        <v>0</v>
      </c>
      <c r="AI74" s="106">
        <v>0</v>
      </c>
      <c r="AJ74" s="106">
        <v>0</v>
      </c>
      <c r="AK74" s="106">
        <v>0</v>
      </c>
      <c r="AL74" s="106">
        <v>0</v>
      </c>
      <c r="AM74" s="106">
        <v>80</v>
      </c>
      <c r="AN74" s="106">
        <v>0</v>
      </c>
      <c r="AO74" s="106">
        <v>185</v>
      </c>
      <c r="AP74" s="106">
        <v>60</v>
      </c>
      <c r="AQ74" s="106">
        <v>60</v>
      </c>
      <c r="AR74" s="106">
        <v>60</v>
      </c>
      <c r="AS74" s="106">
        <v>64</v>
      </c>
      <c r="AT74" s="106">
        <v>120</v>
      </c>
    </row>
    <row r="75" spans="2:46">
      <c r="B75" s="276" t="s">
        <v>316</v>
      </c>
      <c r="C75" s="285" t="s">
        <v>0</v>
      </c>
      <c r="D75" s="106" t="s">
        <v>0</v>
      </c>
      <c r="E75" s="106" t="s">
        <v>0</v>
      </c>
      <c r="F75" s="106" t="s">
        <v>0</v>
      </c>
      <c r="G75" s="106" t="s">
        <v>0</v>
      </c>
      <c r="H75" s="106" t="s">
        <v>0</v>
      </c>
      <c r="I75" s="106" t="s">
        <v>0</v>
      </c>
      <c r="J75" s="106" t="s">
        <v>0</v>
      </c>
      <c r="K75" s="106" t="s">
        <v>0</v>
      </c>
      <c r="L75" s="106" t="s">
        <v>0</v>
      </c>
      <c r="M75" s="106" t="s">
        <v>0</v>
      </c>
      <c r="N75" s="106" t="s">
        <v>0</v>
      </c>
      <c r="O75" s="106" t="s">
        <v>0</v>
      </c>
      <c r="P75" s="106" t="s">
        <v>0</v>
      </c>
      <c r="Q75" s="106" t="s">
        <v>0</v>
      </c>
      <c r="R75" s="106" t="s">
        <v>0</v>
      </c>
      <c r="S75" s="106" t="s">
        <v>0</v>
      </c>
      <c r="T75" s="106" t="s">
        <v>0</v>
      </c>
      <c r="U75" s="106" t="s">
        <v>0</v>
      </c>
      <c r="V75" s="106" t="s">
        <v>0</v>
      </c>
      <c r="W75" s="106" t="s">
        <v>0</v>
      </c>
      <c r="X75" s="106" t="s">
        <v>0</v>
      </c>
      <c r="Y75" s="106" t="s">
        <v>0</v>
      </c>
      <c r="Z75" s="106" t="s">
        <v>0</v>
      </c>
      <c r="AA75" s="106">
        <v>175</v>
      </c>
      <c r="AB75" s="106">
        <v>6003</v>
      </c>
      <c r="AC75" s="34">
        <v>6958</v>
      </c>
      <c r="AD75" s="106">
        <v>6611</v>
      </c>
      <c r="AE75" s="106">
        <v>6942</v>
      </c>
      <c r="AF75" s="106">
        <v>7968</v>
      </c>
      <c r="AG75" s="106">
        <v>7038</v>
      </c>
      <c r="AH75" s="106">
        <v>6654</v>
      </c>
      <c r="AI75" s="106">
        <v>6920</v>
      </c>
      <c r="AJ75" s="106">
        <v>6859</v>
      </c>
      <c r="AK75" s="106">
        <v>6832</v>
      </c>
      <c r="AL75" s="106">
        <v>6617</v>
      </c>
      <c r="AM75" s="106">
        <v>6955</v>
      </c>
      <c r="AN75" s="106">
        <v>3811</v>
      </c>
      <c r="AO75" s="106">
        <v>6352</v>
      </c>
      <c r="AP75" s="106">
        <v>5953</v>
      </c>
      <c r="AQ75" s="106">
        <v>7010</v>
      </c>
      <c r="AR75" s="106">
        <v>7010</v>
      </c>
      <c r="AS75" s="106">
        <v>7003</v>
      </c>
      <c r="AT75" s="106">
        <v>6817</v>
      </c>
    </row>
    <row r="76" spans="2:46">
      <c r="B76" s="277" t="s">
        <v>317</v>
      </c>
      <c r="C76" s="286" t="s">
        <v>0</v>
      </c>
      <c r="D76" s="160" t="s">
        <v>0</v>
      </c>
      <c r="E76" s="160" t="s">
        <v>0</v>
      </c>
      <c r="F76" s="160" t="s">
        <v>0</v>
      </c>
      <c r="G76" s="160" t="s">
        <v>0</v>
      </c>
      <c r="H76" s="160" t="s">
        <v>0</v>
      </c>
      <c r="I76" s="160" t="s">
        <v>0</v>
      </c>
      <c r="J76" s="160" t="s">
        <v>0</v>
      </c>
      <c r="K76" s="160" t="s">
        <v>0</v>
      </c>
      <c r="L76" s="160" t="s">
        <v>0</v>
      </c>
      <c r="M76" s="160" t="s">
        <v>0</v>
      </c>
      <c r="N76" s="160" t="s">
        <v>0</v>
      </c>
      <c r="O76" s="160" t="s">
        <v>0</v>
      </c>
      <c r="P76" s="160" t="s">
        <v>0</v>
      </c>
      <c r="Q76" s="160" t="s">
        <v>0</v>
      </c>
      <c r="R76" s="160" t="s">
        <v>0</v>
      </c>
      <c r="S76" s="160" t="s">
        <v>0</v>
      </c>
      <c r="T76" s="160" t="s">
        <v>0</v>
      </c>
      <c r="U76" s="160" t="s">
        <v>0</v>
      </c>
      <c r="V76" s="160" t="s">
        <v>0</v>
      </c>
      <c r="W76" s="160" t="s">
        <v>0</v>
      </c>
      <c r="X76" s="160" t="s">
        <v>0</v>
      </c>
      <c r="Y76" s="160" t="s">
        <v>0</v>
      </c>
      <c r="Z76" s="160" t="s">
        <v>0</v>
      </c>
      <c r="AA76" s="160">
        <v>0</v>
      </c>
      <c r="AB76" s="160">
        <v>0</v>
      </c>
      <c r="AC76" s="37">
        <v>0</v>
      </c>
      <c r="AD76" s="106">
        <v>209</v>
      </c>
      <c r="AE76" s="106">
        <v>0</v>
      </c>
      <c r="AF76" s="106">
        <v>209</v>
      </c>
      <c r="AG76" s="106">
        <v>0</v>
      </c>
      <c r="AH76" s="106">
        <v>209</v>
      </c>
      <c r="AI76" s="106">
        <v>0</v>
      </c>
      <c r="AJ76" s="106">
        <v>209</v>
      </c>
      <c r="AK76" s="106">
        <v>0</v>
      </c>
      <c r="AL76" s="106">
        <v>209</v>
      </c>
      <c r="AM76" s="106">
        <v>0</v>
      </c>
      <c r="AN76" s="106">
        <v>209</v>
      </c>
      <c r="AO76" s="106">
        <v>0</v>
      </c>
      <c r="AP76" s="106">
        <v>209</v>
      </c>
      <c r="AQ76" s="106">
        <v>6</v>
      </c>
      <c r="AR76" s="106">
        <v>6</v>
      </c>
      <c r="AS76" s="106">
        <v>254</v>
      </c>
      <c r="AT76" s="106">
        <v>337</v>
      </c>
    </row>
    <row r="77" spans="2:46">
      <c r="B77" s="276" t="s">
        <v>318</v>
      </c>
      <c r="C77" s="285" t="s">
        <v>0</v>
      </c>
      <c r="D77" s="106" t="s">
        <v>0</v>
      </c>
      <c r="E77" s="106" t="s">
        <v>0</v>
      </c>
      <c r="F77" s="106" t="s">
        <v>0</v>
      </c>
      <c r="G77" s="106" t="s">
        <v>0</v>
      </c>
      <c r="H77" s="106" t="s">
        <v>0</v>
      </c>
      <c r="I77" s="106" t="s">
        <v>0</v>
      </c>
      <c r="J77" s="106" t="s">
        <v>0</v>
      </c>
      <c r="K77" s="106" t="s">
        <v>0</v>
      </c>
      <c r="L77" s="106" t="s">
        <v>0</v>
      </c>
      <c r="M77" s="106" t="s">
        <v>0</v>
      </c>
      <c r="N77" s="106" t="s">
        <v>0</v>
      </c>
      <c r="O77" s="106" t="s">
        <v>0</v>
      </c>
      <c r="P77" s="106" t="s">
        <v>0</v>
      </c>
      <c r="Q77" s="106" t="s">
        <v>0</v>
      </c>
      <c r="R77" s="106" t="s">
        <v>0</v>
      </c>
      <c r="S77" s="106" t="s">
        <v>0</v>
      </c>
      <c r="T77" s="106" t="s">
        <v>0</v>
      </c>
      <c r="U77" s="106" t="s">
        <v>0</v>
      </c>
      <c r="V77" s="106" t="s">
        <v>0</v>
      </c>
      <c r="W77" s="106" t="s">
        <v>0</v>
      </c>
      <c r="X77" s="106" t="s">
        <v>0</v>
      </c>
      <c r="Y77" s="106" t="s">
        <v>0</v>
      </c>
      <c r="Z77" s="106" t="s">
        <v>0</v>
      </c>
      <c r="AA77" s="106" t="s">
        <v>0</v>
      </c>
      <c r="AB77" s="106" t="s">
        <v>0</v>
      </c>
      <c r="AC77" s="34">
        <v>0</v>
      </c>
      <c r="AD77" s="106">
        <v>906</v>
      </c>
      <c r="AE77" s="106">
        <v>0</v>
      </c>
      <c r="AF77" s="106">
        <v>938</v>
      </c>
      <c r="AG77" s="106">
        <v>0</v>
      </c>
      <c r="AH77" s="106">
        <v>1393</v>
      </c>
      <c r="AI77" s="106">
        <v>155</v>
      </c>
      <c r="AJ77" s="106">
        <v>1410</v>
      </c>
      <c r="AK77" s="106">
        <v>332</v>
      </c>
      <c r="AL77" s="106">
        <v>2326</v>
      </c>
      <c r="AM77" s="106">
        <v>-609</v>
      </c>
      <c r="AN77" s="106">
        <v>4205</v>
      </c>
      <c r="AO77" s="106">
        <v>248</v>
      </c>
      <c r="AP77" s="106">
        <v>3604</v>
      </c>
      <c r="AQ77" s="106">
        <v>0</v>
      </c>
      <c r="AR77" s="106">
        <v>0</v>
      </c>
      <c r="AS77" s="106">
        <v>1860</v>
      </c>
      <c r="AT77" s="106">
        <v>1932</v>
      </c>
    </row>
    <row r="78" spans="2:46">
      <c r="B78" s="276" t="s">
        <v>319</v>
      </c>
      <c r="C78" s="285" t="s">
        <v>0</v>
      </c>
      <c r="D78" s="106" t="s">
        <v>0</v>
      </c>
      <c r="E78" s="106" t="s">
        <v>0</v>
      </c>
      <c r="F78" s="106" t="s">
        <v>0</v>
      </c>
      <c r="G78" s="106" t="s">
        <v>0</v>
      </c>
      <c r="H78" s="106" t="s">
        <v>0</v>
      </c>
      <c r="I78" s="106" t="s">
        <v>0</v>
      </c>
      <c r="J78" s="106" t="s">
        <v>0</v>
      </c>
      <c r="K78" s="106" t="s">
        <v>0</v>
      </c>
      <c r="L78" s="106" t="s">
        <v>0</v>
      </c>
      <c r="M78" s="106" t="s">
        <v>0</v>
      </c>
      <c r="N78" s="106" t="s">
        <v>0</v>
      </c>
      <c r="O78" s="106" t="s">
        <v>0</v>
      </c>
      <c r="P78" s="106" t="s">
        <v>0</v>
      </c>
      <c r="Q78" s="106" t="s">
        <v>0</v>
      </c>
      <c r="R78" s="106" t="s">
        <v>0</v>
      </c>
      <c r="S78" s="106" t="s">
        <v>0</v>
      </c>
      <c r="T78" s="106" t="s">
        <v>0</v>
      </c>
      <c r="U78" s="106" t="s">
        <v>0</v>
      </c>
      <c r="V78" s="106" t="s">
        <v>0</v>
      </c>
      <c r="W78" s="106" t="s">
        <v>0</v>
      </c>
      <c r="X78" s="106" t="s">
        <v>0</v>
      </c>
      <c r="Y78" s="106" t="s">
        <v>0</v>
      </c>
      <c r="Z78" s="106" t="s">
        <v>0</v>
      </c>
      <c r="AA78" s="106" t="s">
        <v>0</v>
      </c>
      <c r="AB78" s="106" t="s">
        <v>0</v>
      </c>
      <c r="AC78" s="34">
        <v>0</v>
      </c>
      <c r="AD78" s="106">
        <v>0</v>
      </c>
      <c r="AE78" s="106">
        <v>0</v>
      </c>
      <c r="AF78" s="106">
        <v>31</v>
      </c>
      <c r="AG78" s="106">
        <v>0</v>
      </c>
      <c r="AH78" s="106">
        <v>0</v>
      </c>
      <c r="AI78" s="106">
        <v>0</v>
      </c>
      <c r="AJ78" s="106">
        <v>0</v>
      </c>
      <c r="AK78" s="106">
        <v>0</v>
      </c>
      <c r="AL78" s="106">
        <v>0</v>
      </c>
      <c r="AM78" s="106">
        <v>0</v>
      </c>
      <c r="AN78" s="106">
        <v>0</v>
      </c>
      <c r="AO78" s="106">
        <v>0</v>
      </c>
      <c r="AP78" s="106">
        <v>0</v>
      </c>
      <c r="AQ78" s="106">
        <v>0</v>
      </c>
      <c r="AR78" s="106">
        <v>0</v>
      </c>
      <c r="AS78" s="106">
        <v>0</v>
      </c>
      <c r="AT78" s="106">
        <v>0</v>
      </c>
    </row>
    <row r="79" spans="2:46">
      <c r="B79" s="276" t="s">
        <v>320</v>
      </c>
      <c r="C79" s="285" t="s">
        <v>0</v>
      </c>
      <c r="D79" s="106" t="s">
        <v>0</v>
      </c>
      <c r="E79" s="106" t="s">
        <v>0</v>
      </c>
      <c r="F79" s="106" t="s">
        <v>0</v>
      </c>
      <c r="G79" s="106" t="s">
        <v>0</v>
      </c>
      <c r="H79" s="106" t="s">
        <v>0</v>
      </c>
      <c r="I79" s="106" t="s">
        <v>0</v>
      </c>
      <c r="J79" s="106" t="s">
        <v>0</v>
      </c>
      <c r="K79" s="106" t="s">
        <v>0</v>
      </c>
      <c r="L79" s="106" t="s">
        <v>0</v>
      </c>
      <c r="M79" s="106" t="s">
        <v>0</v>
      </c>
      <c r="N79" s="106" t="s">
        <v>0</v>
      </c>
      <c r="O79" s="106" t="s">
        <v>0</v>
      </c>
      <c r="P79" s="106" t="s">
        <v>0</v>
      </c>
      <c r="Q79" s="106" t="s">
        <v>0</v>
      </c>
      <c r="R79" s="106" t="s">
        <v>0</v>
      </c>
      <c r="S79" s="106" t="s">
        <v>0</v>
      </c>
      <c r="T79" s="106" t="s">
        <v>0</v>
      </c>
      <c r="U79" s="106" t="s">
        <v>0</v>
      </c>
      <c r="V79" s="106" t="s">
        <v>0</v>
      </c>
      <c r="W79" s="106" t="s">
        <v>0</v>
      </c>
      <c r="X79" s="106" t="s">
        <v>0</v>
      </c>
      <c r="Y79" s="106" t="s">
        <v>0</v>
      </c>
      <c r="Z79" s="106" t="s">
        <v>0</v>
      </c>
      <c r="AA79" s="106" t="s">
        <v>0</v>
      </c>
      <c r="AB79" s="106" t="s">
        <v>0</v>
      </c>
      <c r="AC79" s="34">
        <v>0</v>
      </c>
      <c r="AD79" s="106">
        <v>0</v>
      </c>
      <c r="AE79" s="106">
        <v>0</v>
      </c>
      <c r="AF79" s="106">
        <v>0</v>
      </c>
      <c r="AG79" s="106">
        <v>0</v>
      </c>
      <c r="AH79" s="106">
        <v>0</v>
      </c>
      <c r="AI79" s="106">
        <v>0</v>
      </c>
      <c r="AJ79" s="106">
        <v>0</v>
      </c>
      <c r="AK79" s="106">
        <v>0</v>
      </c>
      <c r="AL79" s="106">
        <v>0</v>
      </c>
      <c r="AM79" s="106">
        <v>0</v>
      </c>
      <c r="AN79" s="106">
        <v>0</v>
      </c>
      <c r="AO79" s="106">
        <v>0</v>
      </c>
      <c r="AP79" s="106">
        <v>0</v>
      </c>
      <c r="AQ79" s="106">
        <v>0</v>
      </c>
      <c r="AR79" s="106">
        <v>0</v>
      </c>
      <c r="AS79" s="106">
        <v>0</v>
      </c>
      <c r="AT79" s="106">
        <v>0</v>
      </c>
    </row>
    <row r="80" spans="2:46">
      <c r="B80" s="278" t="s">
        <v>321</v>
      </c>
      <c r="C80" s="287" t="s">
        <v>0</v>
      </c>
      <c r="D80" s="161" t="s">
        <v>0</v>
      </c>
      <c r="E80" s="161" t="s">
        <v>0</v>
      </c>
      <c r="F80" s="161" t="s">
        <v>0</v>
      </c>
      <c r="G80" s="161" t="s">
        <v>0</v>
      </c>
      <c r="H80" s="161" t="s">
        <v>0</v>
      </c>
      <c r="I80" s="161" t="s">
        <v>0</v>
      </c>
      <c r="J80" s="161" t="s">
        <v>0</v>
      </c>
      <c r="K80" s="161" t="s">
        <v>0</v>
      </c>
      <c r="L80" s="161" t="s">
        <v>0</v>
      </c>
      <c r="M80" s="161" t="s">
        <v>0</v>
      </c>
      <c r="N80" s="161" t="s">
        <v>0</v>
      </c>
      <c r="O80" s="161" t="s">
        <v>0</v>
      </c>
      <c r="P80" s="161" t="s">
        <v>0</v>
      </c>
      <c r="Q80" s="161" t="s">
        <v>0</v>
      </c>
      <c r="R80" s="161" t="s">
        <v>0</v>
      </c>
      <c r="S80" s="161" t="s">
        <v>0</v>
      </c>
      <c r="T80" s="161" t="s">
        <v>0</v>
      </c>
      <c r="U80" s="161" t="s">
        <v>0</v>
      </c>
      <c r="V80" s="161" t="s">
        <v>0</v>
      </c>
      <c r="W80" s="161" t="s">
        <v>0</v>
      </c>
      <c r="X80" s="161" t="s">
        <v>0</v>
      </c>
      <c r="Y80" s="161" t="s">
        <v>0</v>
      </c>
      <c r="Z80" s="161" t="s">
        <v>0</v>
      </c>
      <c r="AA80" s="161" t="s">
        <v>0</v>
      </c>
      <c r="AB80" s="161" t="s">
        <v>0</v>
      </c>
      <c r="AC80" s="37">
        <v>0</v>
      </c>
      <c r="AD80" s="106">
        <v>43</v>
      </c>
      <c r="AE80" s="106">
        <v>32</v>
      </c>
      <c r="AF80" s="106">
        <v>55</v>
      </c>
      <c r="AG80" s="106">
        <v>0</v>
      </c>
      <c r="AH80" s="106">
        <v>43</v>
      </c>
      <c r="AI80" s="106">
        <v>0</v>
      </c>
      <c r="AJ80" s="106">
        <v>58</v>
      </c>
      <c r="AK80" s="106">
        <v>0</v>
      </c>
      <c r="AL80" s="106">
        <v>46</v>
      </c>
      <c r="AM80" s="106">
        <v>0</v>
      </c>
      <c r="AN80" s="106">
        <v>58</v>
      </c>
      <c r="AO80" s="106">
        <v>1089</v>
      </c>
      <c r="AP80" s="106">
        <v>106</v>
      </c>
      <c r="AQ80" s="106">
        <v>68</v>
      </c>
      <c r="AR80" s="106">
        <v>68</v>
      </c>
      <c r="AS80" s="106">
        <v>118</v>
      </c>
      <c r="AT80" s="106">
        <v>146</v>
      </c>
    </row>
    <row r="81" spans="2:46">
      <c r="B81" s="276" t="s">
        <v>322</v>
      </c>
      <c r="C81" s="285" t="s">
        <v>0</v>
      </c>
      <c r="D81" s="106" t="s">
        <v>0</v>
      </c>
      <c r="E81" s="106" t="s">
        <v>0</v>
      </c>
      <c r="F81" s="106" t="s">
        <v>0</v>
      </c>
      <c r="G81" s="106" t="s">
        <v>0</v>
      </c>
      <c r="H81" s="106" t="s">
        <v>0</v>
      </c>
      <c r="I81" s="106" t="s">
        <v>0</v>
      </c>
      <c r="J81" s="106" t="s">
        <v>0</v>
      </c>
      <c r="K81" s="106" t="s">
        <v>0</v>
      </c>
      <c r="L81" s="106" t="s">
        <v>0</v>
      </c>
      <c r="M81" s="106" t="s">
        <v>0</v>
      </c>
      <c r="N81" s="106" t="s">
        <v>0</v>
      </c>
      <c r="O81" s="106" t="s">
        <v>0</v>
      </c>
      <c r="P81" s="106" t="s">
        <v>0</v>
      </c>
      <c r="Q81" s="106" t="s">
        <v>0</v>
      </c>
      <c r="R81" s="106" t="s">
        <v>0</v>
      </c>
      <c r="S81" s="106" t="s">
        <v>0</v>
      </c>
      <c r="T81" s="106" t="s">
        <v>0</v>
      </c>
      <c r="U81" s="106" t="s">
        <v>0</v>
      </c>
      <c r="V81" s="106" t="s">
        <v>0</v>
      </c>
      <c r="W81" s="106" t="s">
        <v>0</v>
      </c>
      <c r="X81" s="106" t="s">
        <v>0</v>
      </c>
      <c r="Y81" s="106" t="s">
        <v>0</v>
      </c>
      <c r="Z81" s="106" t="s">
        <v>0</v>
      </c>
      <c r="AA81" s="106" t="s">
        <v>0</v>
      </c>
      <c r="AB81" s="106" t="s">
        <v>0</v>
      </c>
      <c r="AC81" s="34" t="s">
        <v>0</v>
      </c>
      <c r="AD81" s="106">
        <v>1375</v>
      </c>
      <c r="AE81" s="106">
        <v>767</v>
      </c>
      <c r="AF81" s="106">
        <v>0</v>
      </c>
      <c r="AG81" s="106">
        <v>0</v>
      </c>
      <c r="AH81" s="106">
        <v>0</v>
      </c>
      <c r="AI81" s="106">
        <v>0</v>
      </c>
      <c r="AJ81" s="106">
        <v>0</v>
      </c>
      <c r="AK81" s="106">
        <v>90</v>
      </c>
      <c r="AL81" s="106">
        <v>0</v>
      </c>
      <c r="AM81" s="106">
        <v>224</v>
      </c>
      <c r="AN81" s="106">
        <v>88</v>
      </c>
      <c r="AO81" s="106">
        <v>2</v>
      </c>
      <c r="AP81" s="106">
        <v>194</v>
      </c>
      <c r="AQ81" s="106">
        <v>293</v>
      </c>
      <c r="AR81" s="106">
        <v>293</v>
      </c>
      <c r="AS81" s="106">
        <v>0</v>
      </c>
      <c r="AT81" s="106">
        <v>0</v>
      </c>
    </row>
    <row r="82" spans="2:46">
      <c r="B82" s="278" t="s">
        <v>323</v>
      </c>
      <c r="C82" s="287" t="s">
        <v>0</v>
      </c>
      <c r="D82" s="161" t="s">
        <v>0</v>
      </c>
      <c r="E82" s="161" t="s">
        <v>0</v>
      </c>
      <c r="F82" s="161" t="s">
        <v>0</v>
      </c>
      <c r="G82" s="161" t="s">
        <v>0</v>
      </c>
      <c r="H82" s="161" t="s">
        <v>0</v>
      </c>
      <c r="I82" s="161" t="s">
        <v>0</v>
      </c>
      <c r="J82" s="161" t="s">
        <v>0</v>
      </c>
      <c r="K82" s="161" t="s">
        <v>0</v>
      </c>
      <c r="L82" s="161" t="s">
        <v>0</v>
      </c>
      <c r="M82" s="161" t="s">
        <v>0</v>
      </c>
      <c r="N82" s="161" t="s">
        <v>0</v>
      </c>
      <c r="O82" s="161" t="s">
        <v>0</v>
      </c>
      <c r="P82" s="161" t="s">
        <v>0</v>
      </c>
      <c r="Q82" s="161" t="s">
        <v>0</v>
      </c>
      <c r="R82" s="161" t="s">
        <v>0</v>
      </c>
      <c r="S82" s="161" t="s">
        <v>0</v>
      </c>
      <c r="T82" s="161" t="s">
        <v>0</v>
      </c>
      <c r="U82" s="161" t="s">
        <v>0</v>
      </c>
      <c r="V82" s="161" t="s">
        <v>0</v>
      </c>
      <c r="W82" s="161" t="s">
        <v>0</v>
      </c>
      <c r="X82" s="161" t="s">
        <v>0</v>
      </c>
      <c r="Y82" s="161" t="s">
        <v>0</v>
      </c>
      <c r="Z82" s="161" t="s">
        <v>0</v>
      </c>
      <c r="AA82" s="161" t="s">
        <v>0</v>
      </c>
      <c r="AB82" s="161" t="s">
        <v>0</v>
      </c>
      <c r="AC82" s="37" t="s">
        <v>0</v>
      </c>
      <c r="AD82" s="106">
        <v>0</v>
      </c>
      <c r="AE82" s="106">
        <v>11</v>
      </c>
      <c r="AF82" s="106">
        <v>22</v>
      </c>
      <c r="AG82" s="106">
        <v>135</v>
      </c>
      <c r="AH82" s="106">
        <v>11</v>
      </c>
      <c r="AI82" s="106">
        <v>5</v>
      </c>
      <c r="AJ82" s="106">
        <v>5</v>
      </c>
      <c r="AK82" s="106">
        <v>11</v>
      </c>
      <c r="AL82" s="106">
        <v>11</v>
      </c>
      <c r="AM82" s="106">
        <v>0</v>
      </c>
      <c r="AN82" s="106">
        <v>0</v>
      </c>
      <c r="AO82" s="106">
        <v>0</v>
      </c>
      <c r="AP82" s="106">
        <v>5</v>
      </c>
      <c r="AQ82" s="106">
        <v>22</v>
      </c>
      <c r="AR82" s="106">
        <v>22</v>
      </c>
      <c r="AS82" s="106">
        <v>22</v>
      </c>
      <c r="AT82" s="106">
        <v>5</v>
      </c>
    </row>
    <row r="83" spans="2:46">
      <c r="B83" s="276" t="s">
        <v>329</v>
      </c>
      <c r="C83" s="285" t="s">
        <v>0</v>
      </c>
      <c r="D83" s="106" t="s">
        <v>0</v>
      </c>
      <c r="E83" s="106" t="s">
        <v>0</v>
      </c>
      <c r="F83" s="106" t="s">
        <v>0</v>
      </c>
      <c r="G83" s="106" t="s">
        <v>0</v>
      </c>
      <c r="H83" s="106" t="s">
        <v>0</v>
      </c>
      <c r="I83" s="106" t="s">
        <v>0</v>
      </c>
      <c r="J83" s="106" t="s">
        <v>0</v>
      </c>
      <c r="K83" s="106" t="s">
        <v>0</v>
      </c>
      <c r="L83" s="106" t="s">
        <v>0</v>
      </c>
      <c r="M83" s="106" t="s">
        <v>0</v>
      </c>
      <c r="N83" s="106" t="s">
        <v>0</v>
      </c>
      <c r="O83" s="106" t="s">
        <v>0</v>
      </c>
      <c r="P83" s="106" t="s">
        <v>0</v>
      </c>
      <c r="Q83" s="106" t="s">
        <v>0</v>
      </c>
      <c r="R83" s="106" t="s">
        <v>0</v>
      </c>
      <c r="S83" s="106" t="s">
        <v>0</v>
      </c>
      <c r="T83" s="106" t="s">
        <v>0</v>
      </c>
      <c r="U83" s="106" t="s">
        <v>0</v>
      </c>
      <c r="V83" s="106" t="s">
        <v>0</v>
      </c>
      <c r="W83" s="106" t="s">
        <v>0</v>
      </c>
      <c r="X83" s="106" t="s">
        <v>0</v>
      </c>
      <c r="Y83" s="106" t="s">
        <v>0</v>
      </c>
      <c r="Z83" s="106" t="s">
        <v>0</v>
      </c>
      <c r="AA83" s="106" t="s">
        <v>0</v>
      </c>
      <c r="AB83" s="106" t="s">
        <v>0</v>
      </c>
      <c r="AC83" s="34" t="s">
        <v>0</v>
      </c>
      <c r="AD83" s="106" t="s">
        <v>0</v>
      </c>
      <c r="AE83" s="106" t="s">
        <v>0</v>
      </c>
      <c r="AF83" s="106" t="s">
        <v>0</v>
      </c>
      <c r="AG83" s="106">
        <v>17</v>
      </c>
      <c r="AH83" s="106">
        <v>0</v>
      </c>
      <c r="AI83" s="106">
        <v>0</v>
      </c>
      <c r="AJ83" s="106">
        <v>0</v>
      </c>
      <c r="AK83" s="106">
        <v>0</v>
      </c>
      <c r="AL83" s="106">
        <v>0</v>
      </c>
      <c r="AM83" s="106">
        <v>26</v>
      </c>
      <c r="AN83" s="106">
        <v>0</v>
      </c>
      <c r="AO83" s="106">
        <v>0</v>
      </c>
      <c r="AP83" s="106">
        <v>0</v>
      </c>
      <c r="AQ83" s="106">
        <v>0</v>
      </c>
      <c r="AR83" s="106">
        <v>0</v>
      </c>
      <c r="AS83" s="106">
        <v>0</v>
      </c>
      <c r="AT83" s="106">
        <v>0</v>
      </c>
    </row>
    <row r="84" spans="2:46">
      <c r="B84" s="278" t="s">
        <v>330</v>
      </c>
      <c r="C84" s="287" t="s">
        <v>0</v>
      </c>
      <c r="D84" s="161" t="s">
        <v>0</v>
      </c>
      <c r="E84" s="161" t="s">
        <v>0</v>
      </c>
      <c r="F84" s="161" t="s">
        <v>0</v>
      </c>
      <c r="G84" s="161" t="s">
        <v>0</v>
      </c>
      <c r="H84" s="161" t="s">
        <v>0</v>
      </c>
      <c r="I84" s="161" t="s">
        <v>0</v>
      </c>
      <c r="J84" s="161" t="s">
        <v>0</v>
      </c>
      <c r="K84" s="161" t="s">
        <v>0</v>
      </c>
      <c r="L84" s="161" t="s">
        <v>0</v>
      </c>
      <c r="M84" s="161" t="s">
        <v>0</v>
      </c>
      <c r="N84" s="161" t="s">
        <v>0</v>
      </c>
      <c r="O84" s="161" t="s">
        <v>0</v>
      </c>
      <c r="P84" s="161" t="s">
        <v>0</v>
      </c>
      <c r="Q84" s="161" t="s">
        <v>0</v>
      </c>
      <c r="R84" s="161" t="s">
        <v>0</v>
      </c>
      <c r="S84" s="161" t="s">
        <v>0</v>
      </c>
      <c r="T84" s="161" t="s">
        <v>0</v>
      </c>
      <c r="U84" s="161" t="s">
        <v>0</v>
      </c>
      <c r="V84" s="161" t="s">
        <v>0</v>
      </c>
      <c r="W84" s="161" t="s">
        <v>0</v>
      </c>
      <c r="X84" s="161" t="s">
        <v>0</v>
      </c>
      <c r="Y84" s="161" t="s">
        <v>0</v>
      </c>
      <c r="Z84" s="161" t="s">
        <v>0</v>
      </c>
      <c r="AA84" s="161" t="s">
        <v>0</v>
      </c>
      <c r="AB84" s="161" t="s">
        <v>0</v>
      </c>
      <c r="AC84" s="37" t="s">
        <v>0</v>
      </c>
      <c r="AD84" s="106" t="s">
        <v>0</v>
      </c>
      <c r="AE84" s="106" t="s">
        <v>0</v>
      </c>
      <c r="AF84" s="106" t="s">
        <v>0</v>
      </c>
      <c r="AG84" s="106">
        <v>30</v>
      </c>
      <c r="AH84" s="106">
        <v>0</v>
      </c>
      <c r="AI84" s="106">
        <v>0</v>
      </c>
      <c r="AJ84" s="106">
        <v>441</v>
      </c>
      <c r="AK84" s="106">
        <v>0</v>
      </c>
      <c r="AL84" s="106">
        <v>411</v>
      </c>
      <c r="AM84" s="106">
        <v>0</v>
      </c>
      <c r="AN84" s="106">
        <v>431</v>
      </c>
      <c r="AO84" s="106">
        <v>0</v>
      </c>
      <c r="AP84" s="106">
        <v>429</v>
      </c>
      <c r="AQ84" s="106">
        <v>0</v>
      </c>
      <c r="AR84" s="106">
        <v>0</v>
      </c>
      <c r="AS84" s="106">
        <v>430</v>
      </c>
      <c r="AT84" s="106">
        <v>430</v>
      </c>
    </row>
    <row r="85" spans="2:46">
      <c r="B85" s="278" t="s">
        <v>353</v>
      </c>
      <c r="C85" s="287"/>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37"/>
      <c r="AD85" s="106"/>
      <c r="AE85" s="106"/>
      <c r="AF85" s="106"/>
      <c r="AG85" s="106"/>
      <c r="AH85" s="106"/>
      <c r="AI85" s="106">
        <v>0</v>
      </c>
      <c r="AJ85" s="106">
        <v>92</v>
      </c>
      <c r="AK85" s="106">
        <v>0</v>
      </c>
      <c r="AL85" s="106">
        <v>557</v>
      </c>
      <c r="AM85" s="106">
        <v>0</v>
      </c>
      <c r="AN85" s="106">
        <v>557</v>
      </c>
      <c r="AO85" s="106">
        <v>0</v>
      </c>
      <c r="AP85" s="106">
        <v>557</v>
      </c>
      <c r="AQ85" s="106">
        <v>0</v>
      </c>
      <c r="AR85" s="106">
        <v>0</v>
      </c>
      <c r="AS85" s="106">
        <v>557</v>
      </c>
      <c r="AT85" s="106">
        <v>557</v>
      </c>
    </row>
    <row r="86" spans="2:46">
      <c r="B86" s="278" t="s">
        <v>436</v>
      </c>
      <c r="C86" s="287"/>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37"/>
      <c r="AD86" s="106"/>
      <c r="AE86" s="106"/>
      <c r="AF86" s="106"/>
      <c r="AG86" s="106"/>
      <c r="AH86" s="106"/>
      <c r="AI86" s="106" t="s">
        <v>0</v>
      </c>
      <c r="AJ86" s="106">
        <v>0</v>
      </c>
      <c r="AK86" s="106">
        <v>0</v>
      </c>
      <c r="AL86" s="106">
        <v>855</v>
      </c>
      <c r="AM86" s="106">
        <v>0</v>
      </c>
      <c r="AN86" s="106">
        <v>938</v>
      </c>
      <c r="AO86" s="106">
        <v>0</v>
      </c>
      <c r="AP86" s="106">
        <v>1377</v>
      </c>
      <c r="AQ86" s="106">
        <v>0</v>
      </c>
      <c r="AR86" s="106">
        <v>0</v>
      </c>
      <c r="AS86" s="106">
        <v>1273</v>
      </c>
      <c r="AT86" s="106">
        <v>1273</v>
      </c>
    </row>
    <row r="87" spans="2:46">
      <c r="B87" s="278" t="str">
        <f>+'Basic data'!B87</f>
        <v>Front Place Minami-Shinjuku</v>
      </c>
      <c r="C87" s="287"/>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37"/>
      <c r="AD87" s="106"/>
      <c r="AE87" s="106"/>
      <c r="AF87" s="106"/>
      <c r="AG87" s="106"/>
      <c r="AH87" s="106"/>
      <c r="AI87" s="106"/>
      <c r="AJ87" s="106"/>
      <c r="AK87" s="106">
        <v>0</v>
      </c>
      <c r="AL87" s="106">
        <v>5</v>
      </c>
      <c r="AM87" s="106">
        <v>0</v>
      </c>
      <c r="AN87" s="106">
        <v>33</v>
      </c>
      <c r="AO87" s="106">
        <v>0</v>
      </c>
      <c r="AP87" s="106">
        <v>33</v>
      </c>
      <c r="AQ87" s="106">
        <v>0</v>
      </c>
      <c r="AR87" s="106">
        <v>0</v>
      </c>
      <c r="AS87" s="106">
        <v>33</v>
      </c>
      <c r="AT87" s="106">
        <v>33</v>
      </c>
    </row>
    <row r="88" spans="2:46">
      <c r="B88" s="278" t="str">
        <f>+'Basic data'!B88</f>
        <v>Daido Seimei Niigata Building</v>
      </c>
      <c r="C88" s="287"/>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37"/>
      <c r="AD88" s="106"/>
      <c r="AE88" s="106"/>
      <c r="AF88" s="106"/>
      <c r="AG88" s="106"/>
      <c r="AH88" s="106"/>
      <c r="AI88" s="106"/>
      <c r="AJ88" s="106"/>
      <c r="AK88" s="106">
        <v>0</v>
      </c>
      <c r="AL88" s="106">
        <v>0</v>
      </c>
      <c r="AM88" s="106">
        <v>0</v>
      </c>
      <c r="AN88" s="106">
        <v>0</v>
      </c>
      <c r="AO88" s="106">
        <v>0</v>
      </c>
      <c r="AP88" s="106">
        <v>0</v>
      </c>
      <c r="AQ88" s="106">
        <v>0</v>
      </c>
      <c r="AR88" s="106">
        <v>0</v>
      </c>
      <c r="AS88" s="106">
        <v>0</v>
      </c>
      <c r="AT88" s="106">
        <v>0</v>
      </c>
    </row>
    <row r="89" spans="2:46">
      <c r="B89" s="278" t="str">
        <f>+'Basic data'!B89</f>
        <v>Seavans S Building</v>
      </c>
      <c r="C89" s="287"/>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37"/>
      <c r="AD89" s="106"/>
      <c r="AE89" s="106"/>
      <c r="AF89" s="106"/>
      <c r="AG89" s="106"/>
      <c r="AH89" s="106"/>
      <c r="AI89" s="106"/>
      <c r="AJ89" s="106"/>
      <c r="AK89" s="106"/>
      <c r="AL89" s="106"/>
      <c r="AM89" s="106">
        <v>0</v>
      </c>
      <c r="AN89" s="106">
        <v>0</v>
      </c>
      <c r="AO89" s="106">
        <v>141</v>
      </c>
      <c r="AP89" s="106">
        <v>0</v>
      </c>
      <c r="AQ89" s="106">
        <v>0</v>
      </c>
      <c r="AR89" s="106">
        <v>0</v>
      </c>
      <c r="AS89" s="106">
        <v>40</v>
      </c>
      <c r="AT89" s="106">
        <v>7</v>
      </c>
    </row>
    <row r="90" spans="2:46">
      <c r="B90" s="278" t="str">
        <f>+'Basic data'!B90</f>
        <v>Otemachi Park Building</v>
      </c>
      <c r="C90" s="287"/>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37"/>
      <c r="AD90" s="106"/>
      <c r="AE90" s="106"/>
      <c r="AF90" s="106"/>
      <c r="AG90" s="106"/>
      <c r="AH90" s="106"/>
      <c r="AI90" s="106"/>
      <c r="AJ90" s="106"/>
      <c r="AK90" s="106"/>
      <c r="AL90" s="106"/>
      <c r="AM90" s="106">
        <v>0</v>
      </c>
      <c r="AN90" s="106">
        <v>5</v>
      </c>
      <c r="AO90" s="106">
        <v>0</v>
      </c>
      <c r="AP90" s="106">
        <v>251</v>
      </c>
      <c r="AQ90" s="106">
        <v>0</v>
      </c>
      <c r="AR90" s="106">
        <v>0</v>
      </c>
      <c r="AS90" s="106">
        <v>251</v>
      </c>
      <c r="AT90" s="106">
        <v>256</v>
      </c>
    </row>
    <row r="91" spans="2:46">
      <c r="B91" s="278" t="str">
        <f>+'Basic data'!B91</f>
        <v>GRAND FRONT OSAKA (North Building)</v>
      </c>
      <c r="C91" s="287"/>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37"/>
      <c r="AD91" s="106"/>
      <c r="AE91" s="106"/>
      <c r="AF91" s="106"/>
      <c r="AG91" s="106"/>
      <c r="AH91" s="37"/>
      <c r="AI91" s="37"/>
      <c r="AJ91" s="37"/>
      <c r="AK91" s="37"/>
      <c r="AL91" s="37"/>
      <c r="AM91" s="37"/>
      <c r="AN91" s="37"/>
      <c r="AO91" s="37"/>
      <c r="AP91" s="37"/>
      <c r="AQ91" s="161" t="s">
        <v>324</v>
      </c>
      <c r="AR91" s="161" t="s">
        <v>324</v>
      </c>
      <c r="AS91" s="161" t="s">
        <v>324</v>
      </c>
      <c r="AT91" s="161" t="s">
        <v>324</v>
      </c>
    </row>
    <row r="92" spans="2:46">
      <c r="B92" s="278" t="str">
        <f>+'Basic data'!B92</f>
        <v>GRAND FRONT OSAKA (Umekita Plaza and South Building)</v>
      </c>
      <c r="C92" s="287"/>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37"/>
      <c r="AD92" s="106"/>
      <c r="AE92" s="106"/>
      <c r="AF92" s="106"/>
      <c r="AG92" s="106"/>
      <c r="AH92" s="37"/>
      <c r="AI92" s="37"/>
      <c r="AJ92" s="37"/>
      <c r="AK92" s="37"/>
      <c r="AL92" s="37"/>
      <c r="AM92" s="37"/>
      <c r="AN92" s="37"/>
      <c r="AO92" s="37"/>
      <c r="AP92" s="37"/>
      <c r="AQ92" s="161" t="s">
        <v>324</v>
      </c>
      <c r="AR92" s="161" t="s">
        <v>324</v>
      </c>
      <c r="AS92" s="161" t="s">
        <v>324</v>
      </c>
      <c r="AT92" s="161" t="s">
        <v>324</v>
      </c>
    </row>
    <row r="93" spans="2:46">
      <c r="B93" s="278" t="str">
        <f>+'Basic data'!B93</f>
        <v>Toyosu Front</v>
      </c>
      <c r="C93" s="287"/>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37"/>
      <c r="AD93" s="106"/>
      <c r="AE93" s="106"/>
      <c r="AF93" s="106"/>
      <c r="AG93" s="106"/>
      <c r="AH93" s="37"/>
      <c r="AI93" s="37"/>
      <c r="AJ93" s="37"/>
      <c r="AK93" s="37"/>
      <c r="AL93" s="37"/>
      <c r="AM93" s="37"/>
      <c r="AN93" s="37"/>
      <c r="AO93" s="37"/>
      <c r="AP93" s="37"/>
      <c r="AQ93" s="37">
        <v>0</v>
      </c>
      <c r="AR93" s="37">
        <v>0</v>
      </c>
      <c r="AS93" s="37">
        <v>4</v>
      </c>
      <c r="AT93" s="37">
        <v>247</v>
      </c>
    </row>
    <row r="94" spans="2:46">
      <c r="B94" s="278" t="str">
        <f>+'Basic data'!B94</f>
        <v>the ARGYLE aoyama</v>
      </c>
      <c r="C94" s="287"/>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37"/>
      <c r="AD94" s="106"/>
      <c r="AE94" s="106"/>
      <c r="AF94" s="106"/>
      <c r="AG94" s="106"/>
      <c r="AH94" s="37"/>
      <c r="AI94" s="37"/>
      <c r="AJ94" s="37"/>
      <c r="AK94" s="37"/>
      <c r="AL94" s="37"/>
      <c r="AM94" s="37"/>
      <c r="AN94" s="37"/>
      <c r="AO94" s="37"/>
      <c r="AP94" s="37"/>
      <c r="AQ94" s="37"/>
      <c r="AR94" s="37"/>
      <c r="AS94" s="37"/>
      <c r="AT94" s="37">
        <v>67</v>
      </c>
    </row>
    <row r="95" spans="2:46">
      <c r="B95" s="278" t="str">
        <f>+'Basic data'!B95</f>
        <v>Toyosu Foresia</v>
      </c>
      <c r="C95" s="287"/>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37"/>
      <c r="AD95" s="106"/>
      <c r="AE95" s="106"/>
      <c r="AF95" s="106"/>
      <c r="AG95" s="106"/>
      <c r="AH95" s="37"/>
      <c r="AI95" s="37"/>
      <c r="AJ95" s="37"/>
      <c r="AK95" s="37"/>
      <c r="AL95" s="37"/>
      <c r="AM95" s="37"/>
      <c r="AN95" s="37"/>
      <c r="AO95" s="37"/>
      <c r="AP95" s="37"/>
      <c r="AQ95" s="37"/>
      <c r="AR95" s="37"/>
      <c r="AS95" s="37"/>
      <c r="AT95" s="37">
        <v>345</v>
      </c>
    </row>
    <row r="96" spans="2:46">
      <c r="B96" s="278" t="str">
        <f>+'Basic data'!B96</f>
        <v>CIRCLES Hirakawacho</v>
      </c>
      <c r="C96" s="287"/>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37"/>
      <c r="AD96" s="106"/>
      <c r="AE96" s="106"/>
      <c r="AF96" s="106"/>
      <c r="AG96" s="106"/>
      <c r="AH96" s="37"/>
      <c r="AI96" s="37"/>
      <c r="AJ96" s="37"/>
      <c r="AK96" s="37"/>
      <c r="AL96" s="37"/>
      <c r="AM96" s="37"/>
      <c r="AN96" s="37"/>
      <c r="AO96" s="37"/>
      <c r="AP96" s="37"/>
      <c r="AQ96" s="37"/>
      <c r="AR96" s="37"/>
      <c r="AS96" s="37"/>
      <c r="AT96" s="37">
        <v>0</v>
      </c>
    </row>
    <row r="97" spans="2:46" ht="12.5" thickBot="1">
      <c r="B97" s="278" t="str">
        <f>+'Basic data'!B97</f>
        <v>Forecast Sakaisujihonmachi</v>
      </c>
      <c r="C97" s="287"/>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37"/>
      <c r="AD97" s="106"/>
      <c r="AE97" s="106"/>
      <c r="AF97" s="106"/>
      <c r="AG97" s="106"/>
      <c r="AH97" s="37"/>
      <c r="AI97" s="37"/>
      <c r="AJ97" s="37"/>
      <c r="AK97" s="37"/>
      <c r="AL97" s="37"/>
      <c r="AM97" s="37"/>
      <c r="AN97" s="37"/>
      <c r="AO97" s="37"/>
      <c r="AP97" s="37"/>
      <c r="AQ97" s="37"/>
      <c r="AR97" s="37"/>
      <c r="AS97" s="37"/>
      <c r="AT97" s="37">
        <v>11</v>
      </c>
    </row>
    <row r="98" spans="2:46" ht="12.5" thickTop="1">
      <c r="B98" s="264" t="s">
        <v>1</v>
      </c>
      <c r="C98" s="288">
        <v>10103</v>
      </c>
      <c r="D98" s="279">
        <v>7050</v>
      </c>
      <c r="E98" s="279">
        <v>39415</v>
      </c>
      <c r="F98" s="279">
        <v>32753</v>
      </c>
      <c r="G98" s="279">
        <v>16242</v>
      </c>
      <c r="H98" s="279">
        <v>38135</v>
      </c>
      <c r="I98" s="279">
        <v>46306</v>
      </c>
      <c r="J98" s="279">
        <v>30251</v>
      </c>
      <c r="K98" s="279">
        <v>32551</v>
      </c>
      <c r="L98" s="279">
        <v>40852</v>
      </c>
      <c r="M98" s="279">
        <v>54117</v>
      </c>
      <c r="N98" s="279">
        <v>42079</v>
      </c>
      <c r="O98" s="279">
        <v>114485</v>
      </c>
      <c r="P98" s="279">
        <v>64454</v>
      </c>
      <c r="Q98" s="279">
        <v>78296</v>
      </c>
      <c r="R98" s="279">
        <v>117128</v>
      </c>
      <c r="S98" s="279">
        <v>49564</v>
      </c>
      <c r="T98" s="279">
        <v>48699</v>
      </c>
      <c r="U98" s="279">
        <v>134306</v>
      </c>
      <c r="V98" s="279">
        <v>187989</v>
      </c>
      <c r="W98" s="279">
        <v>203683</v>
      </c>
      <c r="X98" s="279">
        <v>186372</v>
      </c>
      <c r="Y98" s="279">
        <v>197354</v>
      </c>
      <c r="Z98" s="279">
        <v>207229</v>
      </c>
      <c r="AA98" s="279">
        <v>162947</v>
      </c>
      <c r="AB98" s="279">
        <v>187611</v>
      </c>
      <c r="AC98" s="280">
        <v>190486</v>
      </c>
      <c r="AD98" s="279">
        <v>186539</v>
      </c>
      <c r="AE98" s="279">
        <v>194306</v>
      </c>
      <c r="AF98" s="279">
        <v>187565</v>
      </c>
      <c r="AG98" s="279">
        <v>193836</v>
      </c>
      <c r="AH98" s="279">
        <v>198646</v>
      </c>
      <c r="AI98" s="279">
        <v>172584</v>
      </c>
      <c r="AJ98" s="279">
        <v>184369</v>
      </c>
      <c r="AK98" s="279">
        <v>181576</v>
      </c>
      <c r="AL98" s="279">
        <v>194123</v>
      </c>
      <c r="AM98" s="279">
        <v>181864</v>
      </c>
      <c r="AN98" s="279">
        <v>150132</v>
      </c>
      <c r="AO98" s="279">
        <v>201658</v>
      </c>
      <c r="AP98" s="279">
        <v>183179</v>
      </c>
      <c r="AQ98" s="279">
        <v>192881</v>
      </c>
      <c r="AR98" s="279">
        <v>192881</v>
      </c>
      <c r="AS98" s="279">
        <v>187788</v>
      </c>
      <c r="AT98" s="279">
        <v>213933</v>
      </c>
    </row>
  </sheetData>
  <mergeCells count="1">
    <mergeCell ref="B4:B5"/>
  </mergeCells>
  <phoneticPr fontId="2"/>
  <pageMargins left="0.74803149606299213" right="0.74803149606299213" top="0.98425196850393704" bottom="0.98425196850393704" header="0.51181102362204722" footer="0.51181102362204722"/>
  <pageSetup paperSize="8" scale="59" fitToWidth="0" orientation="landscape" horizontalDpi="300" verticalDpi="300" r:id="rId1"/>
  <headerFooter alignWithMargins="0">
    <oddHeader>&amp;L&amp;A</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3:AT98"/>
  <sheetViews>
    <sheetView showGridLines="0" view="pageBreakPreview" zoomScale="80" zoomScaleNormal="85" zoomScaleSheetLayoutView="80" workbookViewId="0">
      <pane xSplit="2" ySplit="5" topLeftCell="C6" activePane="bottomRight" state="frozen"/>
      <selection activeCell="A98" sqref="A98:XFD155"/>
      <selection pane="topRight" activeCell="A98" sqref="A98:XFD155"/>
      <selection pane="bottomLeft" activeCell="A98" sqref="A98:XFD155"/>
      <selection pane="bottomRight"/>
    </sheetView>
  </sheetViews>
  <sheetFormatPr defaultColWidth="9" defaultRowHeight="12"/>
  <cols>
    <col min="1" max="1" width="9" style="2"/>
    <col min="2" max="2" width="35.6328125" style="2" bestFit="1" customWidth="1"/>
    <col min="3" max="5" width="12.26953125" style="2" customWidth="1"/>
    <col min="6" max="7" width="12.26953125" style="70" customWidth="1"/>
    <col min="8" max="12" width="12.26953125" style="2" customWidth="1"/>
    <col min="13" max="15" width="12.36328125" style="2" customWidth="1"/>
    <col min="16" max="28" width="12.26953125" style="2" customWidth="1"/>
    <col min="29" max="46" width="12.36328125" style="2" customWidth="1"/>
    <col min="47" max="16384" width="9" style="2"/>
  </cols>
  <sheetData>
    <row r="3" spans="1:46">
      <c r="B3" s="2" t="s">
        <v>439</v>
      </c>
    </row>
    <row r="4" spans="1:46" ht="13.5" customHeight="1">
      <c r="B4" s="385" t="s">
        <v>2</v>
      </c>
      <c r="C4" s="282" t="s">
        <v>362</v>
      </c>
      <c r="D4" s="210" t="s">
        <v>363</v>
      </c>
      <c r="E4" s="210" t="s">
        <v>364</v>
      </c>
      <c r="F4" s="210" t="s">
        <v>365</v>
      </c>
      <c r="G4" s="210" t="s">
        <v>366</v>
      </c>
      <c r="H4" s="210" t="s">
        <v>367</v>
      </c>
      <c r="I4" s="210" t="s">
        <v>368</v>
      </c>
      <c r="J4" s="210" t="s">
        <v>369</v>
      </c>
      <c r="K4" s="210" t="s">
        <v>370</v>
      </c>
      <c r="L4" s="210" t="s">
        <v>371</v>
      </c>
      <c r="M4" s="210" t="s">
        <v>372</v>
      </c>
      <c r="N4" s="210" t="s">
        <v>373</v>
      </c>
      <c r="O4" s="210" t="s">
        <v>374</v>
      </c>
      <c r="P4" s="210" t="s">
        <v>375</v>
      </c>
      <c r="Q4" s="210" t="s">
        <v>376</v>
      </c>
      <c r="R4" s="210" t="s">
        <v>377</v>
      </c>
      <c r="S4" s="210" t="s">
        <v>378</v>
      </c>
      <c r="T4" s="210" t="s">
        <v>379</v>
      </c>
      <c r="U4" s="210" t="s">
        <v>380</v>
      </c>
      <c r="V4" s="210" t="s">
        <v>381</v>
      </c>
      <c r="W4" s="210" t="s">
        <v>382</v>
      </c>
      <c r="X4" s="210" t="s">
        <v>383</v>
      </c>
      <c r="Y4" s="210" t="s">
        <v>384</v>
      </c>
      <c r="Z4" s="210" t="s">
        <v>385</v>
      </c>
      <c r="AA4" s="210" t="s">
        <v>386</v>
      </c>
      <c r="AB4" s="210" t="s">
        <v>387</v>
      </c>
      <c r="AC4" s="275" t="s">
        <v>388</v>
      </c>
      <c r="AD4" s="275" t="s">
        <v>389</v>
      </c>
      <c r="AE4" s="275" t="s">
        <v>390</v>
      </c>
      <c r="AF4" s="275" t="s">
        <v>391</v>
      </c>
      <c r="AG4" s="275" t="s">
        <v>392</v>
      </c>
      <c r="AH4" s="275" t="s">
        <v>393</v>
      </c>
      <c r="AI4" s="275" t="s">
        <v>394</v>
      </c>
      <c r="AJ4" s="275" t="s">
        <v>395</v>
      </c>
      <c r="AK4" s="275" t="s">
        <v>396</v>
      </c>
      <c r="AL4" s="275" t="s">
        <v>397</v>
      </c>
      <c r="AM4" s="275" t="s">
        <v>398</v>
      </c>
      <c r="AN4" s="275" t="s">
        <v>399</v>
      </c>
      <c r="AO4" s="275" t="s">
        <v>400</v>
      </c>
      <c r="AP4" s="275" t="s">
        <v>401</v>
      </c>
      <c r="AQ4" s="275" t="s">
        <v>402</v>
      </c>
      <c r="AR4" s="275" t="s">
        <v>403</v>
      </c>
      <c r="AS4" s="275" t="s">
        <v>404</v>
      </c>
      <c r="AT4" s="275" t="s">
        <v>405</v>
      </c>
    </row>
    <row r="5" spans="1:46" s="109" customFormat="1" ht="14.25" customHeight="1" thickBot="1">
      <c r="B5" s="386"/>
      <c r="C5" s="283" t="s">
        <v>3</v>
      </c>
      <c r="D5" s="157" t="s">
        <v>4</v>
      </c>
      <c r="E5" s="157" t="s">
        <v>5</v>
      </c>
      <c r="F5" s="157" t="s">
        <v>6</v>
      </c>
      <c r="G5" s="157" t="s">
        <v>7</v>
      </c>
      <c r="H5" s="157" t="s">
        <v>8</v>
      </c>
      <c r="I5" s="157" t="s">
        <v>9</v>
      </c>
      <c r="J5" s="157" t="s">
        <v>10</v>
      </c>
      <c r="K5" s="157" t="s">
        <v>11</v>
      </c>
      <c r="L5" s="157" t="s">
        <v>12</v>
      </c>
      <c r="M5" s="157" t="s">
        <v>18</v>
      </c>
      <c r="N5" s="157" t="s">
        <v>19</v>
      </c>
      <c r="O5" s="157" t="s">
        <v>115</v>
      </c>
      <c r="P5" s="157" t="s">
        <v>108</v>
      </c>
      <c r="Q5" s="157" t="s">
        <v>131</v>
      </c>
      <c r="R5" s="157" t="s">
        <v>132</v>
      </c>
      <c r="S5" s="157" t="s">
        <v>140</v>
      </c>
      <c r="T5" s="157" t="s">
        <v>141</v>
      </c>
      <c r="U5" s="157" t="s">
        <v>145</v>
      </c>
      <c r="V5" s="157" t="s">
        <v>148</v>
      </c>
      <c r="W5" s="157" t="s">
        <v>152</v>
      </c>
      <c r="X5" s="157" t="s">
        <v>155</v>
      </c>
      <c r="Y5" s="157" t="s">
        <v>158</v>
      </c>
      <c r="Z5" s="157" t="s">
        <v>177</v>
      </c>
      <c r="AA5" s="157" t="s">
        <v>166</v>
      </c>
      <c r="AB5" s="157" t="s">
        <v>186</v>
      </c>
      <c r="AC5" s="193" t="s">
        <v>188</v>
      </c>
      <c r="AD5" s="193" t="s">
        <v>190</v>
      </c>
      <c r="AE5" s="193" t="s">
        <v>196</v>
      </c>
      <c r="AF5" s="193" t="s">
        <v>326</v>
      </c>
      <c r="AG5" s="193" t="s">
        <v>244</v>
      </c>
      <c r="AH5" s="193" t="s">
        <v>245</v>
      </c>
      <c r="AI5" s="193" t="s">
        <v>246</v>
      </c>
      <c r="AJ5" s="193" t="s">
        <v>247</v>
      </c>
      <c r="AK5" s="193" t="s">
        <v>248</v>
      </c>
      <c r="AL5" s="193" t="s">
        <v>249</v>
      </c>
      <c r="AM5" s="193" t="s">
        <v>250</v>
      </c>
      <c r="AN5" s="193" t="s">
        <v>251</v>
      </c>
      <c r="AO5" s="193" t="s">
        <v>252</v>
      </c>
      <c r="AP5" s="193" t="s">
        <v>253</v>
      </c>
      <c r="AQ5" s="193" t="s">
        <v>254</v>
      </c>
      <c r="AR5" s="193" t="s">
        <v>255</v>
      </c>
      <c r="AS5" s="193" t="s">
        <v>256</v>
      </c>
      <c r="AT5" s="193" t="s">
        <v>257</v>
      </c>
    </row>
    <row r="6" spans="1:46">
      <c r="A6" s="5"/>
      <c r="B6" s="258" t="s">
        <v>227</v>
      </c>
      <c r="C6" s="300">
        <v>704316</v>
      </c>
      <c r="D6" s="301">
        <v>636796</v>
      </c>
      <c r="E6" s="301">
        <v>557260</v>
      </c>
      <c r="F6" s="301">
        <v>617569</v>
      </c>
      <c r="G6" s="301">
        <v>651598</v>
      </c>
      <c r="H6" s="301">
        <v>723344</v>
      </c>
      <c r="I6" s="301">
        <v>720360</v>
      </c>
      <c r="J6" s="301">
        <v>728121</v>
      </c>
      <c r="K6" s="301">
        <v>730430</v>
      </c>
      <c r="L6" s="301">
        <v>736407</v>
      </c>
      <c r="M6" s="301">
        <v>712181</v>
      </c>
      <c r="N6" s="301" t="s">
        <v>0</v>
      </c>
      <c r="O6" s="301" t="s">
        <v>0</v>
      </c>
      <c r="P6" s="301" t="s">
        <v>0</v>
      </c>
      <c r="Q6" s="301" t="s">
        <v>0</v>
      </c>
      <c r="R6" s="301" t="s">
        <v>0</v>
      </c>
      <c r="S6" s="301" t="s">
        <v>0</v>
      </c>
      <c r="T6" s="301" t="s">
        <v>0</v>
      </c>
      <c r="U6" s="301" t="s">
        <v>0</v>
      </c>
      <c r="V6" s="301" t="s">
        <v>0</v>
      </c>
      <c r="W6" s="301" t="s">
        <v>0</v>
      </c>
      <c r="X6" s="301" t="s">
        <v>0</v>
      </c>
      <c r="Y6" s="301" t="s">
        <v>0</v>
      </c>
      <c r="Z6" s="301" t="s">
        <v>0</v>
      </c>
      <c r="AA6" s="301" t="s">
        <v>0</v>
      </c>
      <c r="AB6" s="301" t="s">
        <v>0</v>
      </c>
      <c r="AC6" s="302" t="s">
        <v>0</v>
      </c>
      <c r="AD6" s="301" t="s">
        <v>0</v>
      </c>
      <c r="AE6" s="301" t="s">
        <v>0</v>
      </c>
      <c r="AF6" s="301" t="s">
        <v>0</v>
      </c>
      <c r="AG6" s="301" t="s">
        <v>0</v>
      </c>
      <c r="AH6" s="301" t="s">
        <v>0</v>
      </c>
      <c r="AI6" s="301" t="s">
        <v>0</v>
      </c>
      <c r="AJ6" s="301" t="s">
        <v>0</v>
      </c>
      <c r="AK6" s="301" t="s">
        <v>0</v>
      </c>
      <c r="AL6" s="301" t="s">
        <v>0</v>
      </c>
      <c r="AM6" s="301" t="s">
        <v>0</v>
      </c>
      <c r="AN6" s="301" t="s">
        <v>0</v>
      </c>
      <c r="AO6" s="301" t="s">
        <v>0</v>
      </c>
      <c r="AP6" s="301" t="s">
        <v>0</v>
      </c>
      <c r="AQ6" s="301" t="s">
        <v>0</v>
      </c>
      <c r="AR6" s="301"/>
      <c r="AS6" s="301"/>
      <c r="AT6" s="301" t="s">
        <v>0</v>
      </c>
    </row>
    <row r="7" spans="1:46">
      <c r="A7" s="5"/>
      <c r="B7" s="260" t="s">
        <v>258</v>
      </c>
      <c r="C7" s="303">
        <v>109971</v>
      </c>
      <c r="D7" s="304">
        <v>79315</v>
      </c>
      <c r="E7" s="304">
        <v>76137</v>
      </c>
      <c r="F7" s="304">
        <v>85684</v>
      </c>
      <c r="G7" s="304">
        <v>83212</v>
      </c>
      <c r="H7" s="304">
        <v>79908</v>
      </c>
      <c r="I7" s="304">
        <v>94224</v>
      </c>
      <c r="J7" s="304">
        <v>97486</v>
      </c>
      <c r="K7" s="304">
        <v>102680</v>
      </c>
      <c r="L7" s="304">
        <v>114293</v>
      </c>
      <c r="M7" s="304">
        <v>104765</v>
      </c>
      <c r="N7" s="304">
        <v>100279</v>
      </c>
      <c r="O7" s="304">
        <v>98763</v>
      </c>
      <c r="P7" s="304">
        <v>104557</v>
      </c>
      <c r="Q7" s="304">
        <v>108399</v>
      </c>
      <c r="R7" s="304">
        <v>91621</v>
      </c>
      <c r="S7" s="304">
        <v>105228</v>
      </c>
      <c r="T7" s="304">
        <v>103427</v>
      </c>
      <c r="U7" s="304">
        <v>86340</v>
      </c>
      <c r="V7" s="304">
        <v>58924</v>
      </c>
      <c r="W7" s="304">
        <v>70814</v>
      </c>
      <c r="X7" s="304">
        <v>79266</v>
      </c>
      <c r="Y7" s="304">
        <v>102882</v>
      </c>
      <c r="Z7" s="304">
        <v>99726</v>
      </c>
      <c r="AA7" s="304">
        <v>93243</v>
      </c>
      <c r="AB7" s="304">
        <v>101620</v>
      </c>
      <c r="AC7" s="297">
        <v>93836</v>
      </c>
      <c r="AD7" s="304">
        <v>97842</v>
      </c>
      <c r="AE7" s="304">
        <v>89667</v>
      </c>
      <c r="AF7" s="304">
        <v>95454</v>
      </c>
      <c r="AG7" s="304">
        <v>91374</v>
      </c>
      <c r="AH7" s="304">
        <v>92273</v>
      </c>
      <c r="AI7" s="304">
        <v>124415</v>
      </c>
      <c r="AJ7" s="304">
        <v>89117</v>
      </c>
      <c r="AK7" s="304">
        <v>84659</v>
      </c>
      <c r="AL7" s="304">
        <v>92859</v>
      </c>
      <c r="AM7" s="304">
        <v>101275</v>
      </c>
      <c r="AN7" s="304">
        <v>104563</v>
      </c>
      <c r="AO7" s="304">
        <v>103978</v>
      </c>
      <c r="AP7" s="304">
        <v>87146</v>
      </c>
      <c r="AQ7" s="304">
        <v>1360</v>
      </c>
      <c r="AR7" s="304"/>
      <c r="AS7" s="304"/>
      <c r="AT7" s="304" t="s">
        <v>0</v>
      </c>
    </row>
    <row r="8" spans="1:46">
      <c r="A8" s="5"/>
      <c r="B8" s="260" t="s">
        <v>259</v>
      </c>
      <c r="C8" s="303">
        <v>39884</v>
      </c>
      <c r="D8" s="304">
        <v>30736</v>
      </c>
      <c r="E8" s="304">
        <v>34439</v>
      </c>
      <c r="F8" s="304">
        <v>40368</v>
      </c>
      <c r="G8" s="304">
        <v>39168</v>
      </c>
      <c r="H8" s="304">
        <v>34197</v>
      </c>
      <c r="I8" s="304">
        <v>39554</v>
      </c>
      <c r="J8" s="304">
        <v>29770</v>
      </c>
      <c r="K8" s="304">
        <v>37025</v>
      </c>
      <c r="L8" s="304">
        <v>37821</v>
      </c>
      <c r="M8" s="304">
        <v>46971</v>
      </c>
      <c r="N8" s="304">
        <v>45834</v>
      </c>
      <c r="O8" s="304">
        <v>46587</v>
      </c>
      <c r="P8" s="304">
        <v>46812</v>
      </c>
      <c r="Q8" s="304">
        <v>42920</v>
      </c>
      <c r="R8" s="304">
        <v>38167</v>
      </c>
      <c r="S8" s="304">
        <v>44401</v>
      </c>
      <c r="T8" s="304">
        <v>46668</v>
      </c>
      <c r="U8" s="304">
        <v>27066</v>
      </c>
      <c r="V8" s="304">
        <v>45876</v>
      </c>
      <c r="W8" s="304">
        <v>43354</v>
      </c>
      <c r="X8" s="304">
        <v>42421</v>
      </c>
      <c r="Y8" s="304">
        <v>43666</v>
      </c>
      <c r="Z8" s="304">
        <v>39394</v>
      </c>
      <c r="AA8" s="304">
        <v>38163</v>
      </c>
      <c r="AB8" s="304">
        <v>37761</v>
      </c>
      <c r="AC8" s="297">
        <v>29056</v>
      </c>
      <c r="AD8" s="304">
        <v>34348</v>
      </c>
      <c r="AE8" s="304">
        <v>32407</v>
      </c>
      <c r="AF8" s="304">
        <v>37782</v>
      </c>
      <c r="AG8" s="304">
        <v>40608</v>
      </c>
      <c r="AH8" s="304">
        <v>39629</v>
      </c>
      <c r="AI8" s="304">
        <v>38794</v>
      </c>
      <c r="AJ8" s="304">
        <v>34265</v>
      </c>
      <c r="AK8" s="304">
        <v>33374</v>
      </c>
      <c r="AL8" s="304">
        <v>38064</v>
      </c>
      <c r="AM8" s="304">
        <v>36866</v>
      </c>
      <c r="AN8" s="304">
        <v>41873</v>
      </c>
      <c r="AO8" s="304">
        <v>32052</v>
      </c>
      <c r="AP8" s="304">
        <v>37480</v>
      </c>
      <c r="AQ8" s="304">
        <v>30931</v>
      </c>
      <c r="AR8" s="304">
        <v>39570</v>
      </c>
      <c r="AS8" s="304">
        <v>40412</v>
      </c>
      <c r="AT8" s="304">
        <v>39698</v>
      </c>
    </row>
    <row r="9" spans="1:46">
      <c r="A9" s="5"/>
      <c r="B9" s="260" t="s">
        <v>260</v>
      </c>
      <c r="C9" s="303">
        <v>95458</v>
      </c>
      <c r="D9" s="304">
        <v>73398</v>
      </c>
      <c r="E9" s="304">
        <v>51896</v>
      </c>
      <c r="F9" s="304">
        <v>67231</v>
      </c>
      <c r="G9" s="304">
        <v>73265</v>
      </c>
      <c r="H9" s="304">
        <v>74543</v>
      </c>
      <c r="I9" s="304">
        <v>-22449</v>
      </c>
      <c r="J9" s="304">
        <v>47564</v>
      </c>
      <c r="K9" s="304">
        <v>50725</v>
      </c>
      <c r="L9" s="304">
        <v>54024</v>
      </c>
      <c r="M9" s="304">
        <v>55308</v>
      </c>
      <c r="N9" s="304">
        <v>55582</v>
      </c>
      <c r="O9" s="304">
        <v>57188</v>
      </c>
      <c r="P9" s="304">
        <v>67540</v>
      </c>
      <c r="Q9" s="304">
        <v>63513</v>
      </c>
      <c r="R9" s="304">
        <v>55883</v>
      </c>
      <c r="S9" s="304">
        <v>-33569</v>
      </c>
      <c r="T9" s="304">
        <v>-37573</v>
      </c>
      <c r="U9" s="304">
        <v>-37065</v>
      </c>
      <c r="V9" s="304">
        <v>-7313</v>
      </c>
      <c r="W9" s="304" t="s">
        <v>0</v>
      </c>
      <c r="X9" s="304" t="s">
        <v>0</v>
      </c>
      <c r="Y9" s="304" t="s">
        <v>0</v>
      </c>
      <c r="Z9" s="304" t="s">
        <v>0</v>
      </c>
      <c r="AA9" s="304" t="s">
        <v>0</v>
      </c>
      <c r="AB9" s="304" t="s">
        <v>0</v>
      </c>
      <c r="AC9" s="297" t="s">
        <v>0</v>
      </c>
      <c r="AD9" s="304" t="s">
        <v>0</v>
      </c>
      <c r="AE9" s="304" t="s">
        <v>0</v>
      </c>
      <c r="AF9" s="304" t="s">
        <v>0</v>
      </c>
      <c r="AG9" s="304" t="s">
        <v>0</v>
      </c>
      <c r="AH9" s="304" t="s">
        <v>0</v>
      </c>
      <c r="AI9" s="304" t="s">
        <v>0</v>
      </c>
      <c r="AJ9" s="304" t="s">
        <v>0</v>
      </c>
      <c r="AK9" s="304" t="s">
        <v>0</v>
      </c>
      <c r="AL9" s="304" t="s">
        <v>0</v>
      </c>
      <c r="AM9" s="304" t="s">
        <v>0</v>
      </c>
      <c r="AN9" s="304" t="s">
        <v>0</v>
      </c>
      <c r="AO9" s="304" t="s">
        <v>0</v>
      </c>
      <c r="AP9" s="304" t="s">
        <v>0</v>
      </c>
      <c r="AQ9" s="304" t="s">
        <v>0</v>
      </c>
      <c r="AR9" s="304"/>
      <c r="AS9" s="304"/>
      <c r="AT9" s="304" t="s">
        <v>0</v>
      </c>
    </row>
    <row r="10" spans="1:46">
      <c r="A10" s="5"/>
      <c r="B10" s="260" t="s">
        <v>261</v>
      </c>
      <c r="C10" s="303">
        <v>76319</v>
      </c>
      <c r="D10" s="304">
        <v>67443</v>
      </c>
      <c r="E10" s="304">
        <v>78718</v>
      </c>
      <c r="F10" s="304">
        <v>76001</v>
      </c>
      <c r="G10" s="304">
        <v>80751</v>
      </c>
      <c r="H10" s="304">
        <v>81296</v>
      </c>
      <c r="I10" s="304">
        <v>62077</v>
      </c>
      <c r="J10" s="304">
        <v>46590</v>
      </c>
      <c r="K10" s="304">
        <v>67648</v>
      </c>
      <c r="L10" s="304">
        <v>60513</v>
      </c>
      <c r="M10" s="304">
        <v>67726</v>
      </c>
      <c r="N10" s="304">
        <v>55780</v>
      </c>
      <c r="O10" s="304">
        <v>82331</v>
      </c>
      <c r="P10" s="304">
        <v>73992</v>
      </c>
      <c r="Q10" s="304">
        <v>96146</v>
      </c>
      <c r="R10" s="304">
        <v>86170</v>
      </c>
      <c r="S10" s="304">
        <v>86791</v>
      </c>
      <c r="T10" s="304">
        <v>79810</v>
      </c>
      <c r="U10" s="304">
        <v>81526</v>
      </c>
      <c r="V10" s="304">
        <v>83135</v>
      </c>
      <c r="W10" s="304">
        <v>59694</v>
      </c>
      <c r="X10" s="304">
        <v>64892</v>
      </c>
      <c r="Y10" s="304">
        <v>52575</v>
      </c>
      <c r="Z10" s="304">
        <v>57221</v>
      </c>
      <c r="AA10" s="304">
        <v>57378</v>
      </c>
      <c r="AB10" s="304">
        <v>55075</v>
      </c>
      <c r="AC10" s="297">
        <v>58378</v>
      </c>
      <c r="AD10" s="304">
        <v>53402</v>
      </c>
      <c r="AE10" s="304">
        <v>63937</v>
      </c>
      <c r="AF10" s="304">
        <v>69641</v>
      </c>
      <c r="AG10" s="304">
        <v>69909</v>
      </c>
      <c r="AH10" s="304">
        <v>62374</v>
      </c>
      <c r="AI10" s="304">
        <v>30315</v>
      </c>
      <c r="AJ10" s="304">
        <v>73431</v>
      </c>
      <c r="AK10" s="304">
        <v>75928</v>
      </c>
      <c r="AL10" s="304">
        <v>76357</v>
      </c>
      <c r="AM10" s="304">
        <v>9332</v>
      </c>
      <c r="AN10" s="304" t="s">
        <v>0</v>
      </c>
      <c r="AO10" s="304" t="s">
        <v>0</v>
      </c>
      <c r="AP10" s="304" t="s">
        <v>0</v>
      </c>
      <c r="AQ10" s="304" t="s">
        <v>0</v>
      </c>
      <c r="AR10" s="304"/>
      <c r="AS10" s="304"/>
      <c r="AT10" s="304" t="s">
        <v>0</v>
      </c>
    </row>
    <row r="11" spans="1:46" ht="24">
      <c r="A11" s="5"/>
      <c r="B11" s="260" t="s">
        <v>262</v>
      </c>
      <c r="C11" s="303">
        <v>11082</v>
      </c>
      <c r="D11" s="304">
        <v>32849</v>
      </c>
      <c r="E11" s="304">
        <v>35759</v>
      </c>
      <c r="F11" s="304">
        <v>26580</v>
      </c>
      <c r="G11" s="304">
        <v>33439</v>
      </c>
      <c r="H11" s="304">
        <v>39883</v>
      </c>
      <c r="I11" s="304">
        <v>37349</v>
      </c>
      <c r="J11" s="304">
        <v>38943</v>
      </c>
      <c r="K11" s="304">
        <v>37879</v>
      </c>
      <c r="L11" s="304">
        <v>15708</v>
      </c>
      <c r="M11" s="304" t="s">
        <v>0</v>
      </c>
      <c r="N11" s="304" t="s">
        <v>0</v>
      </c>
      <c r="O11" s="304" t="s">
        <v>0</v>
      </c>
      <c r="P11" s="304" t="s">
        <v>0</v>
      </c>
      <c r="Q11" s="304" t="s">
        <v>0</v>
      </c>
      <c r="R11" s="304" t="s">
        <v>0</v>
      </c>
      <c r="S11" s="304" t="s">
        <v>0</v>
      </c>
      <c r="T11" s="304" t="s">
        <v>0</v>
      </c>
      <c r="U11" s="304" t="s">
        <v>0</v>
      </c>
      <c r="V11" s="304" t="s">
        <v>0</v>
      </c>
      <c r="W11" s="304" t="s">
        <v>0</v>
      </c>
      <c r="X11" s="304" t="s">
        <v>0</v>
      </c>
      <c r="Y11" s="304" t="s">
        <v>0</v>
      </c>
      <c r="Z11" s="304" t="s">
        <v>0</v>
      </c>
      <c r="AA11" s="304" t="s">
        <v>0</v>
      </c>
      <c r="AB11" s="304" t="s">
        <v>0</v>
      </c>
      <c r="AC11" s="297" t="s">
        <v>0</v>
      </c>
      <c r="AD11" s="304" t="s">
        <v>0</v>
      </c>
      <c r="AE11" s="304" t="s">
        <v>0</v>
      </c>
      <c r="AF11" s="304" t="s">
        <v>0</v>
      </c>
      <c r="AG11" s="304" t="s">
        <v>0</v>
      </c>
      <c r="AH11" s="304" t="s">
        <v>0</v>
      </c>
      <c r="AI11" s="304" t="s">
        <v>0</v>
      </c>
      <c r="AJ11" s="304" t="s">
        <v>0</v>
      </c>
      <c r="AK11" s="304" t="s">
        <v>0</v>
      </c>
      <c r="AL11" s="304" t="s">
        <v>0</v>
      </c>
      <c r="AM11" s="304" t="s">
        <v>0</v>
      </c>
      <c r="AN11" s="304" t="s">
        <v>0</v>
      </c>
      <c r="AO11" s="304" t="s">
        <v>0</v>
      </c>
      <c r="AP11" s="304" t="s">
        <v>0</v>
      </c>
      <c r="AQ11" s="304" t="s">
        <v>0</v>
      </c>
      <c r="AR11" s="304"/>
      <c r="AS11" s="304"/>
      <c r="AT11" s="304" t="s">
        <v>0</v>
      </c>
    </row>
    <row r="12" spans="1:46">
      <c r="A12" s="5"/>
      <c r="B12" s="260" t="s">
        <v>263</v>
      </c>
      <c r="C12" s="303">
        <v>52505</v>
      </c>
      <c r="D12" s="304">
        <v>43691</v>
      </c>
      <c r="E12" s="304">
        <v>47568</v>
      </c>
      <c r="F12" s="304">
        <v>28233</v>
      </c>
      <c r="G12" s="304">
        <v>28513</v>
      </c>
      <c r="H12" s="304">
        <v>33409</v>
      </c>
      <c r="I12" s="304">
        <v>37602</v>
      </c>
      <c r="J12" s="304">
        <v>37150</v>
      </c>
      <c r="K12" s="304">
        <v>27890</v>
      </c>
      <c r="L12" s="304">
        <v>19910</v>
      </c>
      <c r="M12" s="304" t="s">
        <v>0</v>
      </c>
      <c r="N12" s="304" t="s">
        <v>0</v>
      </c>
      <c r="O12" s="304" t="s">
        <v>0</v>
      </c>
      <c r="P12" s="304" t="s">
        <v>0</v>
      </c>
      <c r="Q12" s="304" t="s">
        <v>0</v>
      </c>
      <c r="R12" s="304" t="s">
        <v>0</v>
      </c>
      <c r="S12" s="304" t="s">
        <v>0</v>
      </c>
      <c r="T12" s="304" t="s">
        <v>0</v>
      </c>
      <c r="U12" s="304" t="s">
        <v>0</v>
      </c>
      <c r="V12" s="304" t="s">
        <v>0</v>
      </c>
      <c r="W12" s="304" t="s">
        <v>0</v>
      </c>
      <c r="X12" s="304" t="s">
        <v>0</v>
      </c>
      <c r="Y12" s="304" t="s">
        <v>0</v>
      </c>
      <c r="Z12" s="304" t="s">
        <v>0</v>
      </c>
      <c r="AA12" s="304" t="s">
        <v>0</v>
      </c>
      <c r="AB12" s="304" t="s">
        <v>0</v>
      </c>
      <c r="AC12" s="297" t="s">
        <v>0</v>
      </c>
      <c r="AD12" s="304" t="s">
        <v>0</v>
      </c>
      <c r="AE12" s="304" t="s">
        <v>0</v>
      </c>
      <c r="AF12" s="304" t="s">
        <v>0</v>
      </c>
      <c r="AG12" s="304" t="s">
        <v>0</v>
      </c>
      <c r="AH12" s="304" t="s">
        <v>0</v>
      </c>
      <c r="AI12" s="304" t="s">
        <v>0</v>
      </c>
      <c r="AJ12" s="304" t="s">
        <v>0</v>
      </c>
      <c r="AK12" s="304" t="s">
        <v>0</v>
      </c>
      <c r="AL12" s="304" t="s">
        <v>0</v>
      </c>
      <c r="AM12" s="304" t="s">
        <v>0</v>
      </c>
      <c r="AN12" s="304" t="s">
        <v>0</v>
      </c>
      <c r="AO12" s="304" t="s">
        <v>0</v>
      </c>
      <c r="AP12" s="304" t="s">
        <v>0</v>
      </c>
      <c r="AQ12" s="304" t="s">
        <v>0</v>
      </c>
      <c r="AR12" s="304"/>
      <c r="AS12" s="304"/>
      <c r="AT12" s="304" t="s">
        <v>0</v>
      </c>
    </row>
    <row r="13" spans="1:46">
      <c r="A13" s="5"/>
      <c r="B13" s="260" t="s">
        <v>264</v>
      </c>
      <c r="C13" s="303">
        <v>52283</v>
      </c>
      <c r="D13" s="304">
        <v>29869</v>
      </c>
      <c r="E13" s="304">
        <v>16538</v>
      </c>
      <c r="F13" s="304">
        <v>21233</v>
      </c>
      <c r="G13" s="304">
        <v>23707</v>
      </c>
      <c r="H13" s="304">
        <v>29537</v>
      </c>
      <c r="I13" s="304">
        <v>31055</v>
      </c>
      <c r="J13" s="304">
        <v>20408</v>
      </c>
      <c r="K13" s="304">
        <v>20302</v>
      </c>
      <c r="L13" s="304">
        <v>23014</v>
      </c>
      <c r="M13" s="304">
        <v>-10417</v>
      </c>
      <c r="N13" s="304">
        <v>24269</v>
      </c>
      <c r="O13" s="304" t="s">
        <v>0</v>
      </c>
      <c r="P13" s="304" t="s">
        <v>0</v>
      </c>
      <c r="Q13" s="304" t="s">
        <v>0</v>
      </c>
      <c r="R13" s="304" t="s">
        <v>0</v>
      </c>
      <c r="S13" s="304" t="s">
        <v>0</v>
      </c>
      <c r="T13" s="304" t="s">
        <v>0</v>
      </c>
      <c r="U13" s="304" t="s">
        <v>0</v>
      </c>
      <c r="V13" s="304" t="s">
        <v>0</v>
      </c>
      <c r="W13" s="304" t="s">
        <v>0</v>
      </c>
      <c r="X13" s="304" t="s">
        <v>0</v>
      </c>
      <c r="Y13" s="304" t="s">
        <v>0</v>
      </c>
      <c r="Z13" s="304" t="s">
        <v>0</v>
      </c>
      <c r="AA13" s="304" t="s">
        <v>0</v>
      </c>
      <c r="AB13" s="304" t="s">
        <v>0</v>
      </c>
      <c r="AC13" s="297" t="s">
        <v>0</v>
      </c>
      <c r="AD13" s="304" t="s">
        <v>0</v>
      </c>
      <c r="AE13" s="304" t="s">
        <v>0</v>
      </c>
      <c r="AF13" s="304" t="s">
        <v>0</v>
      </c>
      <c r="AG13" s="304" t="s">
        <v>0</v>
      </c>
      <c r="AH13" s="304" t="s">
        <v>0</v>
      </c>
      <c r="AI13" s="304" t="s">
        <v>0</v>
      </c>
      <c r="AJ13" s="304" t="s">
        <v>0</v>
      </c>
      <c r="AK13" s="304" t="s">
        <v>0</v>
      </c>
      <c r="AL13" s="304" t="s">
        <v>0</v>
      </c>
      <c r="AM13" s="304" t="s">
        <v>0</v>
      </c>
      <c r="AN13" s="304" t="s">
        <v>0</v>
      </c>
      <c r="AO13" s="304" t="s">
        <v>0</v>
      </c>
      <c r="AP13" s="304" t="s">
        <v>0</v>
      </c>
      <c r="AQ13" s="304" t="s">
        <v>0</v>
      </c>
      <c r="AR13" s="304"/>
      <c r="AS13" s="304"/>
      <c r="AT13" s="304" t="s">
        <v>0</v>
      </c>
    </row>
    <row r="14" spans="1:46">
      <c r="A14" s="5"/>
      <c r="B14" s="260" t="s">
        <v>16</v>
      </c>
      <c r="C14" s="303">
        <v>89691</v>
      </c>
      <c r="D14" s="304">
        <v>50461</v>
      </c>
      <c r="E14" s="304">
        <v>77082</v>
      </c>
      <c r="F14" s="304">
        <v>75971</v>
      </c>
      <c r="G14" s="304">
        <v>80683</v>
      </c>
      <c r="H14" s="304">
        <v>86365</v>
      </c>
      <c r="I14" s="304">
        <v>77162</v>
      </c>
      <c r="J14" s="304">
        <v>75479</v>
      </c>
      <c r="K14" s="304">
        <v>79249</v>
      </c>
      <c r="L14" s="304">
        <v>87466</v>
      </c>
      <c r="M14" s="304">
        <v>82882</v>
      </c>
      <c r="N14" s="304">
        <v>74494</v>
      </c>
      <c r="O14" s="304">
        <v>56616</v>
      </c>
      <c r="P14" s="304">
        <v>92319</v>
      </c>
      <c r="Q14" s="304">
        <v>116881</v>
      </c>
      <c r="R14" s="304">
        <v>102041</v>
      </c>
      <c r="S14" s="304">
        <v>95337</v>
      </c>
      <c r="T14" s="304">
        <v>67429</v>
      </c>
      <c r="U14" s="304">
        <v>53335</v>
      </c>
      <c r="V14" s="304">
        <v>61529</v>
      </c>
      <c r="W14" s="304">
        <v>53627</v>
      </c>
      <c r="X14" s="304">
        <v>68551</v>
      </c>
      <c r="Y14" s="304">
        <v>57553</v>
      </c>
      <c r="Z14" s="304">
        <v>59742</v>
      </c>
      <c r="AA14" s="304">
        <v>63246</v>
      </c>
      <c r="AB14" s="304">
        <v>60054</v>
      </c>
      <c r="AC14" s="297">
        <v>63519</v>
      </c>
      <c r="AD14" s="304">
        <v>37643</v>
      </c>
      <c r="AE14" s="304">
        <v>53419</v>
      </c>
      <c r="AF14" s="304">
        <v>54443</v>
      </c>
      <c r="AG14" s="304">
        <v>61545</v>
      </c>
      <c r="AH14" s="304">
        <v>61740</v>
      </c>
      <c r="AI14" s="304">
        <v>60237</v>
      </c>
      <c r="AJ14" s="304">
        <v>63013</v>
      </c>
      <c r="AK14" s="304">
        <v>61975</v>
      </c>
      <c r="AL14" s="304">
        <v>64602</v>
      </c>
      <c r="AM14" s="304">
        <v>44896</v>
      </c>
      <c r="AN14" s="304" t="s">
        <v>0</v>
      </c>
      <c r="AO14" s="304" t="s">
        <v>0</v>
      </c>
      <c r="AP14" s="304" t="s">
        <v>0</v>
      </c>
      <c r="AQ14" s="304" t="s">
        <v>0</v>
      </c>
      <c r="AR14" s="304"/>
      <c r="AS14" s="304"/>
      <c r="AT14" s="304" t="s">
        <v>0</v>
      </c>
    </row>
    <row r="15" spans="1:46">
      <c r="A15" s="5"/>
      <c r="B15" s="260" t="s">
        <v>265</v>
      </c>
      <c r="C15" s="303">
        <v>100989</v>
      </c>
      <c r="D15" s="304">
        <v>88198</v>
      </c>
      <c r="E15" s="304">
        <v>88560</v>
      </c>
      <c r="F15" s="304">
        <v>86530</v>
      </c>
      <c r="G15" s="304">
        <v>94869</v>
      </c>
      <c r="H15" s="304">
        <v>87991</v>
      </c>
      <c r="I15" s="304">
        <v>72779</v>
      </c>
      <c r="J15" s="304">
        <v>82856</v>
      </c>
      <c r="K15" s="304">
        <v>83656</v>
      </c>
      <c r="L15" s="304">
        <v>74665</v>
      </c>
      <c r="M15" s="304">
        <v>81950</v>
      </c>
      <c r="N15" s="304">
        <v>91125</v>
      </c>
      <c r="O15" s="304">
        <v>80755</v>
      </c>
      <c r="P15" s="304">
        <v>84337</v>
      </c>
      <c r="Q15" s="304">
        <v>104350</v>
      </c>
      <c r="R15" s="304">
        <v>86684</v>
      </c>
      <c r="S15" s="304">
        <v>72577</v>
      </c>
      <c r="T15" s="304">
        <v>62905</v>
      </c>
      <c r="U15" s="304">
        <v>61399</v>
      </c>
      <c r="V15" s="304">
        <v>66690</v>
      </c>
      <c r="W15" s="304">
        <v>53267</v>
      </c>
      <c r="X15" s="304">
        <v>54170</v>
      </c>
      <c r="Y15" s="304">
        <v>62426</v>
      </c>
      <c r="Z15" s="304">
        <v>60801</v>
      </c>
      <c r="AA15" s="304">
        <v>26976</v>
      </c>
      <c r="AB15" s="304">
        <v>60138</v>
      </c>
      <c r="AC15" s="297">
        <v>63592</v>
      </c>
      <c r="AD15" s="304">
        <v>65267</v>
      </c>
      <c r="AE15" s="304">
        <v>68387</v>
      </c>
      <c r="AF15" s="304">
        <v>63319</v>
      </c>
      <c r="AG15" s="304">
        <v>58529</v>
      </c>
      <c r="AH15" s="304">
        <v>61163</v>
      </c>
      <c r="AI15" s="304">
        <v>62154</v>
      </c>
      <c r="AJ15" s="304">
        <v>52673</v>
      </c>
      <c r="AK15" s="304">
        <v>51871</v>
      </c>
      <c r="AL15" s="304">
        <v>74241</v>
      </c>
      <c r="AM15" s="304">
        <v>75930</v>
      </c>
      <c r="AN15" s="304">
        <v>76558</v>
      </c>
      <c r="AO15" s="304">
        <v>75602</v>
      </c>
      <c r="AP15" s="304">
        <v>74568</v>
      </c>
      <c r="AQ15" s="304">
        <v>71799</v>
      </c>
      <c r="AR15" s="304">
        <v>73900</v>
      </c>
      <c r="AS15" s="304">
        <v>45568</v>
      </c>
      <c r="AT15" s="304">
        <v>69505</v>
      </c>
    </row>
    <row r="16" spans="1:46">
      <c r="A16" s="5"/>
      <c r="B16" s="260" t="s">
        <v>266</v>
      </c>
      <c r="C16" s="303">
        <v>329780</v>
      </c>
      <c r="D16" s="304">
        <v>558468</v>
      </c>
      <c r="E16" s="304">
        <v>532872</v>
      </c>
      <c r="F16" s="304">
        <v>444194</v>
      </c>
      <c r="G16" s="304">
        <v>413190</v>
      </c>
      <c r="H16" s="304">
        <v>330731</v>
      </c>
      <c r="I16" s="304">
        <v>332367</v>
      </c>
      <c r="J16" s="304">
        <v>352784</v>
      </c>
      <c r="K16" s="304">
        <v>364626</v>
      </c>
      <c r="L16" s="304">
        <v>345858</v>
      </c>
      <c r="M16" s="304">
        <v>379778</v>
      </c>
      <c r="N16" s="304">
        <v>360207</v>
      </c>
      <c r="O16" s="304">
        <v>370085</v>
      </c>
      <c r="P16" s="304">
        <v>381141</v>
      </c>
      <c r="Q16" s="304">
        <v>424845</v>
      </c>
      <c r="R16" s="304">
        <v>387586</v>
      </c>
      <c r="S16" s="304">
        <v>354390</v>
      </c>
      <c r="T16" s="304">
        <v>337948</v>
      </c>
      <c r="U16" s="304">
        <v>280471</v>
      </c>
      <c r="V16" s="304">
        <v>337655</v>
      </c>
      <c r="W16" s="304">
        <v>321291</v>
      </c>
      <c r="X16" s="304">
        <v>302653</v>
      </c>
      <c r="Y16" s="304">
        <v>306431</v>
      </c>
      <c r="Z16" s="304">
        <v>274680</v>
      </c>
      <c r="AA16" s="304">
        <v>240290</v>
      </c>
      <c r="AB16" s="304">
        <v>290176</v>
      </c>
      <c r="AC16" s="297">
        <v>292186</v>
      </c>
      <c r="AD16" s="304">
        <v>250810</v>
      </c>
      <c r="AE16" s="304">
        <v>249656</v>
      </c>
      <c r="AF16" s="304">
        <v>282848</v>
      </c>
      <c r="AG16" s="304">
        <v>257990</v>
      </c>
      <c r="AH16" s="304">
        <v>264446</v>
      </c>
      <c r="AI16" s="304">
        <v>252732</v>
      </c>
      <c r="AJ16" s="304">
        <v>265283</v>
      </c>
      <c r="AK16" s="304">
        <v>251268</v>
      </c>
      <c r="AL16" s="304">
        <v>259902</v>
      </c>
      <c r="AM16" s="304">
        <v>265652</v>
      </c>
      <c r="AN16" s="304">
        <v>275001</v>
      </c>
      <c r="AO16" s="304">
        <v>278209</v>
      </c>
      <c r="AP16" s="304">
        <v>272128</v>
      </c>
      <c r="AQ16" s="304">
        <v>283803</v>
      </c>
      <c r="AR16" s="304">
        <v>263897</v>
      </c>
      <c r="AS16" s="304">
        <v>255303</v>
      </c>
      <c r="AT16" s="304">
        <v>256439</v>
      </c>
    </row>
    <row r="17" spans="1:46">
      <c r="A17" s="5"/>
      <c r="B17" s="260" t="s">
        <v>267</v>
      </c>
      <c r="C17" s="303">
        <v>94195</v>
      </c>
      <c r="D17" s="304">
        <v>80547</v>
      </c>
      <c r="E17" s="304">
        <v>71815</v>
      </c>
      <c r="F17" s="304">
        <v>79257</v>
      </c>
      <c r="G17" s="304">
        <v>106935</v>
      </c>
      <c r="H17" s="304">
        <v>13771</v>
      </c>
      <c r="I17" s="304">
        <v>-44242</v>
      </c>
      <c r="J17" s="304">
        <v>23454</v>
      </c>
      <c r="K17" s="304">
        <v>55135</v>
      </c>
      <c r="L17" s="304">
        <v>88854</v>
      </c>
      <c r="M17" s="304">
        <v>96986</v>
      </c>
      <c r="N17" s="304">
        <v>100664</v>
      </c>
      <c r="O17" s="304">
        <v>88559</v>
      </c>
      <c r="P17" s="304">
        <v>108628</v>
      </c>
      <c r="Q17" s="304">
        <v>129702</v>
      </c>
      <c r="R17" s="304">
        <v>130975</v>
      </c>
      <c r="S17" s="304">
        <v>107764</v>
      </c>
      <c r="T17" s="304">
        <v>94902</v>
      </c>
      <c r="U17" s="304">
        <v>88215</v>
      </c>
      <c r="V17" s="304">
        <v>91356</v>
      </c>
      <c r="W17" s="304">
        <v>85650</v>
      </c>
      <c r="X17" s="304">
        <v>93713</v>
      </c>
      <c r="Y17" s="304">
        <v>106612</v>
      </c>
      <c r="Z17" s="304">
        <v>83035</v>
      </c>
      <c r="AA17" s="304">
        <v>92462</v>
      </c>
      <c r="AB17" s="304">
        <v>87162</v>
      </c>
      <c r="AC17" s="297">
        <v>92835</v>
      </c>
      <c r="AD17" s="304">
        <v>88092</v>
      </c>
      <c r="AE17" s="304">
        <v>91496</v>
      </c>
      <c r="AF17" s="304">
        <v>88916</v>
      </c>
      <c r="AG17" s="304">
        <v>56123</v>
      </c>
      <c r="AH17" s="304">
        <v>27217</v>
      </c>
      <c r="AI17" s="304">
        <v>86752</v>
      </c>
      <c r="AJ17" s="304">
        <v>92497</v>
      </c>
      <c r="AK17" s="304">
        <v>98755</v>
      </c>
      <c r="AL17" s="304">
        <v>88766</v>
      </c>
      <c r="AM17" s="304">
        <v>109314</v>
      </c>
      <c r="AN17" s="304">
        <v>111095</v>
      </c>
      <c r="AO17" s="304">
        <v>114030</v>
      </c>
      <c r="AP17" s="304">
        <v>104887</v>
      </c>
      <c r="AQ17" s="304">
        <v>108731</v>
      </c>
      <c r="AR17" s="304">
        <v>115916</v>
      </c>
      <c r="AS17" s="304">
        <v>121759</v>
      </c>
      <c r="AT17" s="304">
        <v>96743</v>
      </c>
    </row>
    <row r="18" spans="1:46">
      <c r="A18" s="5"/>
      <c r="B18" s="260" t="s">
        <v>268</v>
      </c>
      <c r="C18" s="303">
        <v>82270</v>
      </c>
      <c r="D18" s="304">
        <v>59968</v>
      </c>
      <c r="E18" s="304">
        <v>27314</v>
      </c>
      <c r="F18" s="304">
        <v>68935</v>
      </c>
      <c r="G18" s="304">
        <v>69343</v>
      </c>
      <c r="H18" s="304">
        <v>75660</v>
      </c>
      <c r="I18" s="304">
        <v>76202</v>
      </c>
      <c r="J18" s="304">
        <v>40534</v>
      </c>
      <c r="K18" s="304">
        <v>45545</v>
      </c>
      <c r="L18" s="304">
        <v>73028</v>
      </c>
      <c r="M18" s="304">
        <v>79966</v>
      </c>
      <c r="N18" s="304">
        <v>77278</v>
      </c>
      <c r="O18" s="304">
        <v>80003</v>
      </c>
      <c r="P18" s="304">
        <v>86361</v>
      </c>
      <c r="Q18" s="304">
        <v>100216</v>
      </c>
      <c r="R18" s="304">
        <v>92330</v>
      </c>
      <c r="S18" s="304">
        <v>63725</v>
      </c>
      <c r="T18" s="304">
        <v>52641</v>
      </c>
      <c r="U18" s="304">
        <v>51503</v>
      </c>
      <c r="V18" s="304">
        <v>68216</v>
      </c>
      <c r="W18" s="304">
        <v>69464</v>
      </c>
      <c r="X18" s="304">
        <v>55991</v>
      </c>
      <c r="Y18" s="304">
        <v>50248</v>
      </c>
      <c r="Z18" s="304">
        <v>50811</v>
      </c>
      <c r="AA18" s="304">
        <v>61033</v>
      </c>
      <c r="AB18" s="304">
        <v>64408</v>
      </c>
      <c r="AC18" s="297">
        <v>58137</v>
      </c>
      <c r="AD18" s="304">
        <v>62692</v>
      </c>
      <c r="AE18" s="304">
        <v>61492</v>
      </c>
      <c r="AF18" s="304">
        <v>52876</v>
      </c>
      <c r="AG18" s="304">
        <v>61663</v>
      </c>
      <c r="AH18" s="304">
        <v>65730</v>
      </c>
      <c r="AI18" s="304">
        <v>67880</v>
      </c>
      <c r="AJ18" s="304">
        <v>22714</v>
      </c>
      <c r="AK18" s="304">
        <v>67420</v>
      </c>
      <c r="AL18" s="304">
        <v>66387</v>
      </c>
      <c r="AM18" s="304">
        <v>64155</v>
      </c>
      <c r="AN18" s="304">
        <v>70414</v>
      </c>
      <c r="AO18" s="304">
        <v>76478</v>
      </c>
      <c r="AP18" s="304">
        <v>77264</v>
      </c>
      <c r="AQ18" s="304">
        <v>30613</v>
      </c>
      <c r="AR18" s="304">
        <v>66246</v>
      </c>
      <c r="AS18" s="304">
        <v>61288</v>
      </c>
      <c r="AT18" s="304">
        <v>61095</v>
      </c>
    </row>
    <row r="19" spans="1:46">
      <c r="A19" s="5"/>
      <c r="B19" s="260" t="s">
        <v>269</v>
      </c>
      <c r="C19" s="303">
        <v>438119</v>
      </c>
      <c r="D19" s="304">
        <v>352581</v>
      </c>
      <c r="E19" s="304">
        <v>363561</v>
      </c>
      <c r="F19" s="304">
        <v>332476</v>
      </c>
      <c r="G19" s="304">
        <v>352736</v>
      </c>
      <c r="H19" s="304">
        <v>323546</v>
      </c>
      <c r="I19" s="304">
        <v>383790</v>
      </c>
      <c r="J19" s="304">
        <v>373686</v>
      </c>
      <c r="K19" s="304">
        <v>405852</v>
      </c>
      <c r="L19" s="304">
        <v>417819</v>
      </c>
      <c r="M19" s="304">
        <v>418766</v>
      </c>
      <c r="N19" s="304">
        <v>405772</v>
      </c>
      <c r="O19" s="304">
        <v>384617</v>
      </c>
      <c r="P19" s="304">
        <v>380190</v>
      </c>
      <c r="Q19" s="304">
        <v>391764</v>
      </c>
      <c r="R19" s="304">
        <v>393818</v>
      </c>
      <c r="S19" s="304">
        <v>378253</v>
      </c>
      <c r="T19" s="304">
        <v>298677</v>
      </c>
      <c r="U19" s="304">
        <v>248760</v>
      </c>
      <c r="V19" s="304">
        <v>217330</v>
      </c>
      <c r="W19" s="304">
        <v>246368</v>
      </c>
      <c r="X19" s="304">
        <v>232172</v>
      </c>
      <c r="Y19" s="304">
        <v>193873</v>
      </c>
      <c r="Z19" s="304">
        <v>205006</v>
      </c>
      <c r="AA19" s="304">
        <v>196564</v>
      </c>
      <c r="AB19" s="304">
        <v>199513</v>
      </c>
      <c r="AC19" s="297">
        <v>167018</v>
      </c>
      <c r="AD19" s="304">
        <v>186398</v>
      </c>
      <c r="AE19" s="304">
        <v>157679</v>
      </c>
      <c r="AF19" s="304">
        <v>100670</v>
      </c>
      <c r="AG19" s="304">
        <v>170749</v>
      </c>
      <c r="AH19" s="304">
        <v>146600</v>
      </c>
      <c r="AI19" s="304">
        <v>150979</v>
      </c>
      <c r="AJ19" s="304">
        <v>154914</v>
      </c>
      <c r="AK19" s="304">
        <v>179352</v>
      </c>
      <c r="AL19" s="304">
        <v>184534</v>
      </c>
      <c r="AM19" s="304">
        <v>211381</v>
      </c>
      <c r="AN19" s="304">
        <v>225131</v>
      </c>
      <c r="AO19" s="304">
        <v>237857</v>
      </c>
      <c r="AP19" s="304">
        <v>206161</v>
      </c>
      <c r="AQ19" s="304">
        <v>191554</v>
      </c>
      <c r="AR19" s="304">
        <v>191795</v>
      </c>
      <c r="AS19" s="304">
        <v>191668</v>
      </c>
      <c r="AT19" s="304">
        <v>197751</v>
      </c>
    </row>
    <row r="20" spans="1:46">
      <c r="A20" s="5"/>
      <c r="B20" s="260" t="s">
        <v>270</v>
      </c>
      <c r="C20" s="303">
        <v>150298</v>
      </c>
      <c r="D20" s="304">
        <v>144910</v>
      </c>
      <c r="E20" s="304">
        <v>147373</v>
      </c>
      <c r="F20" s="304">
        <v>124612</v>
      </c>
      <c r="G20" s="304">
        <v>135455</v>
      </c>
      <c r="H20" s="304">
        <v>109894</v>
      </c>
      <c r="I20" s="304">
        <v>113475</v>
      </c>
      <c r="J20" s="304">
        <v>118604</v>
      </c>
      <c r="K20" s="304">
        <v>119816</v>
      </c>
      <c r="L20" s="304">
        <v>122214</v>
      </c>
      <c r="M20" s="304">
        <v>155648</v>
      </c>
      <c r="N20" s="304">
        <v>153359</v>
      </c>
      <c r="O20" s="304">
        <v>139245</v>
      </c>
      <c r="P20" s="304">
        <v>150814</v>
      </c>
      <c r="Q20" s="304">
        <v>157185</v>
      </c>
      <c r="R20" s="304">
        <v>160455</v>
      </c>
      <c r="S20" s="304">
        <v>165742</v>
      </c>
      <c r="T20" s="304">
        <v>161123</v>
      </c>
      <c r="U20" s="304">
        <v>153307</v>
      </c>
      <c r="V20" s="304">
        <v>144306</v>
      </c>
      <c r="W20" s="304">
        <v>145855</v>
      </c>
      <c r="X20" s="304">
        <v>142112</v>
      </c>
      <c r="Y20" s="304">
        <v>123745</v>
      </c>
      <c r="Z20" s="304">
        <v>110085</v>
      </c>
      <c r="AA20" s="304">
        <v>111272</v>
      </c>
      <c r="AB20" s="304">
        <v>120807</v>
      </c>
      <c r="AC20" s="297">
        <v>127740</v>
      </c>
      <c r="AD20" s="304">
        <v>109300</v>
      </c>
      <c r="AE20" s="304">
        <v>112079</v>
      </c>
      <c r="AF20" s="304">
        <v>103242</v>
      </c>
      <c r="AG20" s="304">
        <v>99511</v>
      </c>
      <c r="AH20" s="304">
        <v>109451</v>
      </c>
      <c r="AI20" s="304">
        <v>115991</v>
      </c>
      <c r="AJ20" s="304">
        <v>118649</v>
      </c>
      <c r="AK20" s="304">
        <v>115700</v>
      </c>
      <c r="AL20" s="304">
        <v>105798</v>
      </c>
      <c r="AM20" s="304">
        <v>122460</v>
      </c>
      <c r="AN20" s="304">
        <v>129492</v>
      </c>
      <c r="AO20" s="304">
        <v>123508</v>
      </c>
      <c r="AP20" s="304">
        <v>130862</v>
      </c>
      <c r="AQ20" s="304">
        <v>86984</v>
      </c>
      <c r="AR20" s="304">
        <v>83646</v>
      </c>
      <c r="AS20" s="304">
        <v>108551</v>
      </c>
      <c r="AT20" s="304">
        <v>113411</v>
      </c>
    </row>
    <row r="21" spans="1:46">
      <c r="A21" s="5"/>
      <c r="B21" s="260" t="s">
        <v>271</v>
      </c>
      <c r="C21" s="303">
        <v>54431</v>
      </c>
      <c r="D21" s="304">
        <v>45514</v>
      </c>
      <c r="E21" s="304">
        <v>56053</v>
      </c>
      <c r="F21" s="304">
        <v>35206</v>
      </c>
      <c r="G21" s="304">
        <v>45604</v>
      </c>
      <c r="H21" s="304">
        <v>41064</v>
      </c>
      <c r="I21" s="304">
        <v>37530</v>
      </c>
      <c r="J21" s="304">
        <v>37990</v>
      </c>
      <c r="K21" s="304">
        <v>37517</v>
      </c>
      <c r="L21" s="304">
        <v>11635</v>
      </c>
      <c r="M21" s="304" t="s">
        <v>0</v>
      </c>
      <c r="N21" s="304" t="s">
        <v>0</v>
      </c>
      <c r="O21" s="304" t="s">
        <v>0</v>
      </c>
      <c r="P21" s="304" t="s">
        <v>0</v>
      </c>
      <c r="Q21" s="304" t="s">
        <v>0</v>
      </c>
      <c r="R21" s="304" t="s">
        <v>0</v>
      </c>
      <c r="S21" s="304" t="s">
        <v>0</v>
      </c>
      <c r="T21" s="304" t="s">
        <v>0</v>
      </c>
      <c r="U21" s="304" t="s">
        <v>0</v>
      </c>
      <c r="V21" s="304" t="s">
        <v>0</v>
      </c>
      <c r="W21" s="304" t="s">
        <v>0</v>
      </c>
      <c r="X21" s="304" t="s">
        <v>0</v>
      </c>
      <c r="Y21" s="304" t="s">
        <v>0</v>
      </c>
      <c r="Z21" s="304" t="s">
        <v>0</v>
      </c>
      <c r="AA21" s="304" t="s">
        <v>0</v>
      </c>
      <c r="AB21" s="304" t="s">
        <v>0</v>
      </c>
      <c r="AC21" s="297" t="s">
        <v>0</v>
      </c>
      <c r="AD21" s="304" t="s">
        <v>0</v>
      </c>
      <c r="AE21" s="304" t="s">
        <v>0</v>
      </c>
      <c r="AF21" s="304" t="s">
        <v>0</v>
      </c>
      <c r="AG21" s="304" t="s">
        <v>0</v>
      </c>
      <c r="AH21" s="304" t="s">
        <v>0</v>
      </c>
      <c r="AI21" s="304" t="s">
        <v>0</v>
      </c>
      <c r="AJ21" s="304" t="s">
        <v>0</v>
      </c>
      <c r="AK21" s="304" t="s">
        <v>0</v>
      </c>
      <c r="AL21" s="304" t="s">
        <v>0</v>
      </c>
      <c r="AM21" s="304" t="s">
        <v>0</v>
      </c>
      <c r="AN21" s="304" t="s">
        <v>0</v>
      </c>
      <c r="AO21" s="304" t="s">
        <v>0</v>
      </c>
      <c r="AP21" s="304" t="s">
        <v>0</v>
      </c>
      <c r="AQ21" s="304" t="s">
        <v>0</v>
      </c>
      <c r="AR21" s="304"/>
      <c r="AS21" s="304"/>
      <c r="AT21" s="304" t="s">
        <v>0</v>
      </c>
    </row>
    <row r="22" spans="1:46">
      <c r="A22" s="5"/>
      <c r="B22" s="260" t="s">
        <v>191</v>
      </c>
      <c r="C22" s="303">
        <v>222306</v>
      </c>
      <c r="D22" s="304">
        <v>151219</v>
      </c>
      <c r="E22" s="304">
        <v>131334</v>
      </c>
      <c r="F22" s="304">
        <v>133110</v>
      </c>
      <c r="G22" s="304">
        <v>156421</v>
      </c>
      <c r="H22" s="304">
        <v>133203</v>
      </c>
      <c r="I22" s="304">
        <v>182464</v>
      </c>
      <c r="J22" s="304">
        <v>189061</v>
      </c>
      <c r="K22" s="304">
        <v>179497</v>
      </c>
      <c r="L22" s="304">
        <v>187281</v>
      </c>
      <c r="M22" s="304">
        <v>194234</v>
      </c>
      <c r="N22" s="304">
        <v>191406</v>
      </c>
      <c r="O22" s="304">
        <v>198836</v>
      </c>
      <c r="P22" s="304">
        <v>207582</v>
      </c>
      <c r="Q22" s="304">
        <v>213148</v>
      </c>
      <c r="R22" s="304">
        <v>209041</v>
      </c>
      <c r="S22" s="304">
        <v>188692</v>
      </c>
      <c r="T22" s="304">
        <v>172932</v>
      </c>
      <c r="U22" s="304">
        <v>182858</v>
      </c>
      <c r="V22" s="304">
        <v>167565</v>
      </c>
      <c r="W22" s="304">
        <v>168094</v>
      </c>
      <c r="X22" s="304">
        <v>150744</v>
      </c>
      <c r="Y22" s="304">
        <v>154398</v>
      </c>
      <c r="Z22" s="304">
        <v>120603</v>
      </c>
      <c r="AA22" s="304">
        <v>142306</v>
      </c>
      <c r="AB22" s="304">
        <v>120008</v>
      </c>
      <c r="AC22" s="297">
        <v>122598</v>
      </c>
      <c r="AD22" s="304">
        <v>131035</v>
      </c>
      <c r="AE22" s="304">
        <v>134600</v>
      </c>
      <c r="AF22" s="304">
        <v>118218</v>
      </c>
      <c r="AG22" s="304">
        <v>72081</v>
      </c>
      <c r="AH22" s="304">
        <v>69628</v>
      </c>
      <c r="AI22" s="304">
        <v>129834</v>
      </c>
      <c r="AJ22" s="304">
        <v>88093</v>
      </c>
      <c r="AK22" s="304">
        <v>106387</v>
      </c>
      <c r="AL22" s="304">
        <v>53563</v>
      </c>
      <c r="AM22" s="304">
        <v>26210</v>
      </c>
      <c r="AN22" s="304">
        <v>123138</v>
      </c>
      <c r="AO22" s="304">
        <v>145693</v>
      </c>
      <c r="AP22" s="304">
        <v>112026</v>
      </c>
      <c r="AQ22" s="304">
        <v>145638</v>
      </c>
      <c r="AR22" s="304">
        <v>152750</v>
      </c>
      <c r="AS22" s="304">
        <v>127186</v>
      </c>
      <c r="AT22" s="304">
        <v>105989</v>
      </c>
    </row>
    <row r="23" spans="1:46">
      <c r="A23" s="5"/>
      <c r="B23" s="260" t="s">
        <v>272</v>
      </c>
      <c r="C23" s="303">
        <v>126301</v>
      </c>
      <c r="D23" s="304">
        <v>123325</v>
      </c>
      <c r="E23" s="304">
        <v>114999</v>
      </c>
      <c r="F23" s="304">
        <v>92024</v>
      </c>
      <c r="G23" s="304">
        <v>84470</v>
      </c>
      <c r="H23" s="304">
        <v>83930</v>
      </c>
      <c r="I23" s="304">
        <v>51948</v>
      </c>
      <c r="J23" s="304">
        <v>103565</v>
      </c>
      <c r="K23" s="304">
        <v>102530</v>
      </c>
      <c r="L23" s="304">
        <v>103483</v>
      </c>
      <c r="M23" s="304">
        <v>92957</v>
      </c>
      <c r="N23" s="304">
        <v>100979</v>
      </c>
      <c r="O23" s="304">
        <v>105334</v>
      </c>
      <c r="P23" s="304">
        <v>113233</v>
      </c>
      <c r="Q23" s="304">
        <v>97063</v>
      </c>
      <c r="R23" s="304">
        <v>108518</v>
      </c>
      <c r="S23" s="304">
        <v>106712</v>
      </c>
      <c r="T23" s="304">
        <v>111961</v>
      </c>
      <c r="U23" s="304">
        <v>102326</v>
      </c>
      <c r="V23" s="304">
        <v>99722</v>
      </c>
      <c r="W23" s="304">
        <v>106287</v>
      </c>
      <c r="X23" s="304">
        <v>106627</v>
      </c>
      <c r="Y23" s="304">
        <v>91463</v>
      </c>
      <c r="Z23" s="304">
        <v>95831</v>
      </c>
      <c r="AA23" s="304">
        <v>101480</v>
      </c>
      <c r="AB23" s="304">
        <v>103301</v>
      </c>
      <c r="AC23" s="297">
        <v>92369</v>
      </c>
      <c r="AD23" s="304">
        <v>98175</v>
      </c>
      <c r="AE23" s="304">
        <v>96518</v>
      </c>
      <c r="AF23" s="304">
        <v>80507</v>
      </c>
      <c r="AG23" s="304">
        <v>94580</v>
      </c>
      <c r="AH23" s="304">
        <v>101766</v>
      </c>
      <c r="AI23" s="304">
        <v>99931</v>
      </c>
      <c r="AJ23" s="304">
        <v>104896</v>
      </c>
      <c r="AK23" s="304">
        <v>101987</v>
      </c>
      <c r="AL23" s="304">
        <v>95854</v>
      </c>
      <c r="AM23" s="304">
        <v>107523</v>
      </c>
      <c r="AN23" s="304">
        <v>108598</v>
      </c>
      <c r="AO23" s="304">
        <v>107000</v>
      </c>
      <c r="AP23" s="304">
        <v>111958</v>
      </c>
      <c r="AQ23" s="304">
        <v>115005</v>
      </c>
      <c r="AR23" s="304">
        <v>122922</v>
      </c>
      <c r="AS23" s="304">
        <v>47087</v>
      </c>
      <c r="AT23" s="304">
        <v>127853</v>
      </c>
    </row>
    <row r="24" spans="1:46">
      <c r="A24" s="5"/>
      <c r="B24" s="260" t="s">
        <v>273</v>
      </c>
      <c r="C24" s="303">
        <v>46003</v>
      </c>
      <c r="D24" s="304">
        <v>36617</v>
      </c>
      <c r="E24" s="304">
        <v>38601</v>
      </c>
      <c r="F24" s="304">
        <v>29119</v>
      </c>
      <c r="G24" s="304">
        <v>30074</v>
      </c>
      <c r="H24" s="304">
        <v>44884</v>
      </c>
      <c r="I24" s="304">
        <v>36121</v>
      </c>
      <c r="J24" s="304">
        <v>28139</v>
      </c>
      <c r="K24" s="304">
        <v>17686</v>
      </c>
      <c r="L24" s="304">
        <v>39955</v>
      </c>
      <c r="M24" s="304">
        <v>41489</v>
      </c>
      <c r="N24" s="304">
        <v>32094</v>
      </c>
      <c r="O24" s="304">
        <v>37627</v>
      </c>
      <c r="P24" s="304">
        <v>38916</v>
      </c>
      <c r="Q24" s="304">
        <v>36838</v>
      </c>
      <c r="R24" s="304">
        <v>43758</v>
      </c>
      <c r="S24" s="304">
        <v>41985</v>
      </c>
      <c r="T24" s="304">
        <v>44498</v>
      </c>
      <c r="U24" s="304">
        <v>46464</v>
      </c>
      <c r="V24" s="304">
        <v>28921</v>
      </c>
      <c r="W24" s="304">
        <v>45329</v>
      </c>
      <c r="X24" s="304">
        <v>47240</v>
      </c>
      <c r="Y24" s="304">
        <v>44148</v>
      </c>
      <c r="Z24" s="304">
        <v>42713</v>
      </c>
      <c r="AA24" s="304">
        <v>38290</v>
      </c>
      <c r="AB24" s="304">
        <v>37001</v>
      </c>
      <c r="AC24" s="297">
        <v>38185</v>
      </c>
      <c r="AD24" s="304">
        <v>40455</v>
      </c>
      <c r="AE24" s="304">
        <v>36437</v>
      </c>
      <c r="AF24" s="304">
        <v>32987</v>
      </c>
      <c r="AG24" s="304">
        <v>33735</v>
      </c>
      <c r="AH24" s="304">
        <v>37265</v>
      </c>
      <c r="AI24" s="304">
        <v>43403</v>
      </c>
      <c r="AJ24" s="304">
        <v>42989</v>
      </c>
      <c r="AK24" s="304">
        <v>44713</v>
      </c>
      <c r="AL24" s="304">
        <v>45254</v>
      </c>
      <c r="AM24" s="304">
        <v>48276</v>
      </c>
      <c r="AN24" s="304">
        <v>49916</v>
      </c>
      <c r="AO24" s="304">
        <v>51242</v>
      </c>
      <c r="AP24" s="304">
        <v>50395</v>
      </c>
      <c r="AQ24" s="304">
        <v>53231</v>
      </c>
      <c r="AR24" s="304">
        <v>53493</v>
      </c>
      <c r="AS24" s="304">
        <v>56306</v>
      </c>
      <c r="AT24" s="304">
        <v>56907</v>
      </c>
    </row>
    <row r="25" spans="1:46">
      <c r="A25" s="5"/>
      <c r="B25" s="260" t="s">
        <v>274</v>
      </c>
      <c r="C25" s="303">
        <v>88820</v>
      </c>
      <c r="D25" s="304">
        <v>86856</v>
      </c>
      <c r="E25" s="304">
        <v>82678</v>
      </c>
      <c r="F25" s="304">
        <v>78160</v>
      </c>
      <c r="G25" s="304">
        <v>72260</v>
      </c>
      <c r="H25" s="304">
        <v>75112</v>
      </c>
      <c r="I25" s="304">
        <v>71697</v>
      </c>
      <c r="J25" s="304">
        <v>71991</v>
      </c>
      <c r="K25" s="304">
        <v>77197</v>
      </c>
      <c r="L25" s="304">
        <v>76201</v>
      </c>
      <c r="M25" s="304">
        <v>76829</v>
      </c>
      <c r="N25" s="304">
        <v>85534</v>
      </c>
      <c r="O25" s="304">
        <v>47532</v>
      </c>
      <c r="P25" s="304">
        <v>84468</v>
      </c>
      <c r="Q25" s="304">
        <v>82582</v>
      </c>
      <c r="R25" s="304">
        <v>76717</v>
      </c>
      <c r="S25" s="304">
        <v>62543</v>
      </c>
      <c r="T25" s="304">
        <v>67518</v>
      </c>
      <c r="U25" s="304">
        <v>58863</v>
      </c>
      <c r="V25" s="304">
        <v>62419</v>
      </c>
      <c r="W25" s="304">
        <v>53211</v>
      </c>
      <c r="X25" s="304">
        <v>57605</v>
      </c>
      <c r="Y25" s="304">
        <v>46929</v>
      </c>
      <c r="Z25" s="304">
        <v>48619</v>
      </c>
      <c r="AA25" s="304">
        <v>50998</v>
      </c>
      <c r="AB25" s="304">
        <v>49704</v>
      </c>
      <c r="AC25" s="297">
        <v>54150</v>
      </c>
      <c r="AD25" s="304">
        <v>55108</v>
      </c>
      <c r="AE25" s="304">
        <v>45376</v>
      </c>
      <c r="AF25" s="304">
        <v>59176</v>
      </c>
      <c r="AG25" s="304">
        <v>47474</v>
      </c>
      <c r="AH25" s="304">
        <v>62822</v>
      </c>
      <c r="AI25" s="304">
        <v>63577</v>
      </c>
      <c r="AJ25" s="304">
        <v>61096</v>
      </c>
      <c r="AK25" s="304">
        <v>57535</v>
      </c>
      <c r="AL25" s="304">
        <v>66210</v>
      </c>
      <c r="AM25" s="304">
        <v>69585</v>
      </c>
      <c r="AN25" s="304">
        <v>75581</v>
      </c>
      <c r="AO25" s="304">
        <v>68783</v>
      </c>
      <c r="AP25" s="304">
        <v>71328</v>
      </c>
      <c r="AQ25" s="304">
        <v>73133</v>
      </c>
      <c r="AR25" s="304">
        <v>74342</v>
      </c>
      <c r="AS25" s="304">
        <v>77526</v>
      </c>
      <c r="AT25" s="304">
        <v>20156</v>
      </c>
    </row>
    <row r="26" spans="1:46" ht="24">
      <c r="A26" s="5"/>
      <c r="B26" s="260" t="s">
        <v>356</v>
      </c>
      <c r="C26" s="303">
        <v>569133</v>
      </c>
      <c r="D26" s="304">
        <v>690506</v>
      </c>
      <c r="E26" s="304">
        <v>775890</v>
      </c>
      <c r="F26" s="304">
        <v>692493</v>
      </c>
      <c r="G26" s="304">
        <v>644240</v>
      </c>
      <c r="H26" s="304">
        <v>608355</v>
      </c>
      <c r="I26" s="304">
        <v>739882</v>
      </c>
      <c r="J26" s="304">
        <v>748514</v>
      </c>
      <c r="K26" s="304">
        <v>716247</v>
      </c>
      <c r="L26" s="304">
        <v>653915</v>
      </c>
      <c r="M26" s="304">
        <v>354803</v>
      </c>
      <c r="N26" s="304">
        <v>695697</v>
      </c>
      <c r="O26" s="304">
        <v>348038</v>
      </c>
      <c r="P26" s="304">
        <v>665517</v>
      </c>
      <c r="Q26" s="304">
        <v>551061</v>
      </c>
      <c r="R26" s="304">
        <v>-91005</v>
      </c>
      <c r="S26" s="304">
        <v>410470</v>
      </c>
      <c r="T26" s="304">
        <v>375586</v>
      </c>
      <c r="U26" s="304">
        <v>370552</v>
      </c>
      <c r="V26" s="304">
        <v>491872</v>
      </c>
      <c r="W26" s="304">
        <v>211696</v>
      </c>
      <c r="X26" s="304">
        <v>-39226</v>
      </c>
      <c r="Y26" s="304">
        <v>102143</v>
      </c>
      <c r="Z26" s="304">
        <v>57864</v>
      </c>
      <c r="AA26" s="304">
        <v>385860</v>
      </c>
      <c r="AB26" s="304">
        <v>226643</v>
      </c>
      <c r="AC26" s="297">
        <v>289665</v>
      </c>
      <c r="AD26" s="304">
        <v>346977</v>
      </c>
      <c r="AE26" s="304">
        <v>481628</v>
      </c>
      <c r="AF26" s="304">
        <v>171487</v>
      </c>
      <c r="AG26" s="304">
        <v>501904</v>
      </c>
      <c r="AH26" s="304">
        <v>502276</v>
      </c>
      <c r="AI26" s="304">
        <v>592820</v>
      </c>
      <c r="AJ26" s="304">
        <v>457589</v>
      </c>
      <c r="AK26" s="304">
        <v>458904</v>
      </c>
      <c r="AL26" s="304">
        <v>454777</v>
      </c>
      <c r="AM26" s="304">
        <v>454777</v>
      </c>
      <c r="AN26" s="304">
        <v>454776</v>
      </c>
      <c r="AO26" s="304">
        <v>454777</v>
      </c>
      <c r="AP26" s="304">
        <v>456581</v>
      </c>
      <c r="AQ26" s="304">
        <v>457484</v>
      </c>
      <c r="AR26" s="304">
        <v>452532</v>
      </c>
      <c r="AS26" s="304">
        <v>452532</v>
      </c>
      <c r="AT26" s="304">
        <v>443515</v>
      </c>
    </row>
    <row r="27" spans="1:46">
      <c r="A27" s="5"/>
      <c r="B27" s="260" t="s">
        <v>275</v>
      </c>
      <c r="C27" s="303">
        <v>49617</v>
      </c>
      <c r="D27" s="304">
        <v>37114</v>
      </c>
      <c r="E27" s="304">
        <v>43339</v>
      </c>
      <c r="F27" s="304">
        <v>43335</v>
      </c>
      <c r="G27" s="304">
        <v>24173</v>
      </c>
      <c r="H27" s="304">
        <v>42339</v>
      </c>
      <c r="I27" s="304">
        <v>32462</v>
      </c>
      <c r="J27" s="304">
        <v>64123</v>
      </c>
      <c r="K27" s="304">
        <v>59759</v>
      </c>
      <c r="L27" s="304">
        <v>49703</v>
      </c>
      <c r="M27" s="304">
        <v>71803</v>
      </c>
      <c r="N27" s="304">
        <v>58512</v>
      </c>
      <c r="O27" s="304">
        <v>50059</v>
      </c>
      <c r="P27" s="304">
        <v>54228</v>
      </c>
      <c r="Q27" s="304">
        <v>54585</v>
      </c>
      <c r="R27" s="304">
        <v>43795</v>
      </c>
      <c r="S27" s="304">
        <v>30556</v>
      </c>
      <c r="T27" s="304">
        <v>18085</v>
      </c>
      <c r="U27" s="304">
        <v>23387</v>
      </c>
      <c r="V27" s="304">
        <v>26762</v>
      </c>
      <c r="W27" s="304">
        <v>31813</v>
      </c>
      <c r="X27" s="304">
        <v>35705</v>
      </c>
      <c r="Y27" s="304">
        <v>39706</v>
      </c>
      <c r="Z27" s="304">
        <v>38578</v>
      </c>
      <c r="AA27" s="304">
        <v>39804</v>
      </c>
      <c r="AB27" s="304">
        <v>32548</v>
      </c>
      <c r="AC27" s="297">
        <v>42856</v>
      </c>
      <c r="AD27" s="304">
        <v>35185</v>
      </c>
      <c r="AE27" s="304">
        <v>44259</v>
      </c>
      <c r="AF27" s="304">
        <v>-3737</v>
      </c>
      <c r="AG27" s="304" t="s">
        <v>0</v>
      </c>
      <c r="AH27" s="304" t="s">
        <v>0</v>
      </c>
      <c r="AI27" s="304" t="s">
        <v>0</v>
      </c>
      <c r="AJ27" s="304" t="s">
        <v>0</v>
      </c>
      <c r="AK27" s="304" t="s">
        <v>0</v>
      </c>
      <c r="AL27" s="304" t="s">
        <v>0</v>
      </c>
      <c r="AM27" s="304" t="s">
        <v>0</v>
      </c>
      <c r="AN27" s="304" t="s">
        <v>0</v>
      </c>
      <c r="AO27" s="304" t="s">
        <v>0</v>
      </c>
      <c r="AP27" s="304" t="s">
        <v>0</v>
      </c>
      <c r="AQ27" s="304" t="s">
        <v>0</v>
      </c>
      <c r="AR27" s="304"/>
      <c r="AS27" s="304"/>
      <c r="AT27" s="304" t="s">
        <v>0</v>
      </c>
    </row>
    <row r="28" spans="1:46">
      <c r="A28" s="5"/>
      <c r="B28" s="260" t="s">
        <v>276</v>
      </c>
      <c r="C28" s="303">
        <v>28145</v>
      </c>
      <c r="D28" s="304">
        <v>92934</v>
      </c>
      <c r="E28" s="304">
        <v>84327</v>
      </c>
      <c r="F28" s="304">
        <v>72108</v>
      </c>
      <c r="G28" s="304">
        <v>-22598</v>
      </c>
      <c r="H28" s="304">
        <v>-43455</v>
      </c>
      <c r="I28" s="304">
        <v>-25618</v>
      </c>
      <c r="J28" s="304">
        <v>-50533</v>
      </c>
      <c r="K28" s="304">
        <v>10695</v>
      </c>
      <c r="L28" s="304">
        <v>792</v>
      </c>
      <c r="M28" s="304" t="s">
        <v>0</v>
      </c>
      <c r="N28" s="304" t="s">
        <v>0</v>
      </c>
      <c r="O28" s="304" t="s">
        <v>0</v>
      </c>
      <c r="P28" s="304" t="s">
        <v>0</v>
      </c>
      <c r="Q28" s="304" t="s">
        <v>0</v>
      </c>
      <c r="R28" s="304" t="s">
        <v>0</v>
      </c>
      <c r="S28" s="304" t="s">
        <v>0</v>
      </c>
      <c r="T28" s="304" t="s">
        <v>0</v>
      </c>
      <c r="U28" s="304" t="s">
        <v>0</v>
      </c>
      <c r="V28" s="304" t="s">
        <v>0</v>
      </c>
      <c r="W28" s="304" t="s">
        <v>0</v>
      </c>
      <c r="X28" s="304" t="s">
        <v>0</v>
      </c>
      <c r="Y28" s="304" t="s">
        <v>0</v>
      </c>
      <c r="Z28" s="304" t="s">
        <v>0</v>
      </c>
      <c r="AA28" s="304" t="s">
        <v>0</v>
      </c>
      <c r="AB28" s="304" t="s">
        <v>0</v>
      </c>
      <c r="AC28" s="297" t="s">
        <v>0</v>
      </c>
      <c r="AD28" s="304" t="s">
        <v>0</v>
      </c>
      <c r="AE28" s="304" t="s">
        <v>0</v>
      </c>
      <c r="AF28" s="304" t="s">
        <v>0</v>
      </c>
      <c r="AG28" s="304" t="s">
        <v>0</v>
      </c>
      <c r="AH28" s="304" t="s">
        <v>0</v>
      </c>
      <c r="AI28" s="304" t="s">
        <v>0</v>
      </c>
      <c r="AJ28" s="304" t="s">
        <v>0</v>
      </c>
      <c r="AK28" s="304" t="s">
        <v>0</v>
      </c>
      <c r="AL28" s="304" t="s">
        <v>0</v>
      </c>
      <c r="AM28" s="304" t="s">
        <v>0</v>
      </c>
      <c r="AN28" s="304" t="s">
        <v>0</v>
      </c>
      <c r="AO28" s="304" t="s">
        <v>0</v>
      </c>
      <c r="AP28" s="304" t="s">
        <v>0</v>
      </c>
      <c r="AQ28" s="304" t="s">
        <v>0</v>
      </c>
      <c r="AR28" s="304"/>
      <c r="AS28" s="304"/>
      <c r="AT28" s="304" t="s">
        <v>0</v>
      </c>
    </row>
    <row r="29" spans="1:46">
      <c r="A29" s="5"/>
      <c r="B29" s="260" t="s">
        <v>277</v>
      </c>
      <c r="C29" s="303">
        <v>24156</v>
      </c>
      <c r="D29" s="304">
        <v>162009</v>
      </c>
      <c r="E29" s="304">
        <v>166038</v>
      </c>
      <c r="F29" s="304">
        <v>201230</v>
      </c>
      <c r="G29" s="304">
        <v>200176</v>
      </c>
      <c r="H29" s="304">
        <v>169889</v>
      </c>
      <c r="I29" s="304">
        <v>145541</v>
      </c>
      <c r="J29" s="304">
        <v>153442</v>
      </c>
      <c r="K29" s="304">
        <v>137312</v>
      </c>
      <c r="L29" s="304">
        <v>131924</v>
      </c>
      <c r="M29" s="304">
        <v>163450</v>
      </c>
      <c r="N29" s="304">
        <v>55213</v>
      </c>
      <c r="O29" s="304">
        <v>153967</v>
      </c>
      <c r="P29" s="304">
        <v>174703</v>
      </c>
      <c r="Q29" s="304">
        <v>152627</v>
      </c>
      <c r="R29" s="304">
        <v>179711</v>
      </c>
      <c r="S29" s="304">
        <v>132658</v>
      </c>
      <c r="T29" s="304">
        <v>154928</v>
      </c>
      <c r="U29" s="304">
        <v>113537</v>
      </c>
      <c r="V29" s="304">
        <v>143023</v>
      </c>
      <c r="W29" s="304">
        <v>115121</v>
      </c>
      <c r="X29" s="304">
        <v>126790</v>
      </c>
      <c r="Y29" s="304">
        <v>98023</v>
      </c>
      <c r="Z29" s="304">
        <v>170522</v>
      </c>
      <c r="AA29" s="304">
        <v>33215</v>
      </c>
      <c r="AB29" s="304">
        <v>172349</v>
      </c>
      <c r="AC29" s="297">
        <v>48037</v>
      </c>
      <c r="AD29" s="304">
        <v>68853</v>
      </c>
      <c r="AE29" s="304">
        <v>146116</v>
      </c>
      <c r="AF29" s="304">
        <v>152088</v>
      </c>
      <c r="AG29" s="304">
        <v>184559</v>
      </c>
      <c r="AH29" s="304">
        <v>183588</v>
      </c>
      <c r="AI29" s="304">
        <v>145524</v>
      </c>
      <c r="AJ29" s="304">
        <v>194407</v>
      </c>
      <c r="AK29" s="304">
        <v>180128</v>
      </c>
      <c r="AL29" s="304">
        <v>208778</v>
      </c>
      <c r="AM29" s="304">
        <v>227622</v>
      </c>
      <c r="AN29" s="304">
        <v>196606</v>
      </c>
      <c r="AO29" s="304">
        <v>205717</v>
      </c>
      <c r="AP29" s="304">
        <v>204756</v>
      </c>
      <c r="AQ29" s="304">
        <v>144881</v>
      </c>
      <c r="AR29" s="304">
        <v>120324</v>
      </c>
      <c r="AS29" s="304">
        <v>60035</v>
      </c>
      <c r="AT29" s="304">
        <v>181972</v>
      </c>
    </row>
    <row r="30" spans="1:46">
      <c r="A30" s="5"/>
      <c r="B30" s="260" t="s">
        <v>278</v>
      </c>
      <c r="C30" s="303" t="s">
        <v>0</v>
      </c>
      <c r="D30" s="304">
        <v>180853</v>
      </c>
      <c r="E30" s="304">
        <v>279747</v>
      </c>
      <c r="F30" s="304">
        <v>252729</v>
      </c>
      <c r="G30" s="304">
        <v>250309</v>
      </c>
      <c r="H30" s="304">
        <v>195940</v>
      </c>
      <c r="I30" s="304">
        <v>177287</v>
      </c>
      <c r="J30" s="304">
        <v>177671</v>
      </c>
      <c r="K30" s="304">
        <v>177837</v>
      </c>
      <c r="L30" s="304">
        <v>188357</v>
      </c>
      <c r="M30" s="304">
        <v>187345</v>
      </c>
      <c r="N30" s="304">
        <v>237541</v>
      </c>
      <c r="O30" s="304">
        <v>253681</v>
      </c>
      <c r="P30" s="304">
        <v>123464</v>
      </c>
      <c r="Q30" s="304">
        <v>-22256</v>
      </c>
      <c r="R30" s="304">
        <v>95042</v>
      </c>
      <c r="S30" s="304">
        <v>169164</v>
      </c>
      <c r="T30" s="304">
        <v>181294</v>
      </c>
      <c r="U30" s="304">
        <v>171371</v>
      </c>
      <c r="V30" s="304">
        <v>158533</v>
      </c>
      <c r="W30" s="304">
        <v>77651</v>
      </c>
      <c r="X30" s="304">
        <v>45401</v>
      </c>
      <c r="Y30" s="304">
        <v>106758</v>
      </c>
      <c r="Z30" s="304">
        <v>127791</v>
      </c>
      <c r="AA30" s="304">
        <v>126738</v>
      </c>
      <c r="AB30" s="304">
        <v>131161</v>
      </c>
      <c r="AC30" s="297">
        <v>113692</v>
      </c>
      <c r="AD30" s="304">
        <v>131501</v>
      </c>
      <c r="AE30" s="304">
        <v>128593</v>
      </c>
      <c r="AF30" s="304">
        <v>136842</v>
      </c>
      <c r="AG30" s="304">
        <v>138783</v>
      </c>
      <c r="AH30" s="304">
        <v>142472</v>
      </c>
      <c r="AI30" s="304">
        <v>144653</v>
      </c>
      <c r="AJ30" s="304">
        <v>108935</v>
      </c>
      <c r="AK30" s="304">
        <v>143444</v>
      </c>
      <c r="AL30" s="304">
        <v>142131</v>
      </c>
      <c r="AM30" s="304">
        <v>155133</v>
      </c>
      <c r="AN30" s="304">
        <v>154389</v>
      </c>
      <c r="AO30" s="304">
        <v>149498</v>
      </c>
      <c r="AP30" s="304">
        <v>138058</v>
      </c>
      <c r="AQ30" s="304">
        <v>134472</v>
      </c>
      <c r="AR30" s="304">
        <v>128425</v>
      </c>
      <c r="AS30" s="304">
        <v>127845</v>
      </c>
      <c r="AT30" s="304">
        <v>133058</v>
      </c>
    </row>
    <row r="31" spans="1:46">
      <c r="A31" s="5"/>
      <c r="B31" s="260" t="s">
        <v>279</v>
      </c>
      <c r="C31" s="303" t="s">
        <v>0</v>
      </c>
      <c r="D31" s="304">
        <v>39525</v>
      </c>
      <c r="E31" s="304">
        <v>111410</v>
      </c>
      <c r="F31" s="304">
        <v>97988</v>
      </c>
      <c r="G31" s="304">
        <v>97995</v>
      </c>
      <c r="H31" s="304">
        <v>98166</v>
      </c>
      <c r="I31" s="304">
        <v>98305</v>
      </c>
      <c r="J31" s="304">
        <v>98707</v>
      </c>
      <c r="K31" s="304">
        <v>98714</v>
      </c>
      <c r="L31" s="304">
        <v>99574</v>
      </c>
      <c r="M31" s="304">
        <v>99581</v>
      </c>
      <c r="N31" s="304">
        <v>98655</v>
      </c>
      <c r="O31" s="304">
        <v>98285</v>
      </c>
      <c r="P31" s="304">
        <v>98296</v>
      </c>
      <c r="Q31" s="304">
        <v>99095</v>
      </c>
      <c r="R31" s="304">
        <v>99380</v>
      </c>
      <c r="S31" s="304">
        <v>98365</v>
      </c>
      <c r="T31" s="304">
        <v>98961</v>
      </c>
      <c r="U31" s="304">
        <v>98984</v>
      </c>
      <c r="V31" s="304">
        <v>97612</v>
      </c>
      <c r="W31" s="304">
        <v>98374</v>
      </c>
      <c r="X31" s="304">
        <v>99279</v>
      </c>
      <c r="Y31" s="304">
        <v>100208</v>
      </c>
      <c r="Z31" s="304">
        <v>100203</v>
      </c>
      <c r="AA31" s="304">
        <v>99521</v>
      </c>
      <c r="AB31" s="304">
        <v>98492</v>
      </c>
      <c r="AC31" s="297">
        <v>99754</v>
      </c>
      <c r="AD31" s="304">
        <v>97847</v>
      </c>
      <c r="AE31" s="304">
        <v>101461</v>
      </c>
      <c r="AF31" s="304">
        <v>100288</v>
      </c>
      <c r="AG31" s="304">
        <v>101902</v>
      </c>
      <c r="AH31" s="304">
        <v>106614</v>
      </c>
      <c r="AI31" s="304">
        <v>120982</v>
      </c>
      <c r="AJ31" s="304">
        <v>119048</v>
      </c>
      <c r="AK31" s="304">
        <v>119244</v>
      </c>
      <c r="AL31" s="304">
        <v>119941</v>
      </c>
      <c r="AM31" s="304">
        <v>119945</v>
      </c>
      <c r="AN31" s="304">
        <v>122136</v>
      </c>
      <c r="AO31" s="304">
        <v>120383</v>
      </c>
      <c r="AP31" s="304">
        <v>117326</v>
      </c>
      <c r="AQ31" s="304">
        <v>120466</v>
      </c>
      <c r="AR31" s="304">
        <v>116890</v>
      </c>
      <c r="AS31" s="304">
        <v>119560</v>
      </c>
      <c r="AT31" s="304">
        <v>98177</v>
      </c>
    </row>
    <row r="32" spans="1:46">
      <c r="A32" s="5"/>
      <c r="B32" s="260" t="s">
        <v>280</v>
      </c>
      <c r="C32" s="303" t="s">
        <v>0</v>
      </c>
      <c r="D32" s="304">
        <v>41340</v>
      </c>
      <c r="E32" s="304">
        <v>167333</v>
      </c>
      <c r="F32" s="304">
        <v>140183</v>
      </c>
      <c r="G32" s="304">
        <v>144642</v>
      </c>
      <c r="H32" s="304">
        <v>127604</v>
      </c>
      <c r="I32" s="304">
        <v>126850</v>
      </c>
      <c r="J32" s="304">
        <v>125422</v>
      </c>
      <c r="K32" s="304">
        <v>125373</v>
      </c>
      <c r="L32" s="304">
        <v>126040</v>
      </c>
      <c r="M32" s="304">
        <v>103613</v>
      </c>
      <c r="N32" s="304">
        <v>133703</v>
      </c>
      <c r="O32" s="304">
        <v>127359</v>
      </c>
      <c r="P32" s="304">
        <v>136597</v>
      </c>
      <c r="Q32" s="304">
        <v>115720</v>
      </c>
      <c r="R32" s="304">
        <v>147769</v>
      </c>
      <c r="S32" s="304">
        <v>185249</v>
      </c>
      <c r="T32" s="304">
        <v>71410</v>
      </c>
      <c r="U32" s="304">
        <v>47984</v>
      </c>
      <c r="V32" s="304">
        <v>82837</v>
      </c>
      <c r="W32" s="304">
        <v>78809</v>
      </c>
      <c r="X32" s="304">
        <v>68030</v>
      </c>
      <c r="Y32" s="304">
        <v>87183</v>
      </c>
      <c r="Z32" s="304">
        <v>78438</v>
      </c>
      <c r="AA32" s="304">
        <v>82479</v>
      </c>
      <c r="AB32" s="304">
        <v>70099</v>
      </c>
      <c r="AC32" s="297">
        <v>71400</v>
      </c>
      <c r="AD32" s="304">
        <v>73938</v>
      </c>
      <c r="AE32" s="304">
        <v>60075</v>
      </c>
      <c r="AF32" s="304">
        <v>74469</v>
      </c>
      <c r="AG32" s="304">
        <v>71863</v>
      </c>
      <c r="AH32" s="304">
        <v>79779</v>
      </c>
      <c r="AI32" s="304">
        <v>80385</v>
      </c>
      <c r="AJ32" s="304">
        <v>76459</v>
      </c>
      <c r="AK32" s="304">
        <v>79978</v>
      </c>
      <c r="AL32" s="304">
        <v>79312</v>
      </c>
      <c r="AM32" s="304">
        <v>77344</v>
      </c>
      <c r="AN32" s="304">
        <v>77814</v>
      </c>
      <c r="AO32" s="304">
        <v>84571</v>
      </c>
      <c r="AP32" s="304">
        <v>86478</v>
      </c>
      <c r="AQ32" s="304">
        <v>85416</v>
      </c>
      <c r="AR32" s="304">
        <v>75695</v>
      </c>
      <c r="AS32" s="304">
        <v>58613</v>
      </c>
      <c r="AT32" s="304">
        <v>76628</v>
      </c>
    </row>
    <row r="33" spans="1:46">
      <c r="A33" s="5"/>
      <c r="B33" s="260" t="s">
        <v>281</v>
      </c>
      <c r="C33" s="303" t="s">
        <v>0</v>
      </c>
      <c r="D33" s="304" t="s">
        <v>0</v>
      </c>
      <c r="E33" s="304">
        <v>15985</v>
      </c>
      <c r="F33" s="304">
        <v>113598</v>
      </c>
      <c r="G33" s="304">
        <v>145945</v>
      </c>
      <c r="H33" s="304">
        <v>109021</v>
      </c>
      <c r="I33" s="304">
        <v>144926</v>
      </c>
      <c r="J33" s="304">
        <v>146592</v>
      </c>
      <c r="K33" s="304">
        <v>152474</v>
      </c>
      <c r="L33" s="304">
        <v>153319</v>
      </c>
      <c r="M33" s="304">
        <v>154405</v>
      </c>
      <c r="N33" s="304">
        <v>149795</v>
      </c>
      <c r="O33" s="304">
        <v>149533</v>
      </c>
      <c r="P33" s="304">
        <v>149873</v>
      </c>
      <c r="Q33" s="304">
        <v>152396</v>
      </c>
      <c r="R33" s="304">
        <v>151568</v>
      </c>
      <c r="S33" s="304">
        <v>147807</v>
      </c>
      <c r="T33" s="304">
        <v>148195</v>
      </c>
      <c r="U33" s="304">
        <v>146101</v>
      </c>
      <c r="V33" s="304">
        <v>147803</v>
      </c>
      <c r="W33" s="304">
        <v>151464</v>
      </c>
      <c r="X33" s="304">
        <v>150609</v>
      </c>
      <c r="Y33" s="304">
        <v>153882</v>
      </c>
      <c r="Z33" s="304">
        <v>152480</v>
      </c>
      <c r="AA33" s="304">
        <v>147802</v>
      </c>
      <c r="AB33" s="304">
        <v>153435</v>
      </c>
      <c r="AC33" s="297">
        <v>150859</v>
      </c>
      <c r="AD33" s="304">
        <v>151824</v>
      </c>
      <c r="AE33" s="304">
        <v>152891</v>
      </c>
      <c r="AF33" s="304">
        <v>151206</v>
      </c>
      <c r="AG33" s="304">
        <v>95557</v>
      </c>
      <c r="AH33" s="304" t="s">
        <v>0</v>
      </c>
      <c r="AI33" s="304" t="s">
        <v>0</v>
      </c>
      <c r="AJ33" s="304" t="s">
        <v>0</v>
      </c>
      <c r="AK33" s="304" t="s">
        <v>0</v>
      </c>
      <c r="AL33" s="304" t="s">
        <v>0</v>
      </c>
      <c r="AM33" s="304" t="s">
        <v>0</v>
      </c>
      <c r="AN33" s="304" t="s">
        <v>0</v>
      </c>
      <c r="AO33" s="304" t="s">
        <v>0</v>
      </c>
      <c r="AP33" s="304" t="s">
        <v>0</v>
      </c>
      <c r="AQ33" s="304" t="s">
        <v>0</v>
      </c>
      <c r="AR33" s="304"/>
      <c r="AS33" s="304"/>
      <c r="AT33" s="304" t="s">
        <v>0</v>
      </c>
    </row>
    <row r="34" spans="1:46">
      <c r="A34" s="5"/>
      <c r="B34" s="260" t="s">
        <v>355</v>
      </c>
      <c r="C34" s="303" t="s">
        <v>0</v>
      </c>
      <c r="D34" s="304" t="s">
        <v>0</v>
      </c>
      <c r="E34" s="304">
        <v>100584</v>
      </c>
      <c r="F34" s="304">
        <v>126009</v>
      </c>
      <c r="G34" s="304">
        <v>138552</v>
      </c>
      <c r="H34" s="304">
        <v>138343</v>
      </c>
      <c r="I34" s="304">
        <v>140725</v>
      </c>
      <c r="J34" s="304">
        <v>146309</v>
      </c>
      <c r="K34" s="304">
        <v>151199</v>
      </c>
      <c r="L34" s="304">
        <v>150618</v>
      </c>
      <c r="M34" s="304">
        <v>151650</v>
      </c>
      <c r="N34" s="304">
        <v>154236</v>
      </c>
      <c r="O34" s="304">
        <v>120890</v>
      </c>
      <c r="P34" s="304">
        <v>153862</v>
      </c>
      <c r="Q34" s="304">
        <v>154082</v>
      </c>
      <c r="R34" s="304">
        <v>147778</v>
      </c>
      <c r="S34" s="304">
        <v>156183</v>
      </c>
      <c r="T34" s="304">
        <v>153876</v>
      </c>
      <c r="U34" s="304">
        <v>145841</v>
      </c>
      <c r="V34" s="304">
        <v>141275</v>
      </c>
      <c r="W34" s="304">
        <v>142996</v>
      </c>
      <c r="X34" s="304">
        <v>130780</v>
      </c>
      <c r="Y34" s="304">
        <v>138542</v>
      </c>
      <c r="Z34" s="304">
        <v>134609</v>
      </c>
      <c r="AA34" s="304">
        <v>130931</v>
      </c>
      <c r="AB34" s="304">
        <v>137024</v>
      </c>
      <c r="AC34" s="297">
        <v>136778</v>
      </c>
      <c r="AD34" s="304">
        <v>131286</v>
      </c>
      <c r="AE34" s="304">
        <v>136531</v>
      </c>
      <c r="AF34" s="304">
        <v>136234</v>
      </c>
      <c r="AG34" s="304">
        <v>133172</v>
      </c>
      <c r="AH34" s="304">
        <v>134831</v>
      </c>
      <c r="AI34" s="304">
        <v>102800</v>
      </c>
      <c r="AJ34" s="304">
        <v>122891</v>
      </c>
      <c r="AK34" s="304">
        <v>128219</v>
      </c>
      <c r="AL34" s="304">
        <v>126778</v>
      </c>
      <c r="AM34" s="304">
        <v>129943</v>
      </c>
      <c r="AN34" s="304">
        <v>128969</v>
      </c>
      <c r="AO34" s="304">
        <v>128250</v>
      </c>
      <c r="AP34" s="304">
        <v>113599</v>
      </c>
      <c r="AQ34" s="304">
        <v>115153</v>
      </c>
      <c r="AR34" s="304">
        <v>125362</v>
      </c>
      <c r="AS34" s="304">
        <v>122801</v>
      </c>
      <c r="AT34" s="304">
        <v>73350</v>
      </c>
    </row>
    <row r="35" spans="1:46">
      <c r="A35" s="5"/>
      <c r="B35" s="260" t="s">
        <v>282</v>
      </c>
      <c r="C35" s="303" t="s">
        <v>0</v>
      </c>
      <c r="D35" s="304" t="s">
        <v>0</v>
      </c>
      <c r="E35" s="304">
        <v>16379</v>
      </c>
      <c r="F35" s="304">
        <v>187479</v>
      </c>
      <c r="G35" s="304">
        <v>178205</v>
      </c>
      <c r="H35" s="304">
        <v>165373</v>
      </c>
      <c r="I35" s="304">
        <v>171197</v>
      </c>
      <c r="J35" s="304">
        <v>157172</v>
      </c>
      <c r="K35" s="304">
        <v>158232</v>
      </c>
      <c r="L35" s="304">
        <v>155114</v>
      </c>
      <c r="M35" s="304">
        <v>169432</v>
      </c>
      <c r="N35" s="304">
        <v>172212</v>
      </c>
      <c r="O35" s="304">
        <v>173152</v>
      </c>
      <c r="P35" s="304">
        <v>172506</v>
      </c>
      <c r="Q35" s="304">
        <v>180454</v>
      </c>
      <c r="R35" s="304">
        <v>180468</v>
      </c>
      <c r="S35" s="304">
        <v>165757</v>
      </c>
      <c r="T35" s="304">
        <v>121085</v>
      </c>
      <c r="U35" s="304">
        <v>125981</v>
      </c>
      <c r="V35" s="304">
        <v>112210</v>
      </c>
      <c r="W35" s="304">
        <v>128325</v>
      </c>
      <c r="X35" s="304">
        <v>125901</v>
      </c>
      <c r="Y35" s="304">
        <v>93856</v>
      </c>
      <c r="Z35" s="304">
        <v>61153</v>
      </c>
      <c r="AA35" s="304">
        <v>102209</v>
      </c>
      <c r="AB35" s="304">
        <v>104746</v>
      </c>
      <c r="AC35" s="297">
        <v>107159</v>
      </c>
      <c r="AD35" s="304">
        <v>99076</v>
      </c>
      <c r="AE35" s="304">
        <v>129942</v>
      </c>
      <c r="AF35" s="304">
        <v>121564</v>
      </c>
      <c r="AG35" s="304">
        <v>127244</v>
      </c>
      <c r="AH35" s="304">
        <v>90286</v>
      </c>
      <c r="AI35" s="304">
        <v>185619</v>
      </c>
      <c r="AJ35" s="304">
        <v>62816</v>
      </c>
      <c r="AK35" s="304">
        <v>112338</v>
      </c>
      <c r="AL35" s="304">
        <v>157004</v>
      </c>
      <c r="AM35" s="304">
        <v>165329</v>
      </c>
      <c r="AN35" s="304">
        <v>165205</v>
      </c>
      <c r="AO35" s="304">
        <v>139059</v>
      </c>
      <c r="AP35" s="304">
        <v>146625</v>
      </c>
      <c r="AQ35" s="304">
        <v>109465</v>
      </c>
      <c r="AR35" s="304">
        <v>123056</v>
      </c>
      <c r="AS35" s="304">
        <v>118582</v>
      </c>
      <c r="AT35" s="304">
        <v>114118</v>
      </c>
    </row>
    <row r="36" spans="1:46">
      <c r="A36" s="5"/>
      <c r="B36" s="260" t="s">
        <v>283</v>
      </c>
      <c r="C36" s="303" t="s">
        <v>0</v>
      </c>
      <c r="D36" s="304" t="s">
        <v>0</v>
      </c>
      <c r="E36" s="304" t="s">
        <v>0</v>
      </c>
      <c r="F36" s="304">
        <v>76651</v>
      </c>
      <c r="G36" s="304">
        <v>202614</v>
      </c>
      <c r="H36" s="304">
        <v>158418</v>
      </c>
      <c r="I36" s="304">
        <v>171111</v>
      </c>
      <c r="J36" s="304">
        <v>176774</v>
      </c>
      <c r="K36" s="304">
        <v>168600</v>
      </c>
      <c r="L36" s="304">
        <v>176076</v>
      </c>
      <c r="M36" s="304">
        <v>186385</v>
      </c>
      <c r="N36" s="304">
        <v>182430</v>
      </c>
      <c r="O36" s="304">
        <v>182057</v>
      </c>
      <c r="P36" s="304">
        <v>167493</v>
      </c>
      <c r="Q36" s="304">
        <v>196728</v>
      </c>
      <c r="R36" s="304">
        <v>187619</v>
      </c>
      <c r="S36" s="304">
        <v>167422</v>
      </c>
      <c r="T36" s="304">
        <v>158084</v>
      </c>
      <c r="U36" s="304">
        <v>109167</v>
      </c>
      <c r="V36" s="304">
        <v>127648</v>
      </c>
      <c r="W36" s="304">
        <v>110659</v>
      </c>
      <c r="X36" s="304">
        <v>122861</v>
      </c>
      <c r="Y36" s="304">
        <v>75717</v>
      </c>
      <c r="Z36" s="304">
        <v>109489</v>
      </c>
      <c r="AA36" s="304">
        <v>94235</v>
      </c>
      <c r="AB36" s="304">
        <v>112899</v>
      </c>
      <c r="AC36" s="297">
        <v>93424</v>
      </c>
      <c r="AD36" s="304">
        <v>109472</v>
      </c>
      <c r="AE36" s="304">
        <v>119184</v>
      </c>
      <c r="AF36" s="304">
        <v>137652</v>
      </c>
      <c r="AG36" s="304">
        <v>137227</v>
      </c>
      <c r="AH36" s="304">
        <v>134623</v>
      </c>
      <c r="AI36" s="304">
        <v>136803</v>
      </c>
      <c r="AJ36" s="304">
        <v>134569</v>
      </c>
      <c r="AK36" s="304">
        <v>131431</v>
      </c>
      <c r="AL36" s="304">
        <v>141303</v>
      </c>
      <c r="AM36" s="304">
        <v>142137</v>
      </c>
      <c r="AN36" s="304">
        <v>160425</v>
      </c>
      <c r="AO36" s="304">
        <v>139666</v>
      </c>
      <c r="AP36" s="304">
        <v>149191</v>
      </c>
      <c r="AQ36" s="304">
        <v>139427</v>
      </c>
      <c r="AR36" s="304">
        <v>151969</v>
      </c>
      <c r="AS36" s="304">
        <v>116154</v>
      </c>
      <c r="AT36" s="304">
        <v>108554</v>
      </c>
    </row>
    <row r="37" spans="1:46">
      <c r="A37" s="5"/>
      <c r="B37" s="260" t="s">
        <v>284</v>
      </c>
      <c r="C37" s="303" t="s">
        <v>0</v>
      </c>
      <c r="D37" s="304" t="s">
        <v>0</v>
      </c>
      <c r="E37" s="304" t="s">
        <v>0</v>
      </c>
      <c r="F37" s="304">
        <v>10209</v>
      </c>
      <c r="G37" s="304">
        <v>47706</v>
      </c>
      <c r="H37" s="304">
        <v>41173</v>
      </c>
      <c r="I37" s="304">
        <v>35470</v>
      </c>
      <c r="J37" s="304">
        <v>45937</v>
      </c>
      <c r="K37" s="304">
        <v>31332</v>
      </c>
      <c r="L37" s="304">
        <v>30403</v>
      </c>
      <c r="M37" s="304">
        <v>38689</v>
      </c>
      <c r="N37" s="304">
        <v>34690</v>
      </c>
      <c r="O37" s="304">
        <v>27306</v>
      </c>
      <c r="P37" s="304">
        <v>20405</v>
      </c>
      <c r="Q37" s="304">
        <v>35707</v>
      </c>
      <c r="R37" s="304">
        <v>27792</v>
      </c>
      <c r="S37" s="304">
        <v>2839</v>
      </c>
      <c r="T37" s="304">
        <v>23614</v>
      </c>
      <c r="U37" s="304">
        <v>25781</v>
      </c>
      <c r="V37" s="304">
        <v>16376</v>
      </c>
      <c r="W37" s="304">
        <v>19163</v>
      </c>
      <c r="X37" s="304">
        <v>22113</v>
      </c>
      <c r="Y37" s="304">
        <v>20019</v>
      </c>
      <c r="Z37" s="304">
        <v>17082</v>
      </c>
      <c r="AA37" s="304">
        <v>19406</v>
      </c>
      <c r="AB37" s="304">
        <v>17863</v>
      </c>
      <c r="AC37" s="297">
        <v>23515</v>
      </c>
      <c r="AD37" s="304">
        <v>18425</v>
      </c>
      <c r="AE37" s="304">
        <v>-3004</v>
      </c>
      <c r="AF37" s="304">
        <v>10391</v>
      </c>
      <c r="AG37" s="304">
        <v>16896</v>
      </c>
      <c r="AH37" s="304">
        <v>9569</v>
      </c>
      <c r="AI37" s="304">
        <v>17452</v>
      </c>
      <c r="AJ37" s="304">
        <v>18790</v>
      </c>
      <c r="AK37" s="304">
        <v>13785</v>
      </c>
      <c r="AL37" s="304">
        <v>17230</v>
      </c>
      <c r="AM37" s="304">
        <v>17832</v>
      </c>
      <c r="AN37" s="304">
        <v>19724</v>
      </c>
      <c r="AO37" s="304">
        <v>21400</v>
      </c>
      <c r="AP37" s="304">
        <v>19154</v>
      </c>
      <c r="AQ37" s="304">
        <v>16753</v>
      </c>
      <c r="AR37" s="304"/>
      <c r="AS37" s="304"/>
      <c r="AT37" s="304" t="s">
        <v>0</v>
      </c>
    </row>
    <row r="38" spans="1:46">
      <c r="A38" s="5"/>
      <c r="B38" s="260" t="s">
        <v>285</v>
      </c>
      <c r="C38" s="303" t="s">
        <v>0</v>
      </c>
      <c r="D38" s="304" t="s">
        <v>0</v>
      </c>
      <c r="E38" s="304" t="s">
        <v>0</v>
      </c>
      <c r="F38" s="304" t="s">
        <v>0</v>
      </c>
      <c r="G38" s="304">
        <v>206777</v>
      </c>
      <c r="H38" s="304">
        <v>172072</v>
      </c>
      <c r="I38" s="304">
        <v>206823</v>
      </c>
      <c r="J38" s="304">
        <v>229663</v>
      </c>
      <c r="K38" s="304">
        <v>203288</v>
      </c>
      <c r="L38" s="304">
        <v>226816</v>
      </c>
      <c r="M38" s="304">
        <v>177197</v>
      </c>
      <c r="N38" s="304">
        <v>244000</v>
      </c>
      <c r="O38" s="304">
        <v>218502</v>
      </c>
      <c r="P38" s="304">
        <v>352020</v>
      </c>
      <c r="Q38" s="304">
        <v>122097</v>
      </c>
      <c r="R38" s="304">
        <v>243672</v>
      </c>
      <c r="S38" s="304">
        <v>195654</v>
      </c>
      <c r="T38" s="304">
        <v>214705</v>
      </c>
      <c r="U38" s="304">
        <v>202581</v>
      </c>
      <c r="V38" s="304">
        <v>206441</v>
      </c>
      <c r="W38" s="304">
        <v>206004</v>
      </c>
      <c r="X38" s="304">
        <v>163520</v>
      </c>
      <c r="Y38" s="304">
        <v>149120</v>
      </c>
      <c r="Z38" s="304">
        <v>150987</v>
      </c>
      <c r="AA38" s="304">
        <v>175774</v>
      </c>
      <c r="AB38" s="304">
        <v>169231</v>
      </c>
      <c r="AC38" s="297">
        <v>174493</v>
      </c>
      <c r="AD38" s="304">
        <v>148832</v>
      </c>
      <c r="AE38" s="304">
        <v>19661</v>
      </c>
      <c r="AF38" s="304">
        <v>29112</v>
      </c>
      <c r="AG38" s="304">
        <v>74731</v>
      </c>
      <c r="AH38" s="304">
        <v>134085</v>
      </c>
      <c r="AI38" s="304">
        <v>142977</v>
      </c>
      <c r="AJ38" s="304">
        <v>145414</v>
      </c>
      <c r="AK38" s="304">
        <v>148445</v>
      </c>
      <c r="AL38" s="304">
        <v>145611</v>
      </c>
      <c r="AM38" s="304">
        <v>136320</v>
      </c>
      <c r="AN38" s="304">
        <v>144003</v>
      </c>
      <c r="AO38" s="304">
        <v>29346</v>
      </c>
      <c r="AP38" s="304">
        <v>133448</v>
      </c>
      <c r="AQ38" s="304">
        <v>151360</v>
      </c>
      <c r="AR38" s="304">
        <v>42214</v>
      </c>
      <c r="AS38" s="304">
        <v>80343</v>
      </c>
      <c r="AT38" s="304">
        <v>128093</v>
      </c>
    </row>
    <row r="39" spans="1:46">
      <c r="A39" s="5"/>
      <c r="B39" s="260" t="s">
        <v>286</v>
      </c>
      <c r="C39" s="303" t="s">
        <v>0</v>
      </c>
      <c r="D39" s="304" t="s">
        <v>0</v>
      </c>
      <c r="E39" s="304" t="s">
        <v>0</v>
      </c>
      <c r="F39" s="304" t="s">
        <v>0</v>
      </c>
      <c r="G39" s="304">
        <v>37327</v>
      </c>
      <c r="H39" s="304">
        <v>65748</v>
      </c>
      <c r="I39" s="304">
        <v>64062</v>
      </c>
      <c r="J39" s="304">
        <v>48235</v>
      </c>
      <c r="K39" s="304">
        <v>58981</v>
      </c>
      <c r="L39" s="304">
        <v>77236</v>
      </c>
      <c r="M39" s="304">
        <v>77247</v>
      </c>
      <c r="N39" s="304">
        <v>79597</v>
      </c>
      <c r="O39" s="304">
        <v>81275</v>
      </c>
      <c r="P39" s="304">
        <v>83445</v>
      </c>
      <c r="Q39" s="304">
        <v>51787</v>
      </c>
      <c r="R39" s="304">
        <v>38767</v>
      </c>
      <c r="S39" s="304">
        <v>42924</v>
      </c>
      <c r="T39" s="304">
        <v>-13016</v>
      </c>
      <c r="U39" s="304">
        <v>-11867</v>
      </c>
      <c r="V39" s="304">
        <v>6210</v>
      </c>
      <c r="W39" s="304">
        <v>13318</v>
      </c>
      <c r="X39" s="304">
        <v>48782</v>
      </c>
      <c r="Y39" s="304">
        <v>56912</v>
      </c>
      <c r="Z39" s="304">
        <v>47920</v>
      </c>
      <c r="AA39" s="304">
        <v>86295</v>
      </c>
      <c r="AB39" s="304">
        <v>254338</v>
      </c>
      <c r="AC39" s="297">
        <v>229847</v>
      </c>
      <c r="AD39" s="304">
        <v>225143</v>
      </c>
      <c r="AE39" s="304">
        <v>229718</v>
      </c>
      <c r="AF39" s="304">
        <v>236570</v>
      </c>
      <c r="AG39" s="304">
        <v>250921</v>
      </c>
      <c r="AH39" s="304">
        <v>275141</v>
      </c>
      <c r="AI39" s="304">
        <v>252659</v>
      </c>
      <c r="AJ39" s="304">
        <v>278948</v>
      </c>
      <c r="AK39" s="304">
        <v>264819</v>
      </c>
      <c r="AL39" s="304">
        <v>277049</v>
      </c>
      <c r="AM39" s="304">
        <v>279032</v>
      </c>
      <c r="AN39" s="304">
        <v>263766</v>
      </c>
      <c r="AO39" s="304">
        <v>271494</v>
      </c>
      <c r="AP39" s="304">
        <v>185304</v>
      </c>
      <c r="AQ39" s="304">
        <v>247008</v>
      </c>
      <c r="AR39" s="304">
        <v>228767</v>
      </c>
      <c r="AS39" s="304">
        <v>256195</v>
      </c>
      <c r="AT39" s="304">
        <v>250540</v>
      </c>
    </row>
    <row r="40" spans="1:46">
      <c r="A40" s="5"/>
      <c r="B40" s="260" t="s">
        <v>464</v>
      </c>
      <c r="C40" s="303" t="s">
        <v>0</v>
      </c>
      <c r="D40" s="304" t="s">
        <v>0</v>
      </c>
      <c r="E40" s="304" t="s">
        <v>0</v>
      </c>
      <c r="F40" s="304" t="s">
        <v>0</v>
      </c>
      <c r="G40" s="304">
        <v>3702</v>
      </c>
      <c r="H40" s="304">
        <v>207167</v>
      </c>
      <c r="I40" s="304">
        <v>229153</v>
      </c>
      <c r="J40" s="304">
        <v>206181</v>
      </c>
      <c r="K40" s="304">
        <v>192223</v>
      </c>
      <c r="L40" s="304">
        <v>208415</v>
      </c>
      <c r="M40" s="304">
        <v>212005</v>
      </c>
      <c r="N40" s="304">
        <v>209520</v>
      </c>
      <c r="O40" s="304">
        <v>188767</v>
      </c>
      <c r="P40" s="304">
        <v>185920</v>
      </c>
      <c r="Q40" s="304">
        <v>141822</v>
      </c>
      <c r="R40" s="304">
        <v>192144</v>
      </c>
      <c r="S40" s="304">
        <v>143009</v>
      </c>
      <c r="T40" s="304">
        <v>50027</v>
      </c>
      <c r="U40" s="304">
        <v>172535</v>
      </c>
      <c r="V40" s="304">
        <v>157450</v>
      </c>
      <c r="W40" s="304">
        <v>146102</v>
      </c>
      <c r="X40" s="304">
        <v>111884</v>
      </c>
      <c r="Y40" s="304">
        <v>96891</v>
      </c>
      <c r="Z40" s="304">
        <v>75386</v>
      </c>
      <c r="AA40" s="304">
        <v>39155</v>
      </c>
      <c r="AB40" s="304">
        <v>39644</v>
      </c>
      <c r="AC40" s="297">
        <v>39644</v>
      </c>
      <c r="AD40" s="304">
        <v>39644</v>
      </c>
      <c r="AE40" s="304">
        <v>39643</v>
      </c>
      <c r="AF40" s="304">
        <v>39643</v>
      </c>
      <c r="AG40" s="304">
        <v>39643</v>
      </c>
      <c r="AH40" s="304">
        <v>39644</v>
      </c>
      <c r="AI40" s="304">
        <v>39644</v>
      </c>
      <c r="AJ40" s="304">
        <v>64102</v>
      </c>
      <c r="AK40" s="304">
        <v>89602</v>
      </c>
      <c r="AL40" s="304">
        <v>87461</v>
      </c>
      <c r="AM40" s="304">
        <v>87463</v>
      </c>
      <c r="AN40" s="304">
        <v>282908</v>
      </c>
      <c r="AO40" s="304">
        <v>412818</v>
      </c>
      <c r="AP40" s="304">
        <v>296167</v>
      </c>
      <c r="AQ40" s="304">
        <v>339965</v>
      </c>
      <c r="AR40" s="304">
        <v>315581</v>
      </c>
      <c r="AS40" s="304">
        <v>336977</v>
      </c>
      <c r="AT40" s="304">
        <v>318090</v>
      </c>
    </row>
    <row r="41" spans="1:46" ht="24">
      <c r="A41" s="5"/>
      <c r="B41" s="260" t="s">
        <v>287</v>
      </c>
      <c r="C41" s="303" t="s">
        <v>0</v>
      </c>
      <c r="D41" s="304" t="s">
        <v>0</v>
      </c>
      <c r="E41" s="304" t="s">
        <v>0</v>
      </c>
      <c r="F41" s="304" t="s">
        <v>0</v>
      </c>
      <c r="G41" s="304">
        <v>1412</v>
      </c>
      <c r="H41" s="304">
        <v>2809</v>
      </c>
      <c r="I41" s="304">
        <v>-29288</v>
      </c>
      <c r="J41" s="304">
        <v>32775</v>
      </c>
      <c r="K41" s="304">
        <v>33723</v>
      </c>
      <c r="L41" s="304">
        <v>37024</v>
      </c>
      <c r="M41" s="304">
        <v>29780</v>
      </c>
      <c r="N41" s="304">
        <v>28935</v>
      </c>
      <c r="O41" s="304">
        <v>46163</v>
      </c>
      <c r="P41" s="304">
        <v>93464</v>
      </c>
      <c r="Q41" s="304">
        <v>84609</v>
      </c>
      <c r="R41" s="304">
        <v>81230</v>
      </c>
      <c r="S41" s="304">
        <v>75028</v>
      </c>
      <c r="T41" s="304">
        <v>85400</v>
      </c>
      <c r="U41" s="304">
        <v>60328</v>
      </c>
      <c r="V41" s="304">
        <v>75203</v>
      </c>
      <c r="W41" s="304">
        <v>65760</v>
      </c>
      <c r="X41" s="304">
        <v>92761</v>
      </c>
      <c r="Y41" s="304">
        <v>84330</v>
      </c>
      <c r="Z41" s="304">
        <v>96509</v>
      </c>
      <c r="AA41" s="304">
        <v>72422</v>
      </c>
      <c r="AB41" s="304">
        <v>87705</v>
      </c>
      <c r="AC41" s="297">
        <v>80284</v>
      </c>
      <c r="AD41" s="304">
        <v>93108</v>
      </c>
      <c r="AE41" s="304">
        <v>69333</v>
      </c>
      <c r="AF41" s="304">
        <v>86296</v>
      </c>
      <c r="AG41" s="304">
        <v>83718</v>
      </c>
      <c r="AH41" s="304">
        <v>88592</v>
      </c>
      <c r="AI41" s="304">
        <v>60921</v>
      </c>
      <c r="AJ41" s="304">
        <v>90693</v>
      </c>
      <c r="AK41" s="304">
        <v>67135</v>
      </c>
      <c r="AL41" s="304">
        <v>87255</v>
      </c>
      <c r="AM41" s="304">
        <v>66526</v>
      </c>
      <c r="AN41" s="304">
        <v>49173</v>
      </c>
      <c r="AO41" s="304">
        <v>42104</v>
      </c>
      <c r="AP41" s="304">
        <v>51315</v>
      </c>
      <c r="AQ41" s="304">
        <v>55949</v>
      </c>
      <c r="AR41" s="304">
        <v>56879</v>
      </c>
      <c r="AS41" s="304">
        <v>35504</v>
      </c>
      <c r="AT41" s="304">
        <v>51488</v>
      </c>
    </row>
    <row r="42" spans="1:46">
      <c r="A42" s="5"/>
      <c r="B42" s="260" t="s">
        <v>288</v>
      </c>
      <c r="C42" s="303" t="s">
        <v>0</v>
      </c>
      <c r="D42" s="304" t="s">
        <v>0</v>
      </c>
      <c r="E42" s="304" t="s">
        <v>0</v>
      </c>
      <c r="F42" s="304" t="s">
        <v>0</v>
      </c>
      <c r="G42" s="304" t="s">
        <v>0</v>
      </c>
      <c r="H42" s="304">
        <v>196276</v>
      </c>
      <c r="I42" s="304">
        <v>198909</v>
      </c>
      <c r="J42" s="304">
        <v>174033</v>
      </c>
      <c r="K42" s="304">
        <v>174124</v>
      </c>
      <c r="L42" s="304">
        <v>174744</v>
      </c>
      <c r="M42" s="304">
        <v>175604</v>
      </c>
      <c r="N42" s="304">
        <v>154081</v>
      </c>
      <c r="O42" s="304">
        <v>269758</v>
      </c>
      <c r="P42" s="304">
        <v>270935</v>
      </c>
      <c r="Q42" s="304">
        <v>270231</v>
      </c>
      <c r="R42" s="304">
        <v>254564</v>
      </c>
      <c r="S42" s="304">
        <v>211310</v>
      </c>
      <c r="T42" s="304">
        <v>192401</v>
      </c>
      <c r="U42" s="304">
        <v>169518</v>
      </c>
      <c r="V42" s="304">
        <v>176106</v>
      </c>
      <c r="W42" s="304">
        <v>153620</v>
      </c>
      <c r="X42" s="304">
        <v>144280</v>
      </c>
      <c r="Y42" s="304">
        <v>148082</v>
      </c>
      <c r="Z42" s="304">
        <v>145415</v>
      </c>
      <c r="AA42" s="304">
        <v>146402</v>
      </c>
      <c r="AB42" s="304">
        <v>149067</v>
      </c>
      <c r="AC42" s="297">
        <v>147575</v>
      </c>
      <c r="AD42" s="304">
        <v>141556</v>
      </c>
      <c r="AE42" s="304">
        <v>155021</v>
      </c>
      <c r="AF42" s="304">
        <v>167731</v>
      </c>
      <c r="AG42" s="304">
        <v>148426</v>
      </c>
      <c r="AH42" s="304">
        <v>168430</v>
      </c>
      <c r="AI42" s="304">
        <v>172996</v>
      </c>
      <c r="AJ42" s="304">
        <v>196927</v>
      </c>
      <c r="AK42" s="304">
        <v>185222</v>
      </c>
      <c r="AL42" s="304">
        <v>201825</v>
      </c>
      <c r="AM42" s="304">
        <v>202797</v>
      </c>
      <c r="AN42" s="304">
        <v>189427</v>
      </c>
      <c r="AO42" s="304">
        <v>201337</v>
      </c>
      <c r="AP42" s="304">
        <v>210752</v>
      </c>
      <c r="AQ42" s="304">
        <v>195295</v>
      </c>
      <c r="AR42" s="304">
        <v>188907</v>
      </c>
      <c r="AS42" s="304">
        <v>235980</v>
      </c>
      <c r="AT42" s="304">
        <v>225197</v>
      </c>
    </row>
    <row r="43" spans="1:46">
      <c r="A43" s="5"/>
      <c r="B43" s="260" t="s">
        <v>289</v>
      </c>
      <c r="C43" s="303" t="s">
        <v>0</v>
      </c>
      <c r="D43" s="304" t="s">
        <v>0</v>
      </c>
      <c r="E43" s="304" t="s">
        <v>0</v>
      </c>
      <c r="F43" s="304" t="s">
        <v>0</v>
      </c>
      <c r="G43" s="304" t="s">
        <v>0</v>
      </c>
      <c r="H43" s="304">
        <v>30468</v>
      </c>
      <c r="I43" s="304">
        <v>105458</v>
      </c>
      <c r="J43" s="304">
        <v>111138</v>
      </c>
      <c r="K43" s="304">
        <v>113169</v>
      </c>
      <c r="L43" s="304">
        <v>108897</v>
      </c>
      <c r="M43" s="304">
        <v>55026</v>
      </c>
      <c r="N43" s="304">
        <v>115319</v>
      </c>
      <c r="O43" s="304">
        <v>131807</v>
      </c>
      <c r="P43" s="304">
        <v>118140</v>
      </c>
      <c r="Q43" s="304">
        <v>127323</v>
      </c>
      <c r="R43" s="304">
        <v>119013</v>
      </c>
      <c r="S43" s="304">
        <v>111189</v>
      </c>
      <c r="T43" s="304">
        <v>113728</v>
      </c>
      <c r="U43" s="304">
        <v>114925</v>
      </c>
      <c r="V43" s="304">
        <v>101387</v>
      </c>
      <c r="W43" s="304">
        <v>106481</v>
      </c>
      <c r="X43" s="304">
        <v>87102</v>
      </c>
      <c r="Y43" s="304">
        <v>72603</v>
      </c>
      <c r="Z43" s="304">
        <v>97033</v>
      </c>
      <c r="AA43" s="304">
        <v>94568</v>
      </c>
      <c r="AB43" s="304">
        <v>89757</v>
      </c>
      <c r="AC43" s="297">
        <v>92271</v>
      </c>
      <c r="AD43" s="304">
        <v>71635</v>
      </c>
      <c r="AE43" s="304">
        <v>77075</v>
      </c>
      <c r="AF43" s="304">
        <v>111865</v>
      </c>
      <c r="AG43" s="304">
        <v>110313</v>
      </c>
      <c r="AH43" s="304">
        <v>110334</v>
      </c>
      <c r="AI43" s="304">
        <v>107118</v>
      </c>
      <c r="AJ43" s="304">
        <v>110116</v>
      </c>
      <c r="AK43" s="304">
        <v>112561</v>
      </c>
      <c r="AL43" s="304">
        <v>87920</v>
      </c>
      <c r="AM43" s="304">
        <v>100215</v>
      </c>
      <c r="AN43" s="304">
        <v>131363</v>
      </c>
      <c r="AO43" s="304">
        <v>130339</v>
      </c>
      <c r="AP43" s="304">
        <v>116627</v>
      </c>
      <c r="AQ43" s="304">
        <v>118193</v>
      </c>
      <c r="AR43" s="304">
        <v>110151</v>
      </c>
      <c r="AS43" s="304">
        <v>108742</v>
      </c>
      <c r="AT43" s="304">
        <v>122177</v>
      </c>
    </row>
    <row r="44" spans="1:46">
      <c r="A44" s="5"/>
      <c r="B44" s="260" t="s">
        <v>290</v>
      </c>
      <c r="C44" s="303" t="s">
        <v>0</v>
      </c>
      <c r="D44" s="304" t="s">
        <v>0</v>
      </c>
      <c r="E44" s="304" t="s">
        <v>0</v>
      </c>
      <c r="F44" s="304" t="s">
        <v>0</v>
      </c>
      <c r="G44" s="304" t="s">
        <v>0</v>
      </c>
      <c r="H44" s="304">
        <v>27277</v>
      </c>
      <c r="I44" s="304">
        <v>139665</v>
      </c>
      <c r="J44" s="304">
        <v>161812</v>
      </c>
      <c r="K44" s="304">
        <v>134277</v>
      </c>
      <c r="L44" s="304">
        <v>172802</v>
      </c>
      <c r="M44" s="304">
        <v>163927</v>
      </c>
      <c r="N44" s="304">
        <v>171596</v>
      </c>
      <c r="O44" s="304">
        <v>138916</v>
      </c>
      <c r="P44" s="304">
        <v>208116</v>
      </c>
      <c r="Q44" s="304">
        <v>212662</v>
      </c>
      <c r="R44" s="304">
        <v>197036</v>
      </c>
      <c r="S44" s="304">
        <v>182227</v>
      </c>
      <c r="T44" s="304">
        <v>92517</v>
      </c>
      <c r="U44" s="304">
        <v>84347</v>
      </c>
      <c r="V44" s="304">
        <v>29393</v>
      </c>
      <c r="W44" s="304">
        <v>87431</v>
      </c>
      <c r="X44" s="304">
        <v>121932</v>
      </c>
      <c r="Y44" s="304">
        <v>123871</v>
      </c>
      <c r="Z44" s="304">
        <v>114473</v>
      </c>
      <c r="AA44" s="304">
        <v>66235</v>
      </c>
      <c r="AB44" s="304">
        <v>99940</v>
      </c>
      <c r="AC44" s="297">
        <v>116369</v>
      </c>
      <c r="AD44" s="304">
        <v>94333</v>
      </c>
      <c r="AE44" s="304">
        <v>125924</v>
      </c>
      <c r="AF44" s="304">
        <v>128430</v>
      </c>
      <c r="AG44" s="304">
        <v>117613</v>
      </c>
      <c r="AH44" s="304">
        <v>125478</v>
      </c>
      <c r="AI44" s="304">
        <v>119591</v>
      </c>
      <c r="AJ44" s="304">
        <v>105320</v>
      </c>
      <c r="AK44" s="304">
        <v>134165</v>
      </c>
      <c r="AL44" s="304">
        <v>136197</v>
      </c>
      <c r="AM44" s="304">
        <v>149601</v>
      </c>
      <c r="AN44" s="304">
        <v>141419</v>
      </c>
      <c r="AO44" s="304">
        <v>112052</v>
      </c>
      <c r="AP44" s="304">
        <v>108387</v>
      </c>
      <c r="AQ44" s="304">
        <v>122451</v>
      </c>
      <c r="AR44" s="304">
        <v>150337</v>
      </c>
      <c r="AS44" s="304">
        <v>138297</v>
      </c>
      <c r="AT44" s="304">
        <v>143250</v>
      </c>
    </row>
    <row r="45" spans="1:46">
      <c r="A45" s="5"/>
      <c r="B45" s="260" t="s">
        <v>291</v>
      </c>
      <c r="C45" s="303" t="s">
        <v>0</v>
      </c>
      <c r="D45" s="304" t="s">
        <v>0</v>
      </c>
      <c r="E45" s="304" t="s">
        <v>0</v>
      </c>
      <c r="F45" s="304" t="s">
        <v>0</v>
      </c>
      <c r="G45" s="304" t="s">
        <v>0</v>
      </c>
      <c r="H45" s="304" t="s">
        <v>0</v>
      </c>
      <c r="I45" s="304">
        <v>55842</v>
      </c>
      <c r="J45" s="304">
        <v>120614</v>
      </c>
      <c r="K45" s="304">
        <v>122912</v>
      </c>
      <c r="L45" s="304">
        <v>121012</v>
      </c>
      <c r="M45" s="304">
        <v>112046</v>
      </c>
      <c r="N45" s="304">
        <v>123218</v>
      </c>
      <c r="O45" s="304">
        <v>126564</v>
      </c>
      <c r="P45" s="304">
        <v>123193</v>
      </c>
      <c r="Q45" s="304">
        <v>123407</v>
      </c>
      <c r="R45" s="304">
        <v>123534</v>
      </c>
      <c r="S45" s="304">
        <v>124414</v>
      </c>
      <c r="T45" s="304">
        <v>105510</v>
      </c>
      <c r="U45" s="304">
        <v>102592</v>
      </c>
      <c r="V45" s="304">
        <v>97698</v>
      </c>
      <c r="W45" s="304">
        <v>100512</v>
      </c>
      <c r="X45" s="304">
        <v>94581</v>
      </c>
      <c r="Y45" s="304">
        <v>79298</v>
      </c>
      <c r="Z45" s="304">
        <v>65983</v>
      </c>
      <c r="AA45" s="304">
        <v>63640</v>
      </c>
      <c r="AB45" s="304">
        <v>76027</v>
      </c>
      <c r="AC45" s="297">
        <v>87562</v>
      </c>
      <c r="AD45" s="304">
        <v>89640</v>
      </c>
      <c r="AE45" s="304">
        <v>92329</v>
      </c>
      <c r="AF45" s="304">
        <v>86707</v>
      </c>
      <c r="AG45" s="304">
        <v>95248</v>
      </c>
      <c r="AH45" s="304">
        <v>75238</v>
      </c>
      <c r="AI45" s="304">
        <v>86651</v>
      </c>
      <c r="AJ45" s="304">
        <v>85085</v>
      </c>
      <c r="AK45" s="304">
        <v>110841</v>
      </c>
      <c r="AL45" s="304">
        <v>114396</v>
      </c>
      <c r="AM45" s="304">
        <v>118234</v>
      </c>
      <c r="AN45" s="304">
        <v>117158</v>
      </c>
      <c r="AO45" s="304">
        <v>118917</v>
      </c>
      <c r="AP45" s="304">
        <v>122056</v>
      </c>
      <c r="AQ45" s="304">
        <v>121923</v>
      </c>
      <c r="AR45" s="304">
        <v>107926</v>
      </c>
      <c r="AS45" s="304">
        <v>114985</v>
      </c>
      <c r="AT45" s="304">
        <v>104283</v>
      </c>
    </row>
    <row r="46" spans="1:46">
      <c r="A46" s="5"/>
      <c r="B46" s="260" t="s">
        <v>292</v>
      </c>
      <c r="C46" s="303" t="s">
        <v>0</v>
      </c>
      <c r="D46" s="304" t="s">
        <v>0</v>
      </c>
      <c r="E46" s="304" t="s">
        <v>0</v>
      </c>
      <c r="F46" s="304" t="s">
        <v>0</v>
      </c>
      <c r="G46" s="304" t="s">
        <v>0</v>
      </c>
      <c r="H46" s="304" t="s">
        <v>0</v>
      </c>
      <c r="I46" s="304">
        <v>110982</v>
      </c>
      <c r="J46" s="304">
        <v>327638</v>
      </c>
      <c r="K46" s="304">
        <v>296828</v>
      </c>
      <c r="L46" s="304">
        <v>691616</v>
      </c>
      <c r="M46" s="304">
        <v>620656</v>
      </c>
      <c r="N46" s="304">
        <v>663142</v>
      </c>
      <c r="O46" s="304">
        <v>618105</v>
      </c>
      <c r="P46" s="304">
        <v>650048</v>
      </c>
      <c r="Q46" s="304">
        <v>658669</v>
      </c>
      <c r="R46" s="304">
        <v>686131</v>
      </c>
      <c r="S46" s="304">
        <v>691332</v>
      </c>
      <c r="T46" s="304">
        <v>665049</v>
      </c>
      <c r="U46" s="304">
        <v>657923</v>
      </c>
      <c r="V46" s="304">
        <v>659310</v>
      </c>
      <c r="W46" s="304">
        <v>611616</v>
      </c>
      <c r="X46" s="304">
        <v>600682</v>
      </c>
      <c r="Y46" s="304">
        <v>581836</v>
      </c>
      <c r="Z46" s="304">
        <v>546467</v>
      </c>
      <c r="AA46" s="304">
        <v>508242</v>
      </c>
      <c r="AB46" s="304">
        <v>519312</v>
      </c>
      <c r="AC46" s="297">
        <v>508760</v>
      </c>
      <c r="AD46" s="304">
        <v>535060</v>
      </c>
      <c r="AE46" s="304">
        <v>510153</v>
      </c>
      <c r="AF46" s="304">
        <v>532279</v>
      </c>
      <c r="AG46" s="304">
        <v>483833</v>
      </c>
      <c r="AH46" s="304">
        <v>567025</v>
      </c>
      <c r="AI46" s="304">
        <v>542039</v>
      </c>
      <c r="AJ46" s="304">
        <v>549566</v>
      </c>
      <c r="AK46" s="304">
        <v>530309</v>
      </c>
      <c r="AL46" s="304">
        <v>569237</v>
      </c>
      <c r="AM46" s="304">
        <v>586367</v>
      </c>
      <c r="AN46" s="304">
        <v>587323</v>
      </c>
      <c r="AO46" s="304">
        <v>611768</v>
      </c>
      <c r="AP46" s="304">
        <v>649531</v>
      </c>
      <c r="AQ46" s="304">
        <v>528344</v>
      </c>
      <c r="AR46" s="304">
        <v>416519</v>
      </c>
      <c r="AS46" s="304">
        <v>392273</v>
      </c>
      <c r="AT46" s="304">
        <v>413634</v>
      </c>
    </row>
    <row r="47" spans="1:46">
      <c r="A47" s="5"/>
      <c r="B47" s="260" t="s">
        <v>293</v>
      </c>
      <c r="C47" s="303" t="s">
        <v>0</v>
      </c>
      <c r="D47" s="304" t="s">
        <v>0</v>
      </c>
      <c r="E47" s="304" t="s">
        <v>0</v>
      </c>
      <c r="F47" s="304" t="s">
        <v>0</v>
      </c>
      <c r="G47" s="304" t="s">
        <v>0</v>
      </c>
      <c r="H47" s="304" t="s">
        <v>0</v>
      </c>
      <c r="I47" s="304">
        <v>11843</v>
      </c>
      <c r="J47" s="304">
        <v>19044</v>
      </c>
      <c r="K47" s="304">
        <v>31793</v>
      </c>
      <c r="L47" s="304">
        <v>21704</v>
      </c>
      <c r="M47" s="304">
        <v>20405</v>
      </c>
      <c r="N47" s="304">
        <v>14832</v>
      </c>
      <c r="O47" s="304">
        <v>28234</v>
      </c>
      <c r="P47" s="304">
        <v>27829</v>
      </c>
      <c r="Q47" s="304">
        <v>17195</v>
      </c>
      <c r="R47" s="304">
        <v>24016</v>
      </c>
      <c r="S47" s="304">
        <v>34163</v>
      </c>
      <c r="T47" s="304">
        <v>33074</v>
      </c>
      <c r="U47" s="304">
        <v>31638</v>
      </c>
      <c r="V47" s="304">
        <v>24949</v>
      </c>
      <c r="W47" s="304">
        <v>27280</v>
      </c>
      <c r="X47" s="304">
        <v>28612</v>
      </c>
      <c r="Y47" s="304">
        <v>29850</v>
      </c>
      <c r="Z47" s="304">
        <v>28910</v>
      </c>
      <c r="AA47" s="304">
        <v>28957</v>
      </c>
      <c r="AB47" s="304">
        <v>27466</v>
      </c>
      <c r="AC47" s="297">
        <v>24602</v>
      </c>
      <c r="AD47" s="304">
        <v>27368</v>
      </c>
      <c r="AE47" s="304">
        <v>19627</v>
      </c>
      <c r="AF47" s="304">
        <v>24480</v>
      </c>
      <c r="AG47" s="304">
        <v>18419</v>
      </c>
      <c r="AH47" s="304">
        <v>24037</v>
      </c>
      <c r="AI47" s="304">
        <v>24216</v>
      </c>
      <c r="AJ47" s="304">
        <v>24969</v>
      </c>
      <c r="AK47" s="304">
        <v>21345</v>
      </c>
      <c r="AL47" s="304">
        <v>22440</v>
      </c>
      <c r="AM47" s="304">
        <v>21789</v>
      </c>
      <c r="AN47" s="304">
        <v>26168</v>
      </c>
      <c r="AO47" s="304">
        <v>17016</v>
      </c>
      <c r="AP47" s="304">
        <v>19224</v>
      </c>
      <c r="AQ47" s="304">
        <v>26040</v>
      </c>
      <c r="AR47" s="304">
        <v>24575</v>
      </c>
      <c r="AS47" s="304">
        <v>20914</v>
      </c>
      <c r="AT47" s="304">
        <v>28286</v>
      </c>
    </row>
    <row r="48" spans="1:46">
      <c r="A48" s="5"/>
      <c r="B48" s="260" t="s">
        <v>294</v>
      </c>
      <c r="C48" s="303" t="s">
        <v>0</v>
      </c>
      <c r="D48" s="304" t="s">
        <v>0</v>
      </c>
      <c r="E48" s="304" t="s">
        <v>0</v>
      </c>
      <c r="F48" s="304" t="s">
        <v>0</v>
      </c>
      <c r="G48" s="304" t="s">
        <v>0</v>
      </c>
      <c r="H48" s="304" t="s">
        <v>0</v>
      </c>
      <c r="I48" s="304">
        <v>19063</v>
      </c>
      <c r="J48" s="304">
        <v>215735</v>
      </c>
      <c r="K48" s="304">
        <v>218921</v>
      </c>
      <c r="L48" s="304">
        <v>229350</v>
      </c>
      <c r="M48" s="304">
        <v>189839</v>
      </c>
      <c r="N48" s="304">
        <v>236535</v>
      </c>
      <c r="O48" s="304">
        <v>213101</v>
      </c>
      <c r="P48" s="304">
        <v>254770</v>
      </c>
      <c r="Q48" s="304">
        <v>221263</v>
      </c>
      <c r="R48" s="304">
        <v>242672</v>
      </c>
      <c r="S48" s="304">
        <v>98175</v>
      </c>
      <c r="T48" s="304">
        <v>190825</v>
      </c>
      <c r="U48" s="304">
        <v>121240</v>
      </c>
      <c r="V48" s="304">
        <v>139350</v>
      </c>
      <c r="W48" s="304">
        <v>101281</v>
      </c>
      <c r="X48" s="304">
        <v>171525</v>
      </c>
      <c r="Y48" s="304">
        <v>124842</v>
      </c>
      <c r="Z48" s="304">
        <v>211570</v>
      </c>
      <c r="AA48" s="304">
        <v>146564</v>
      </c>
      <c r="AB48" s="304">
        <v>225735</v>
      </c>
      <c r="AC48" s="297">
        <v>156123</v>
      </c>
      <c r="AD48" s="304">
        <v>303205</v>
      </c>
      <c r="AE48" s="304">
        <v>174054</v>
      </c>
      <c r="AF48" s="304">
        <v>304987</v>
      </c>
      <c r="AG48" s="304">
        <v>180716</v>
      </c>
      <c r="AH48" s="304">
        <v>252213</v>
      </c>
      <c r="AI48" s="304">
        <v>205470</v>
      </c>
      <c r="AJ48" s="304">
        <v>323581</v>
      </c>
      <c r="AK48" s="304">
        <v>219281</v>
      </c>
      <c r="AL48" s="304">
        <v>319368</v>
      </c>
      <c r="AM48" s="304">
        <v>228069</v>
      </c>
      <c r="AN48" s="304">
        <v>334425</v>
      </c>
      <c r="AO48" s="304">
        <v>199274</v>
      </c>
      <c r="AP48" s="304">
        <v>321339</v>
      </c>
      <c r="AQ48" s="304">
        <v>224118</v>
      </c>
      <c r="AR48" s="304">
        <v>335422</v>
      </c>
      <c r="AS48" s="304">
        <v>243325</v>
      </c>
      <c r="AT48" s="304">
        <v>339476</v>
      </c>
    </row>
    <row r="49" spans="1:46">
      <c r="A49" s="5"/>
      <c r="B49" s="260" t="s">
        <v>295</v>
      </c>
      <c r="C49" s="303" t="s">
        <v>0</v>
      </c>
      <c r="D49" s="304" t="s">
        <v>0</v>
      </c>
      <c r="E49" s="304" t="s">
        <v>0</v>
      </c>
      <c r="F49" s="304" t="s">
        <v>0</v>
      </c>
      <c r="G49" s="304" t="s">
        <v>0</v>
      </c>
      <c r="H49" s="304" t="s">
        <v>0</v>
      </c>
      <c r="I49" s="304">
        <v>33610</v>
      </c>
      <c r="J49" s="304">
        <v>287700</v>
      </c>
      <c r="K49" s="304">
        <v>292896</v>
      </c>
      <c r="L49" s="304">
        <v>246811</v>
      </c>
      <c r="M49" s="304">
        <v>257300</v>
      </c>
      <c r="N49" s="304">
        <v>265184</v>
      </c>
      <c r="O49" s="304">
        <v>276024</v>
      </c>
      <c r="P49" s="304">
        <v>283257</v>
      </c>
      <c r="Q49" s="304">
        <v>272556</v>
      </c>
      <c r="R49" s="304">
        <v>272931</v>
      </c>
      <c r="S49" s="304">
        <v>274890</v>
      </c>
      <c r="T49" s="304">
        <v>227587</v>
      </c>
      <c r="U49" s="304">
        <v>254537</v>
      </c>
      <c r="V49" s="304">
        <v>252214</v>
      </c>
      <c r="W49" s="304">
        <v>245911</v>
      </c>
      <c r="X49" s="304">
        <v>244201</v>
      </c>
      <c r="Y49" s="304">
        <v>238096</v>
      </c>
      <c r="Z49" s="304">
        <v>245459</v>
      </c>
      <c r="AA49" s="304">
        <v>239326</v>
      </c>
      <c r="AB49" s="304">
        <v>242968</v>
      </c>
      <c r="AC49" s="297">
        <v>248927</v>
      </c>
      <c r="AD49" s="304">
        <v>247868</v>
      </c>
      <c r="AE49" s="304">
        <v>245826</v>
      </c>
      <c r="AF49" s="304">
        <v>230344</v>
      </c>
      <c r="AG49" s="304">
        <v>239132</v>
      </c>
      <c r="AH49" s="304">
        <v>251524</v>
      </c>
      <c r="AI49" s="304">
        <v>264855</v>
      </c>
      <c r="AJ49" s="304">
        <v>257662</v>
      </c>
      <c r="AK49" s="304">
        <v>260808</v>
      </c>
      <c r="AL49" s="304">
        <v>246941</v>
      </c>
      <c r="AM49" s="304">
        <v>249900</v>
      </c>
      <c r="AN49" s="304">
        <v>239253</v>
      </c>
      <c r="AO49" s="304">
        <v>224351</v>
      </c>
      <c r="AP49" s="304">
        <v>232423</v>
      </c>
      <c r="AQ49" s="304">
        <v>234357</v>
      </c>
      <c r="AR49" s="304">
        <v>235982</v>
      </c>
      <c r="AS49" s="304">
        <v>175655</v>
      </c>
      <c r="AT49" s="304">
        <v>-10500</v>
      </c>
    </row>
    <row r="50" spans="1:46">
      <c r="A50" s="5"/>
      <c r="B50" s="260" t="s">
        <v>296</v>
      </c>
      <c r="C50" s="303" t="s">
        <v>0</v>
      </c>
      <c r="D50" s="304" t="s">
        <v>0</v>
      </c>
      <c r="E50" s="304" t="s">
        <v>0</v>
      </c>
      <c r="F50" s="304" t="s">
        <v>0</v>
      </c>
      <c r="G50" s="304" t="s">
        <v>0</v>
      </c>
      <c r="H50" s="304" t="s">
        <v>0</v>
      </c>
      <c r="I50" s="304">
        <v>901</v>
      </c>
      <c r="J50" s="304">
        <v>34969</v>
      </c>
      <c r="K50" s="304">
        <v>71572</v>
      </c>
      <c r="L50" s="304">
        <v>62256</v>
      </c>
      <c r="M50" s="304">
        <v>62797</v>
      </c>
      <c r="N50" s="304">
        <v>61167</v>
      </c>
      <c r="O50" s="304">
        <v>70352</v>
      </c>
      <c r="P50" s="304">
        <v>69993</v>
      </c>
      <c r="Q50" s="304">
        <v>73434</v>
      </c>
      <c r="R50" s="304">
        <v>69865</v>
      </c>
      <c r="S50" s="304">
        <v>67532</v>
      </c>
      <c r="T50" s="304">
        <v>45034</v>
      </c>
      <c r="U50" s="304">
        <v>37558</v>
      </c>
      <c r="V50" s="304">
        <v>-2864</v>
      </c>
      <c r="W50" s="304">
        <v>33036</v>
      </c>
      <c r="X50" s="304">
        <v>71750</v>
      </c>
      <c r="Y50" s="304">
        <v>65138</v>
      </c>
      <c r="Z50" s="304">
        <v>64425</v>
      </c>
      <c r="AA50" s="304">
        <v>61986</v>
      </c>
      <c r="AB50" s="304">
        <v>64873</v>
      </c>
      <c r="AC50" s="297">
        <v>56244</v>
      </c>
      <c r="AD50" s="304">
        <v>75470</v>
      </c>
      <c r="AE50" s="304">
        <v>62629</v>
      </c>
      <c r="AF50" s="304">
        <v>76957</v>
      </c>
      <c r="AG50" s="304">
        <v>79873</v>
      </c>
      <c r="AH50" s="304">
        <v>78256</v>
      </c>
      <c r="AI50" s="304">
        <v>76270</v>
      </c>
      <c r="AJ50" s="304">
        <v>75363</v>
      </c>
      <c r="AK50" s="304">
        <v>75203</v>
      </c>
      <c r="AL50" s="304">
        <v>79359</v>
      </c>
      <c r="AM50" s="304">
        <v>83399</v>
      </c>
      <c r="AN50" s="304">
        <v>88512</v>
      </c>
      <c r="AO50" s="304">
        <v>86929</v>
      </c>
      <c r="AP50" s="304">
        <v>85398</v>
      </c>
      <c r="AQ50" s="304">
        <v>81990</v>
      </c>
      <c r="AR50" s="304">
        <v>74772</v>
      </c>
      <c r="AS50" s="304">
        <v>77674</v>
      </c>
      <c r="AT50" s="304">
        <v>74701</v>
      </c>
    </row>
    <row r="51" spans="1:46">
      <c r="A51" s="5"/>
      <c r="B51" s="260" t="s">
        <v>297</v>
      </c>
      <c r="C51" s="303" t="s">
        <v>0</v>
      </c>
      <c r="D51" s="304" t="s">
        <v>0</v>
      </c>
      <c r="E51" s="304" t="s">
        <v>0</v>
      </c>
      <c r="F51" s="304" t="s">
        <v>0</v>
      </c>
      <c r="G51" s="304" t="s">
        <v>0</v>
      </c>
      <c r="H51" s="304" t="s">
        <v>0</v>
      </c>
      <c r="I51" s="304">
        <v>-6510</v>
      </c>
      <c r="J51" s="304">
        <v>84857</v>
      </c>
      <c r="K51" s="304">
        <v>88477</v>
      </c>
      <c r="L51" s="304">
        <v>73438</v>
      </c>
      <c r="M51" s="304">
        <v>73708</v>
      </c>
      <c r="N51" s="304">
        <v>79965</v>
      </c>
      <c r="O51" s="304">
        <v>84817</v>
      </c>
      <c r="P51" s="304">
        <v>139048</v>
      </c>
      <c r="Q51" s="304">
        <v>138059</v>
      </c>
      <c r="R51" s="304">
        <v>116782</v>
      </c>
      <c r="S51" s="304">
        <v>110270</v>
      </c>
      <c r="T51" s="304">
        <v>106583</v>
      </c>
      <c r="U51" s="304">
        <v>100768</v>
      </c>
      <c r="V51" s="304">
        <v>103878</v>
      </c>
      <c r="W51" s="304">
        <v>100572</v>
      </c>
      <c r="X51" s="304">
        <v>115421</v>
      </c>
      <c r="Y51" s="304">
        <v>111306</v>
      </c>
      <c r="Z51" s="304">
        <v>110436</v>
      </c>
      <c r="AA51" s="304">
        <v>115303</v>
      </c>
      <c r="AB51" s="304">
        <v>117541</v>
      </c>
      <c r="AC51" s="297">
        <v>117489</v>
      </c>
      <c r="AD51" s="304">
        <v>116849</v>
      </c>
      <c r="AE51" s="304">
        <v>115005</v>
      </c>
      <c r="AF51" s="304">
        <v>114503</v>
      </c>
      <c r="AG51" s="304">
        <v>109891</v>
      </c>
      <c r="AH51" s="304">
        <v>104659</v>
      </c>
      <c r="AI51" s="304">
        <v>123259</v>
      </c>
      <c r="AJ51" s="304">
        <v>99911</v>
      </c>
      <c r="AK51" s="304">
        <v>117756</v>
      </c>
      <c r="AL51" s="304">
        <v>125712</v>
      </c>
      <c r="AM51" s="304">
        <v>127917</v>
      </c>
      <c r="AN51" s="304">
        <v>124465</v>
      </c>
      <c r="AO51" s="304">
        <v>116536</v>
      </c>
      <c r="AP51" s="304">
        <v>108040</v>
      </c>
      <c r="AQ51" s="304">
        <v>105327</v>
      </c>
      <c r="AR51" s="304">
        <v>114274</v>
      </c>
      <c r="AS51" s="304">
        <v>121693</v>
      </c>
      <c r="AT51" s="304">
        <v>120864</v>
      </c>
    </row>
    <row r="52" spans="1:46">
      <c r="A52" s="5"/>
      <c r="B52" s="260" t="s">
        <v>298</v>
      </c>
      <c r="C52" s="303" t="s">
        <v>0</v>
      </c>
      <c r="D52" s="304" t="s">
        <v>0</v>
      </c>
      <c r="E52" s="304" t="s">
        <v>0</v>
      </c>
      <c r="F52" s="304" t="s">
        <v>0</v>
      </c>
      <c r="G52" s="304" t="s">
        <v>0</v>
      </c>
      <c r="H52" s="304" t="s">
        <v>0</v>
      </c>
      <c r="I52" s="304" t="s">
        <v>0</v>
      </c>
      <c r="J52" s="304">
        <v>294987</v>
      </c>
      <c r="K52" s="304">
        <v>299364</v>
      </c>
      <c r="L52" s="304">
        <v>252560</v>
      </c>
      <c r="M52" s="304">
        <v>254442</v>
      </c>
      <c r="N52" s="304">
        <v>249319</v>
      </c>
      <c r="O52" s="304">
        <v>251314</v>
      </c>
      <c r="P52" s="304">
        <v>245462</v>
      </c>
      <c r="Q52" s="304">
        <v>244622</v>
      </c>
      <c r="R52" s="304">
        <v>241616</v>
      </c>
      <c r="S52" s="304">
        <v>243157</v>
      </c>
      <c r="T52" s="304">
        <v>235585</v>
      </c>
      <c r="U52" s="304">
        <v>237154</v>
      </c>
      <c r="V52" s="304">
        <v>228025</v>
      </c>
      <c r="W52" s="304">
        <v>230432</v>
      </c>
      <c r="X52" s="304">
        <v>247700</v>
      </c>
      <c r="Y52" s="304">
        <v>250046</v>
      </c>
      <c r="Z52" s="304">
        <v>245210</v>
      </c>
      <c r="AA52" s="304">
        <v>240900</v>
      </c>
      <c r="AB52" s="304">
        <v>235000</v>
      </c>
      <c r="AC52" s="297">
        <v>229465</v>
      </c>
      <c r="AD52" s="304">
        <v>239671</v>
      </c>
      <c r="AE52" s="304">
        <v>233553</v>
      </c>
      <c r="AF52" s="304">
        <v>241552</v>
      </c>
      <c r="AG52" s="304">
        <v>232514</v>
      </c>
      <c r="AH52" s="304">
        <v>240026</v>
      </c>
      <c r="AI52" s="304">
        <v>246183</v>
      </c>
      <c r="AJ52" s="304">
        <v>241484</v>
      </c>
      <c r="AK52" s="304">
        <v>246378</v>
      </c>
      <c r="AL52" s="304">
        <v>271479</v>
      </c>
      <c r="AM52" s="304">
        <v>272209</v>
      </c>
      <c r="AN52" s="304">
        <v>271471</v>
      </c>
      <c r="AO52" s="304">
        <v>257725</v>
      </c>
      <c r="AP52" s="304">
        <v>284035</v>
      </c>
      <c r="AQ52" s="304">
        <v>264447</v>
      </c>
      <c r="AR52" s="304">
        <v>276568</v>
      </c>
      <c r="AS52" s="304">
        <v>259711</v>
      </c>
      <c r="AT52" s="304">
        <v>270158</v>
      </c>
    </row>
    <row r="53" spans="1:46">
      <c r="B53" s="260" t="s">
        <v>299</v>
      </c>
      <c r="C53" s="303" t="s">
        <v>0</v>
      </c>
      <c r="D53" s="304" t="s">
        <v>0</v>
      </c>
      <c r="E53" s="304" t="s">
        <v>0</v>
      </c>
      <c r="F53" s="304" t="s">
        <v>0</v>
      </c>
      <c r="G53" s="304" t="s">
        <v>0</v>
      </c>
      <c r="H53" s="304" t="s">
        <v>0</v>
      </c>
      <c r="I53" s="304" t="s">
        <v>0</v>
      </c>
      <c r="J53" s="304">
        <v>47469</v>
      </c>
      <c r="K53" s="304">
        <v>84637</v>
      </c>
      <c r="L53" s="304">
        <v>54324</v>
      </c>
      <c r="M53" s="304">
        <v>37479</v>
      </c>
      <c r="N53" s="304">
        <v>58516</v>
      </c>
      <c r="O53" s="304">
        <v>52436</v>
      </c>
      <c r="P53" s="304">
        <v>44651</v>
      </c>
      <c r="Q53" s="304">
        <v>24011</v>
      </c>
      <c r="R53" s="304">
        <v>21906</v>
      </c>
      <c r="S53" s="304">
        <v>-22868</v>
      </c>
      <c r="T53" s="304">
        <v>19146</v>
      </c>
      <c r="U53" s="304">
        <v>2240</v>
      </c>
      <c r="V53" s="304">
        <v>34031</v>
      </c>
      <c r="W53" s="304">
        <v>20949</v>
      </c>
      <c r="X53" s="304">
        <v>-8109</v>
      </c>
      <c r="Y53" s="304">
        <v>17717</v>
      </c>
      <c r="Z53" s="304">
        <v>-6582</v>
      </c>
      <c r="AA53" s="304">
        <v>11754</v>
      </c>
      <c r="AB53" s="304">
        <v>24789</v>
      </c>
      <c r="AC53" s="297">
        <v>26157</v>
      </c>
      <c r="AD53" s="304">
        <v>27471</v>
      </c>
      <c r="AE53" s="304">
        <v>25555</v>
      </c>
      <c r="AF53" s="304">
        <v>23062</v>
      </c>
      <c r="AG53" s="304">
        <v>34636</v>
      </c>
      <c r="AH53" s="304">
        <v>32350</v>
      </c>
      <c r="AI53" s="304">
        <v>27154</v>
      </c>
      <c r="AJ53" s="304">
        <v>34914</v>
      </c>
      <c r="AK53" s="304">
        <v>28952</v>
      </c>
      <c r="AL53" s="304">
        <v>36536</v>
      </c>
      <c r="AM53" s="304">
        <v>34102</v>
      </c>
      <c r="AN53" s="304">
        <v>41175</v>
      </c>
      <c r="AO53" s="304">
        <v>44537</v>
      </c>
      <c r="AP53" s="304">
        <v>44315</v>
      </c>
      <c r="AQ53" s="304">
        <v>40343</v>
      </c>
      <c r="AR53" s="304">
        <v>31881</v>
      </c>
      <c r="AS53" s="304">
        <v>39133</v>
      </c>
      <c r="AT53" s="304">
        <v>3912</v>
      </c>
    </row>
    <row r="54" spans="1:46">
      <c r="B54" s="260" t="s">
        <v>300</v>
      </c>
      <c r="C54" s="303" t="s">
        <v>0</v>
      </c>
      <c r="D54" s="304" t="s">
        <v>0</v>
      </c>
      <c r="E54" s="304" t="s">
        <v>0</v>
      </c>
      <c r="F54" s="304" t="s">
        <v>0</v>
      </c>
      <c r="G54" s="304" t="s">
        <v>0</v>
      </c>
      <c r="H54" s="304" t="s">
        <v>0</v>
      </c>
      <c r="I54" s="304" t="s">
        <v>0</v>
      </c>
      <c r="J54" s="304">
        <v>23076</v>
      </c>
      <c r="K54" s="304">
        <v>94676</v>
      </c>
      <c r="L54" s="304">
        <v>79047</v>
      </c>
      <c r="M54" s="304">
        <v>79039</v>
      </c>
      <c r="N54" s="304">
        <v>79226</v>
      </c>
      <c r="O54" s="304">
        <v>78470</v>
      </c>
      <c r="P54" s="304">
        <v>79243</v>
      </c>
      <c r="Q54" s="304">
        <v>79247</v>
      </c>
      <c r="R54" s="304">
        <v>78833</v>
      </c>
      <c r="S54" s="304">
        <v>78931</v>
      </c>
      <c r="T54" s="304">
        <v>79139</v>
      </c>
      <c r="U54" s="304">
        <v>78848</v>
      </c>
      <c r="V54" s="304">
        <v>78120</v>
      </c>
      <c r="W54" s="304">
        <v>78937</v>
      </c>
      <c r="X54" s="304">
        <v>82577</v>
      </c>
      <c r="Y54" s="304">
        <v>73954</v>
      </c>
      <c r="Z54" s="304">
        <v>73833</v>
      </c>
      <c r="AA54" s="304">
        <v>73907</v>
      </c>
      <c r="AB54" s="304">
        <v>72166</v>
      </c>
      <c r="AC54" s="297">
        <v>73527</v>
      </c>
      <c r="AD54" s="304">
        <v>72046</v>
      </c>
      <c r="AE54" s="304">
        <v>68818</v>
      </c>
      <c r="AF54" s="304">
        <v>71362</v>
      </c>
      <c r="AG54" s="304">
        <v>72718</v>
      </c>
      <c r="AH54" s="304">
        <v>76302</v>
      </c>
      <c r="AI54" s="304">
        <v>70498</v>
      </c>
      <c r="AJ54" s="304">
        <v>72813</v>
      </c>
      <c r="AK54" s="304">
        <v>75651</v>
      </c>
      <c r="AL54" s="304">
        <v>101958</v>
      </c>
      <c r="AM54" s="304">
        <v>108824</v>
      </c>
      <c r="AN54" s="304">
        <v>110809</v>
      </c>
      <c r="AO54" s="304">
        <v>109042</v>
      </c>
      <c r="AP54" s="304">
        <v>106060</v>
      </c>
      <c r="AQ54" s="304">
        <v>109245</v>
      </c>
      <c r="AR54" s="304">
        <v>104288</v>
      </c>
      <c r="AS54" s="304">
        <v>110162</v>
      </c>
      <c r="AT54" s="304">
        <v>109926</v>
      </c>
    </row>
    <row r="55" spans="1:46">
      <c r="B55" s="260" t="s">
        <v>301</v>
      </c>
      <c r="C55" s="303" t="s">
        <v>0</v>
      </c>
      <c r="D55" s="304" t="s">
        <v>0</v>
      </c>
      <c r="E55" s="304" t="s">
        <v>0</v>
      </c>
      <c r="F55" s="304" t="s">
        <v>0</v>
      </c>
      <c r="G55" s="304" t="s">
        <v>0</v>
      </c>
      <c r="H55" s="304" t="s">
        <v>0</v>
      </c>
      <c r="I55" s="304" t="s">
        <v>0</v>
      </c>
      <c r="J55" s="304">
        <v>7541</v>
      </c>
      <c r="K55" s="304">
        <v>159115</v>
      </c>
      <c r="L55" s="304">
        <v>126398</v>
      </c>
      <c r="M55" s="304">
        <v>123129</v>
      </c>
      <c r="N55" s="304">
        <v>155914</v>
      </c>
      <c r="O55" s="304">
        <v>175570</v>
      </c>
      <c r="P55" s="304">
        <v>187192</v>
      </c>
      <c r="Q55" s="304">
        <v>170634</v>
      </c>
      <c r="R55" s="304">
        <v>148956</v>
      </c>
      <c r="S55" s="304">
        <v>160195</v>
      </c>
      <c r="T55" s="304">
        <v>795555</v>
      </c>
      <c r="U55" s="304">
        <v>759096</v>
      </c>
      <c r="V55" s="304">
        <v>465759</v>
      </c>
      <c r="W55" s="304">
        <v>461239</v>
      </c>
      <c r="X55" s="304">
        <v>395979</v>
      </c>
      <c r="Y55" s="304">
        <v>452545</v>
      </c>
      <c r="Z55" s="304">
        <v>260577</v>
      </c>
      <c r="AA55" s="304">
        <v>196971</v>
      </c>
      <c r="AB55" s="304">
        <v>242371</v>
      </c>
      <c r="AC55" s="297">
        <v>270649</v>
      </c>
      <c r="AD55" s="304">
        <v>340834</v>
      </c>
      <c r="AE55" s="304">
        <v>320625</v>
      </c>
      <c r="AF55" s="304">
        <v>420656</v>
      </c>
      <c r="AG55" s="304">
        <v>371944</v>
      </c>
      <c r="AH55" s="304">
        <v>524581</v>
      </c>
      <c r="AI55" s="304">
        <v>480598</v>
      </c>
      <c r="AJ55" s="304">
        <v>521774</v>
      </c>
      <c r="AK55" s="304">
        <v>488605</v>
      </c>
      <c r="AL55" s="304">
        <v>556634</v>
      </c>
      <c r="AM55" s="304">
        <v>535094</v>
      </c>
      <c r="AN55" s="304">
        <v>566371</v>
      </c>
      <c r="AO55" s="304">
        <v>455034</v>
      </c>
      <c r="AP55" s="304">
        <v>463004</v>
      </c>
      <c r="AQ55" s="304">
        <v>442661</v>
      </c>
      <c r="AR55" s="304">
        <v>457064</v>
      </c>
      <c r="AS55" s="304">
        <v>285902</v>
      </c>
      <c r="AT55" s="304">
        <v>409353</v>
      </c>
    </row>
    <row r="56" spans="1:46">
      <c r="B56" s="260" t="s">
        <v>302</v>
      </c>
      <c r="C56" s="303" t="s">
        <v>0</v>
      </c>
      <c r="D56" s="304" t="s">
        <v>0</v>
      </c>
      <c r="E56" s="304" t="s">
        <v>0</v>
      </c>
      <c r="F56" s="304" t="s">
        <v>0</v>
      </c>
      <c r="G56" s="304" t="s">
        <v>0</v>
      </c>
      <c r="H56" s="304" t="s">
        <v>0</v>
      </c>
      <c r="I56" s="304" t="s">
        <v>0</v>
      </c>
      <c r="J56" s="304" t="s">
        <v>0</v>
      </c>
      <c r="K56" s="304">
        <v>39204</v>
      </c>
      <c r="L56" s="304">
        <v>143244</v>
      </c>
      <c r="M56" s="304">
        <v>156005</v>
      </c>
      <c r="N56" s="304">
        <v>148849</v>
      </c>
      <c r="O56" s="304">
        <v>142570</v>
      </c>
      <c r="P56" s="304">
        <v>136197</v>
      </c>
      <c r="Q56" s="304">
        <v>129632</v>
      </c>
      <c r="R56" s="304">
        <v>123298</v>
      </c>
      <c r="S56" s="304">
        <v>104923</v>
      </c>
      <c r="T56" s="304">
        <v>88808</v>
      </c>
      <c r="U56" s="304">
        <v>105316</v>
      </c>
      <c r="V56" s="304">
        <v>100931</v>
      </c>
      <c r="W56" s="304">
        <v>101698</v>
      </c>
      <c r="X56" s="304">
        <v>93026</v>
      </c>
      <c r="Y56" s="304">
        <v>103142</v>
      </c>
      <c r="Z56" s="304">
        <v>109460</v>
      </c>
      <c r="AA56" s="304">
        <v>111353</v>
      </c>
      <c r="AB56" s="304">
        <v>110039</v>
      </c>
      <c r="AC56" s="297">
        <v>107674</v>
      </c>
      <c r="AD56" s="304">
        <v>110293</v>
      </c>
      <c r="AE56" s="304">
        <v>107591</v>
      </c>
      <c r="AF56" s="304">
        <v>104474</v>
      </c>
      <c r="AG56" s="304">
        <v>109272</v>
      </c>
      <c r="AH56" s="304">
        <v>112177</v>
      </c>
      <c r="AI56" s="304">
        <v>110619</v>
      </c>
      <c r="AJ56" s="304">
        <v>111375</v>
      </c>
      <c r="AK56" s="304">
        <v>106771</v>
      </c>
      <c r="AL56" s="304">
        <v>108154</v>
      </c>
      <c r="AM56" s="304">
        <v>123521</v>
      </c>
      <c r="AN56" s="304">
        <v>128310</v>
      </c>
      <c r="AO56" s="304">
        <v>122285</v>
      </c>
      <c r="AP56" s="304">
        <v>136955</v>
      </c>
      <c r="AQ56" s="304">
        <v>128682</v>
      </c>
      <c r="AR56" s="304">
        <v>124835</v>
      </c>
      <c r="AS56" s="304">
        <v>126247</v>
      </c>
      <c r="AT56" s="304">
        <v>123777</v>
      </c>
    </row>
    <row r="57" spans="1:46">
      <c r="B57" s="260" t="s">
        <v>303</v>
      </c>
      <c r="C57" s="303" t="s">
        <v>0</v>
      </c>
      <c r="D57" s="304" t="s">
        <v>0</v>
      </c>
      <c r="E57" s="304" t="s">
        <v>0</v>
      </c>
      <c r="F57" s="304" t="s">
        <v>0</v>
      </c>
      <c r="G57" s="304" t="s">
        <v>0</v>
      </c>
      <c r="H57" s="304" t="s">
        <v>0</v>
      </c>
      <c r="I57" s="304" t="s">
        <v>0</v>
      </c>
      <c r="J57" s="304" t="s">
        <v>0</v>
      </c>
      <c r="K57" s="304">
        <v>-122756</v>
      </c>
      <c r="L57" s="304">
        <v>-57592</v>
      </c>
      <c r="M57" s="304">
        <v>1199586</v>
      </c>
      <c r="N57" s="304">
        <v>1193143</v>
      </c>
      <c r="O57" s="304">
        <v>1181782</v>
      </c>
      <c r="P57" s="304">
        <v>1149626</v>
      </c>
      <c r="Q57" s="304">
        <v>1107303</v>
      </c>
      <c r="R57" s="304">
        <v>1076242</v>
      </c>
      <c r="S57" s="304">
        <v>1060891</v>
      </c>
      <c r="T57" s="304">
        <v>565279</v>
      </c>
      <c r="U57" s="304">
        <v>815311</v>
      </c>
      <c r="V57" s="304">
        <v>830177</v>
      </c>
      <c r="W57" s="304">
        <v>902308</v>
      </c>
      <c r="X57" s="304">
        <v>931456</v>
      </c>
      <c r="Y57" s="304">
        <v>905028</v>
      </c>
      <c r="Z57" s="304">
        <v>918849</v>
      </c>
      <c r="AA57" s="304">
        <v>917296</v>
      </c>
      <c r="AB57" s="304">
        <v>887676</v>
      </c>
      <c r="AC57" s="297">
        <v>934748</v>
      </c>
      <c r="AD57" s="304">
        <v>900818</v>
      </c>
      <c r="AE57" s="304">
        <v>965854</v>
      </c>
      <c r="AF57" s="304">
        <v>973390</v>
      </c>
      <c r="AG57" s="304">
        <v>941482</v>
      </c>
      <c r="AH57" s="304">
        <v>981528</v>
      </c>
      <c r="AI57" s="304">
        <v>960878</v>
      </c>
      <c r="AJ57" s="304">
        <v>995270</v>
      </c>
      <c r="AK57" s="304">
        <v>975333</v>
      </c>
      <c r="AL57" s="304">
        <v>1000408</v>
      </c>
      <c r="AM57" s="304">
        <v>987405</v>
      </c>
      <c r="AN57" s="304">
        <v>1016214</v>
      </c>
      <c r="AO57" s="304">
        <v>1038957</v>
      </c>
      <c r="AP57" s="304">
        <v>1210636</v>
      </c>
      <c r="AQ57" s="304">
        <v>1176698</v>
      </c>
      <c r="AR57" s="304">
        <v>1062338</v>
      </c>
      <c r="AS57" s="304">
        <v>931902</v>
      </c>
      <c r="AT57" s="304">
        <v>1015263</v>
      </c>
    </row>
    <row r="58" spans="1:46">
      <c r="B58" s="260" t="s">
        <v>304</v>
      </c>
      <c r="C58" s="303" t="s">
        <v>0</v>
      </c>
      <c r="D58" s="304" t="s">
        <v>0</v>
      </c>
      <c r="E58" s="304" t="s">
        <v>0</v>
      </c>
      <c r="F58" s="304" t="s">
        <v>0</v>
      </c>
      <c r="G58" s="304" t="s">
        <v>0</v>
      </c>
      <c r="H58" s="304" t="s">
        <v>0</v>
      </c>
      <c r="I58" s="304" t="s">
        <v>0</v>
      </c>
      <c r="J58" s="304" t="s">
        <v>0</v>
      </c>
      <c r="K58" s="304" t="s">
        <v>0</v>
      </c>
      <c r="L58" s="304">
        <v>1381</v>
      </c>
      <c r="M58" s="304">
        <v>48226</v>
      </c>
      <c r="N58" s="304">
        <v>42382</v>
      </c>
      <c r="O58" s="304">
        <v>40388</v>
      </c>
      <c r="P58" s="304">
        <v>59892</v>
      </c>
      <c r="Q58" s="304">
        <v>62254</v>
      </c>
      <c r="R58" s="304">
        <v>45747</v>
      </c>
      <c r="S58" s="304">
        <v>31778</v>
      </c>
      <c r="T58" s="304">
        <v>48195</v>
      </c>
      <c r="U58" s="304">
        <v>46853</v>
      </c>
      <c r="V58" s="304">
        <v>36876</v>
      </c>
      <c r="W58" s="304">
        <v>37784</v>
      </c>
      <c r="X58" s="304">
        <v>39569</v>
      </c>
      <c r="Y58" s="304">
        <v>40646</v>
      </c>
      <c r="Z58" s="304">
        <v>38197</v>
      </c>
      <c r="AA58" s="304">
        <v>35028</v>
      </c>
      <c r="AB58" s="304">
        <v>32873</v>
      </c>
      <c r="AC58" s="297">
        <v>31384</v>
      </c>
      <c r="AD58" s="304">
        <v>34305</v>
      </c>
      <c r="AE58" s="304">
        <v>27579</v>
      </c>
      <c r="AF58" s="304">
        <v>-5733</v>
      </c>
      <c r="AG58" s="304" t="s">
        <v>0</v>
      </c>
      <c r="AH58" s="304" t="s">
        <v>0</v>
      </c>
      <c r="AI58" s="304" t="s">
        <v>0</v>
      </c>
      <c r="AJ58" s="304" t="s">
        <v>0</v>
      </c>
      <c r="AK58" s="304" t="s">
        <v>0</v>
      </c>
      <c r="AL58" s="304" t="s">
        <v>0</v>
      </c>
      <c r="AM58" s="304" t="s">
        <v>0</v>
      </c>
      <c r="AN58" s="304" t="s">
        <v>0</v>
      </c>
      <c r="AO58" s="304" t="s">
        <v>0</v>
      </c>
      <c r="AP58" s="304" t="s">
        <v>0</v>
      </c>
      <c r="AQ58" s="304" t="s">
        <v>0</v>
      </c>
      <c r="AR58" s="304"/>
      <c r="AS58" s="304"/>
      <c r="AT58" s="304" t="s">
        <v>0</v>
      </c>
    </row>
    <row r="59" spans="1:46">
      <c r="B59" s="260" t="s">
        <v>305</v>
      </c>
      <c r="C59" s="303" t="s">
        <v>0</v>
      </c>
      <c r="D59" s="304" t="s">
        <v>0</v>
      </c>
      <c r="E59" s="304" t="s">
        <v>0</v>
      </c>
      <c r="F59" s="304" t="s">
        <v>0</v>
      </c>
      <c r="G59" s="304" t="s">
        <v>0</v>
      </c>
      <c r="H59" s="304" t="s">
        <v>0</v>
      </c>
      <c r="I59" s="304" t="s">
        <v>0</v>
      </c>
      <c r="J59" s="304" t="s">
        <v>0</v>
      </c>
      <c r="K59" s="304" t="s">
        <v>0</v>
      </c>
      <c r="L59" s="304" t="s">
        <v>0</v>
      </c>
      <c r="M59" s="304">
        <v>99068</v>
      </c>
      <c r="N59" s="304">
        <v>80360</v>
      </c>
      <c r="O59" s="304">
        <v>86586</v>
      </c>
      <c r="P59" s="304">
        <v>83005</v>
      </c>
      <c r="Q59" s="304">
        <v>88640</v>
      </c>
      <c r="R59" s="304">
        <v>52173</v>
      </c>
      <c r="S59" s="304">
        <v>46403</v>
      </c>
      <c r="T59" s="304">
        <v>41094</v>
      </c>
      <c r="U59" s="304">
        <v>30314</v>
      </c>
      <c r="V59" s="304">
        <v>17173</v>
      </c>
      <c r="W59" s="304">
        <v>19966</v>
      </c>
      <c r="X59" s="304">
        <v>25816</v>
      </c>
      <c r="Y59" s="304">
        <v>25837</v>
      </c>
      <c r="Z59" s="304">
        <v>79260</v>
      </c>
      <c r="AA59" s="304">
        <v>59461</v>
      </c>
      <c r="AB59" s="304">
        <v>83020</v>
      </c>
      <c r="AC59" s="297">
        <v>98705</v>
      </c>
      <c r="AD59" s="304">
        <v>101464</v>
      </c>
      <c r="AE59" s="304">
        <v>102717</v>
      </c>
      <c r="AF59" s="304">
        <v>109345</v>
      </c>
      <c r="AG59" s="304">
        <v>87339</v>
      </c>
      <c r="AH59" s="304">
        <v>103838</v>
      </c>
      <c r="AI59" s="304">
        <v>77557</v>
      </c>
      <c r="AJ59" s="304">
        <v>120757</v>
      </c>
      <c r="AK59" s="304">
        <v>101047</v>
      </c>
      <c r="AL59" s="304">
        <v>111174</v>
      </c>
      <c r="AM59" s="304">
        <v>121107</v>
      </c>
      <c r="AN59" s="304">
        <v>126829</v>
      </c>
      <c r="AO59" s="304">
        <v>125842</v>
      </c>
      <c r="AP59" s="304">
        <v>116636</v>
      </c>
      <c r="AQ59" s="304">
        <v>83551</v>
      </c>
      <c r="AR59" s="304">
        <v>101268</v>
      </c>
      <c r="AS59" s="304">
        <v>69279</v>
      </c>
      <c r="AT59" s="304">
        <v>94770</v>
      </c>
    </row>
    <row r="60" spans="1:46" ht="24">
      <c r="B60" s="262" t="s">
        <v>306</v>
      </c>
      <c r="C60" s="305" t="s">
        <v>0</v>
      </c>
      <c r="D60" s="306" t="s">
        <v>0</v>
      </c>
      <c r="E60" s="306" t="s">
        <v>0</v>
      </c>
      <c r="F60" s="306" t="s">
        <v>0</v>
      </c>
      <c r="G60" s="306" t="s">
        <v>0</v>
      </c>
      <c r="H60" s="306" t="s">
        <v>0</v>
      </c>
      <c r="I60" s="306" t="s">
        <v>0</v>
      </c>
      <c r="J60" s="306" t="s">
        <v>0</v>
      </c>
      <c r="K60" s="306" t="s">
        <v>0</v>
      </c>
      <c r="L60" s="306" t="s">
        <v>0</v>
      </c>
      <c r="M60" s="304">
        <v>-946</v>
      </c>
      <c r="N60" s="304">
        <v>758607</v>
      </c>
      <c r="O60" s="304">
        <v>751444</v>
      </c>
      <c r="P60" s="304">
        <v>642536</v>
      </c>
      <c r="Q60" s="304">
        <v>632266</v>
      </c>
      <c r="R60" s="304">
        <v>630485</v>
      </c>
      <c r="S60" s="304">
        <v>635031</v>
      </c>
      <c r="T60" s="304">
        <v>615986</v>
      </c>
      <c r="U60" s="304">
        <v>615322</v>
      </c>
      <c r="V60" s="304">
        <v>644160</v>
      </c>
      <c r="W60" s="304">
        <v>653532</v>
      </c>
      <c r="X60" s="304">
        <v>630406</v>
      </c>
      <c r="Y60" s="304">
        <v>608689</v>
      </c>
      <c r="Z60" s="304">
        <v>632316</v>
      </c>
      <c r="AA60" s="304">
        <v>597066</v>
      </c>
      <c r="AB60" s="304">
        <v>632709</v>
      </c>
      <c r="AC60" s="297">
        <v>610863</v>
      </c>
      <c r="AD60" s="304">
        <v>632727</v>
      </c>
      <c r="AE60" s="304">
        <v>620014</v>
      </c>
      <c r="AF60" s="304">
        <v>613858</v>
      </c>
      <c r="AG60" s="304">
        <v>623330</v>
      </c>
      <c r="AH60" s="304">
        <v>627048</v>
      </c>
      <c r="AI60" s="304">
        <v>618323</v>
      </c>
      <c r="AJ60" s="304">
        <v>634962</v>
      </c>
      <c r="AK60" s="304">
        <v>593207</v>
      </c>
      <c r="AL60" s="304">
        <v>623506</v>
      </c>
      <c r="AM60" s="304">
        <v>622803</v>
      </c>
      <c r="AN60" s="304">
        <v>617873</v>
      </c>
      <c r="AO60" s="304">
        <v>602245</v>
      </c>
      <c r="AP60" s="304">
        <v>613769</v>
      </c>
      <c r="AQ60" s="304">
        <v>608602</v>
      </c>
      <c r="AR60" s="304">
        <v>614019</v>
      </c>
      <c r="AS60" s="304">
        <v>592639</v>
      </c>
      <c r="AT60" s="304">
        <v>604058</v>
      </c>
    </row>
    <row r="61" spans="1:46">
      <c r="B61" s="260" t="s">
        <v>307</v>
      </c>
      <c r="C61" s="303" t="s">
        <v>0</v>
      </c>
      <c r="D61" s="304" t="s">
        <v>0</v>
      </c>
      <c r="E61" s="304" t="s">
        <v>0</v>
      </c>
      <c r="F61" s="304" t="s">
        <v>0</v>
      </c>
      <c r="G61" s="304" t="s">
        <v>0</v>
      </c>
      <c r="H61" s="304" t="s">
        <v>0</v>
      </c>
      <c r="I61" s="304" t="s">
        <v>0</v>
      </c>
      <c r="J61" s="304" t="s">
        <v>0</v>
      </c>
      <c r="K61" s="304" t="s">
        <v>0</v>
      </c>
      <c r="L61" s="304" t="s">
        <v>0</v>
      </c>
      <c r="M61" s="306" t="s">
        <v>0</v>
      </c>
      <c r="N61" s="304">
        <v>96674</v>
      </c>
      <c r="O61" s="304">
        <v>155781</v>
      </c>
      <c r="P61" s="304">
        <v>134874</v>
      </c>
      <c r="Q61" s="304">
        <v>134349</v>
      </c>
      <c r="R61" s="304">
        <v>142695</v>
      </c>
      <c r="S61" s="304">
        <v>139344</v>
      </c>
      <c r="T61" s="304">
        <v>137735</v>
      </c>
      <c r="U61" s="304">
        <v>135942</v>
      </c>
      <c r="V61" s="304">
        <v>135259</v>
      </c>
      <c r="W61" s="304">
        <v>132311</v>
      </c>
      <c r="X61" s="304">
        <v>131787</v>
      </c>
      <c r="Y61" s="304">
        <v>131087</v>
      </c>
      <c r="Z61" s="304">
        <v>130140</v>
      </c>
      <c r="AA61" s="304">
        <v>123775</v>
      </c>
      <c r="AB61" s="304">
        <v>105864</v>
      </c>
      <c r="AC61" s="297">
        <v>132013</v>
      </c>
      <c r="AD61" s="304">
        <v>134574</v>
      </c>
      <c r="AE61" s="304">
        <v>136733</v>
      </c>
      <c r="AF61" s="304">
        <v>140125</v>
      </c>
      <c r="AG61" s="304">
        <v>111258</v>
      </c>
      <c r="AH61" s="304">
        <v>134877</v>
      </c>
      <c r="AI61" s="304">
        <v>148090</v>
      </c>
      <c r="AJ61" s="304">
        <v>124014</v>
      </c>
      <c r="AK61" s="304">
        <v>119358</v>
      </c>
      <c r="AL61" s="304">
        <v>122895</v>
      </c>
      <c r="AM61" s="304">
        <v>126260</v>
      </c>
      <c r="AN61" s="304">
        <v>135297</v>
      </c>
      <c r="AO61" s="304">
        <v>184216</v>
      </c>
      <c r="AP61" s="304">
        <v>214327</v>
      </c>
      <c r="AQ61" s="304">
        <v>214038</v>
      </c>
      <c r="AR61" s="304">
        <v>208870</v>
      </c>
      <c r="AS61" s="304">
        <v>203178</v>
      </c>
      <c r="AT61" s="304">
        <v>219719</v>
      </c>
    </row>
    <row r="62" spans="1:46">
      <c r="B62" s="281" t="s">
        <v>106</v>
      </c>
      <c r="C62" s="300" t="s">
        <v>0</v>
      </c>
      <c r="D62" s="301" t="s">
        <v>0</v>
      </c>
      <c r="E62" s="301" t="s">
        <v>0</v>
      </c>
      <c r="F62" s="301" t="s">
        <v>0</v>
      </c>
      <c r="G62" s="301" t="s">
        <v>0</v>
      </c>
      <c r="H62" s="301" t="s">
        <v>0</v>
      </c>
      <c r="I62" s="301" t="s">
        <v>0</v>
      </c>
      <c r="J62" s="301" t="s">
        <v>0</v>
      </c>
      <c r="K62" s="301" t="s">
        <v>0</v>
      </c>
      <c r="L62" s="301" t="s">
        <v>0</v>
      </c>
      <c r="M62" s="304" t="s">
        <v>0</v>
      </c>
      <c r="N62" s="304" t="s">
        <v>0</v>
      </c>
      <c r="O62" s="304">
        <v>188311</v>
      </c>
      <c r="P62" s="304">
        <v>339679</v>
      </c>
      <c r="Q62" s="304">
        <v>334297</v>
      </c>
      <c r="R62" s="304">
        <v>335522</v>
      </c>
      <c r="S62" s="304">
        <v>318979</v>
      </c>
      <c r="T62" s="304">
        <v>324396</v>
      </c>
      <c r="U62" s="304">
        <v>227695</v>
      </c>
      <c r="V62" s="304">
        <v>257091</v>
      </c>
      <c r="W62" s="304">
        <v>211696</v>
      </c>
      <c r="X62" s="304">
        <v>181312</v>
      </c>
      <c r="Y62" s="304">
        <v>163677</v>
      </c>
      <c r="Z62" s="304">
        <v>181873</v>
      </c>
      <c r="AA62" s="304">
        <v>244790</v>
      </c>
      <c r="AB62" s="304">
        <v>257660</v>
      </c>
      <c r="AC62" s="297">
        <v>225195</v>
      </c>
      <c r="AD62" s="304">
        <v>212404</v>
      </c>
      <c r="AE62" s="304">
        <v>220106</v>
      </c>
      <c r="AF62" s="304">
        <v>208932</v>
      </c>
      <c r="AG62" s="304">
        <v>126453</v>
      </c>
      <c r="AH62" s="304">
        <v>95945</v>
      </c>
      <c r="AI62" s="304">
        <v>138510</v>
      </c>
      <c r="AJ62" s="304">
        <v>177641</v>
      </c>
      <c r="AK62" s="304">
        <v>211223</v>
      </c>
      <c r="AL62" s="304">
        <v>199216</v>
      </c>
      <c r="AM62" s="304">
        <v>216993</v>
      </c>
      <c r="AN62" s="304">
        <v>260517</v>
      </c>
      <c r="AO62" s="304">
        <v>298884</v>
      </c>
      <c r="AP62" s="304">
        <v>287856</v>
      </c>
      <c r="AQ62" s="304">
        <v>308439</v>
      </c>
      <c r="AR62" s="304">
        <v>97550</v>
      </c>
      <c r="AS62" s="304"/>
      <c r="AT62" s="304" t="s">
        <v>0</v>
      </c>
    </row>
    <row r="63" spans="1:46">
      <c r="B63" s="276" t="s">
        <v>308</v>
      </c>
      <c r="C63" s="303" t="s">
        <v>0</v>
      </c>
      <c r="D63" s="304" t="s">
        <v>0</v>
      </c>
      <c r="E63" s="304" t="s">
        <v>0</v>
      </c>
      <c r="F63" s="304" t="s">
        <v>0</v>
      </c>
      <c r="G63" s="304" t="s">
        <v>0</v>
      </c>
      <c r="H63" s="304" t="s">
        <v>0</v>
      </c>
      <c r="I63" s="304" t="s">
        <v>0</v>
      </c>
      <c r="J63" s="304" t="s">
        <v>0</v>
      </c>
      <c r="K63" s="304" t="s">
        <v>0</v>
      </c>
      <c r="L63" s="304" t="s">
        <v>0</v>
      </c>
      <c r="M63" s="304" t="s">
        <v>0</v>
      </c>
      <c r="N63" s="304" t="s">
        <v>0</v>
      </c>
      <c r="O63" s="304">
        <v>-24817</v>
      </c>
      <c r="P63" s="304">
        <v>553279</v>
      </c>
      <c r="Q63" s="304">
        <v>781631</v>
      </c>
      <c r="R63" s="304">
        <v>679542</v>
      </c>
      <c r="S63" s="304">
        <v>665966</v>
      </c>
      <c r="T63" s="304">
        <v>685205</v>
      </c>
      <c r="U63" s="304">
        <v>661470</v>
      </c>
      <c r="V63" s="304">
        <v>633731</v>
      </c>
      <c r="W63" s="304">
        <v>636116</v>
      </c>
      <c r="X63" s="304">
        <v>663382</v>
      </c>
      <c r="Y63" s="304">
        <v>657472</v>
      </c>
      <c r="Z63" s="304">
        <v>601256</v>
      </c>
      <c r="AA63" s="304">
        <v>506921</v>
      </c>
      <c r="AB63" s="304">
        <v>461923</v>
      </c>
      <c r="AC63" s="297">
        <v>524261</v>
      </c>
      <c r="AD63" s="304">
        <v>520989</v>
      </c>
      <c r="AE63" s="304">
        <v>528855</v>
      </c>
      <c r="AF63" s="304">
        <v>611008</v>
      </c>
      <c r="AG63" s="304">
        <v>570459</v>
      </c>
      <c r="AH63" s="304">
        <v>563021</v>
      </c>
      <c r="AI63" s="304">
        <v>486544</v>
      </c>
      <c r="AJ63" s="304">
        <v>442316</v>
      </c>
      <c r="AK63" s="304">
        <v>534042</v>
      </c>
      <c r="AL63" s="304">
        <v>534945</v>
      </c>
      <c r="AM63" s="304">
        <v>618574</v>
      </c>
      <c r="AN63" s="304">
        <v>598506</v>
      </c>
      <c r="AO63" s="304">
        <v>616018</v>
      </c>
      <c r="AP63" s="304">
        <v>527177</v>
      </c>
      <c r="AQ63" s="304">
        <v>526993</v>
      </c>
      <c r="AR63" s="304">
        <v>568598</v>
      </c>
      <c r="AS63" s="304">
        <v>631914</v>
      </c>
      <c r="AT63" s="304">
        <v>640269</v>
      </c>
    </row>
    <row r="64" spans="1:46">
      <c r="B64" s="276" t="s">
        <v>107</v>
      </c>
      <c r="C64" s="303" t="s">
        <v>0</v>
      </c>
      <c r="D64" s="304" t="s">
        <v>0</v>
      </c>
      <c r="E64" s="304" t="s">
        <v>0</v>
      </c>
      <c r="F64" s="304" t="s">
        <v>0</v>
      </c>
      <c r="G64" s="304" t="s">
        <v>0</v>
      </c>
      <c r="H64" s="304" t="s">
        <v>0</v>
      </c>
      <c r="I64" s="304" t="s">
        <v>0</v>
      </c>
      <c r="J64" s="304" t="s">
        <v>0</v>
      </c>
      <c r="K64" s="304" t="s">
        <v>0</v>
      </c>
      <c r="L64" s="304" t="s">
        <v>0</v>
      </c>
      <c r="M64" s="304" t="s">
        <v>0</v>
      </c>
      <c r="N64" s="304" t="s">
        <v>0</v>
      </c>
      <c r="O64" s="304">
        <v>-1102</v>
      </c>
      <c r="P64" s="304">
        <v>101854</v>
      </c>
      <c r="Q64" s="304">
        <v>101354</v>
      </c>
      <c r="R64" s="304">
        <v>89387</v>
      </c>
      <c r="S64" s="304">
        <v>87549</v>
      </c>
      <c r="T64" s="304">
        <v>91795</v>
      </c>
      <c r="U64" s="304">
        <v>55120</v>
      </c>
      <c r="V64" s="304">
        <v>84599</v>
      </c>
      <c r="W64" s="304">
        <v>83460</v>
      </c>
      <c r="X64" s="304">
        <v>97935</v>
      </c>
      <c r="Y64" s="304">
        <v>97028</v>
      </c>
      <c r="Z64" s="304">
        <v>98994</v>
      </c>
      <c r="AA64" s="304">
        <v>88823</v>
      </c>
      <c r="AB64" s="304">
        <v>92940</v>
      </c>
      <c r="AC64" s="297">
        <v>85998</v>
      </c>
      <c r="AD64" s="304">
        <v>94733</v>
      </c>
      <c r="AE64" s="304">
        <v>94865</v>
      </c>
      <c r="AF64" s="304">
        <v>98494</v>
      </c>
      <c r="AG64" s="304">
        <v>97564</v>
      </c>
      <c r="AH64" s="304">
        <v>97327</v>
      </c>
      <c r="AI64" s="304">
        <v>98141</v>
      </c>
      <c r="AJ64" s="304">
        <v>98053</v>
      </c>
      <c r="AK64" s="304">
        <v>83080</v>
      </c>
      <c r="AL64" s="304">
        <v>99100</v>
      </c>
      <c r="AM64" s="304">
        <v>68429</v>
      </c>
      <c r="AN64" s="304">
        <v>99982</v>
      </c>
      <c r="AO64" s="304">
        <v>68700</v>
      </c>
      <c r="AP64" s="304">
        <v>99943</v>
      </c>
      <c r="AQ64" s="304">
        <v>101644</v>
      </c>
      <c r="AR64" s="304">
        <v>99973</v>
      </c>
      <c r="AS64" s="304">
        <v>92634</v>
      </c>
      <c r="AT64" s="304">
        <v>99699</v>
      </c>
    </row>
    <row r="65" spans="2:46">
      <c r="B65" s="277" t="s">
        <v>309</v>
      </c>
      <c r="C65" s="305" t="s">
        <v>0</v>
      </c>
      <c r="D65" s="306" t="s">
        <v>0</v>
      </c>
      <c r="E65" s="306" t="s">
        <v>0</v>
      </c>
      <c r="F65" s="306" t="s">
        <v>0</v>
      </c>
      <c r="G65" s="306" t="s">
        <v>0</v>
      </c>
      <c r="H65" s="306" t="s">
        <v>0</v>
      </c>
      <c r="I65" s="306" t="s">
        <v>0</v>
      </c>
      <c r="J65" s="306" t="s">
        <v>0</v>
      </c>
      <c r="K65" s="306" t="s">
        <v>0</v>
      </c>
      <c r="L65" s="306" t="s">
        <v>0</v>
      </c>
      <c r="M65" s="306" t="s">
        <v>0</v>
      </c>
      <c r="N65" s="306" t="s">
        <v>0</v>
      </c>
      <c r="O65" s="304" t="s">
        <v>0</v>
      </c>
      <c r="P65" s="304">
        <v>57241</v>
      </c>
      <c r="Q65" s="304">
        <v>291554</v>
      </c>
      <c r="R65" s="304">
        <v>156525</v>
      </c>
      <c r="S65" s="304">
        <v>47388</v>
      </c>
      <c r="T65" s="304">
        <v>62168</v>
      </c>
      <c r="U65" s="304">
        <v>94235</v>
      </c>
      <c r="V65" s="304">
        <v>161798</v>
      </c>
      <c r="W65" s="304">
        <v>235159</v>
      </c>
      <c r="X65" s="304">
        <v>222289</v>
      </c>
      <c r="Y65" s="304">
        <v>224396</v>
      </c>
      <c r="Z65" s="304">
        <v>209504</v>
      </c>
      <c r="AA65" s="304">
        <v>176994</v>
      </c>
      <c r="AB65" s="304">
        <v>205503</v>
      </c>
      <c r="AC65" s="297">
        <v>153423</v>
      </c>
      <c r="AD65" s="304">
        <v>131489</v>
      </c>
      <c r="AE65" s="304">
        <v>116549</v>
      </c>
      <c r="AF65" s="304">
        <v>169072</v>
      </c>
      <c r="AG65" s="304">
        <v>164072</v>
      </c>
      <c r="AH65" s="304">
        <v>150198</v>
      </c>
      <c r="AI65" s="304">
        <v>171466</v>
      </c>
      <c r="AJ65" s="304">
        <v>206807</v>
      </c>
      <c r="AK65" s="304">
        <v>207971</v>
      </c>
      <c r="AL65" s="304">
        <v>225773</v>
      </c>
      <c r="AM65" s="304">
        <v>243881</v>
      </c>
      <c r="AN65" s="304">
        <v>277656</v>
      </c>
      <c r="AO65" s="304">
        <v>289435</v>
      </c>
      <c r="AP65" s="304">
        <v>274144</v>
      </c>
      <c r="AQ65" s="304">
        <v>244808</v>
      </c>
      <c r="AR65" s="304">
        <v>216496</v>
      </c>
      <c r="AS65" s="304">
        <v>203669</v>
      </c>
      <c r="AT65" s="304">
        <v>232612</v>
      </c>
    </row>
    <row r="66" spans="2:46">
      <c r="B66" s="278" t="s">
        <v>310</v>
      </c>
      <c r="C66" s="307" t="s">
        <v>0</v>
      </c>
      <c r="D66" s="308" t="s">
        <v>0</v>
      </c>
      <c r="E66" s="308" t="s">
        <v>0</v>
      </c>
      <c r="F66" s="308" t="s">
        <v>0</v>
      </c>
      <c r="G66" s="308" t="s">
        <v>0</v>
      </c>
      <c r="H66" s="308" t="s">
        <v>0</v>
      </c>
      <c r="I66" s="308" t="s">
        <v>0</v>
      </c>
      <c r="J66" s="308" t="s">
        <v>0</v>
      </c>
      <c r="K66" s="308" t="s">
        <v>0</v>
      </c>
      <c r="L66" s="308" t="s">
        <v>0</v>
      </c>
      <c r="M66" s="308" t="s">
        <v>0</v>
      </c>
      <c r="N66" s="308" t="s">
        <v>0</v>
      </c>
      <c r="O66" s="304" t="s">
        <v>0</v>
      </c>
      <c r="P66" s="304" t="s">
        <v>0</v>
      </c>
      <c r="Q66" s="304">
        <v>254366</v>
      </c>
      <c r="R66" s="304">
        <v>431462</v>
      </c>
      <c r="S66" s="304">
        <v>1004762</v>
      </c>
      <c r="T66" s="304">
        <v>1803536</v>
      </c>
      <c r="U66" s="304">
        <v>1818648</v>
      </c>
      <c r="V66" s="304">
        <v>1627801</v>
      </c>
      <c r="W66" s="304">
        <v>1533827</v>
      </c>
      <c r="X66" s="304">
        <v>1451942</v>
      </c>
      <c r="Y66" s="304">
        <v>1206613</v>
      </c>
      <c r="Z66" s="304">
        <v>1049353</v>
      </c>
      <c r="AA66" s="304">
        <v>1063538</v>
      </c>
      <c r="AB66" s="304">
        <v>1174955</v>
      </c>
      <c r="AC66" s="297">
        <v>1081476</v>
      </c>
      <c r="AD66" s="304">
        <v>1257824</v>
      </c>
      <c r="AE66" s="304">
        <v>985220</v>
      </c>
      <c r="AF66" s="304">
        <v>1114143</v>
      </c>
      <c r="AG66" s="304">
        <v>1107207</v>
      </c>
      <c r="AH66" s="304">
        <v>1448115</v>
      </c>
      <c r="AI66" s="304">
        <v>1482513</v>
      </c>
      <c r="AJ66" s="304">
        <v>1489833</v>
      </c>
      <c r="AK66" s="304">
        <v>1419753</v>
      </c>
      <c r="AL66" s="304">
        <v>1579478</v>
      </c>
      <c r="AM66" s="304">
        <v>1444272</v>
      </c>
      <c r="AN66" s="304">
        <v>1484851</v>
      </c>
      <c r="AO66" s="304">
        <v>1445836</v>
      </c>
      <c r="AP66" s="304">
        <v>1447025</v>
      </c>
      <c r="AQ66" s="304">
        <v>1391873</v>
      </c>
      <c r="AR66" s="304">
        <v>1030968</v>
      </c>
      <c r="AS66" s="304">
        <v>661444</v>
      </c>
      <c r="AT66" s="304">
        <v>704060</v>
      </c>
    </row>
    <row r="67" spans="2:46">
      <c r="B67" s="276" t="s">
        <v>143</v>
      </c>
      <c r="C67" s="303" t="s">
        <v>0</v>
      </c>
      <c r="D67" s="304" t="s">
        <v>0</v>
      </c>
      <c r="E67" s="304" t="s">
        <v>0</v>
      </c>
      <c r="F67" s="304" t="s">
        <v>0</v>
      </c>
      <c r="G67" s="304" t="s">
        <v>0</v>
      </c>
      <c r="H67" s="304" t="s">
        <v>0</v>
      </c>
      <c r="I67" s="304" t="s">
        <v>0</v>
      </c>
      <c r="J67" s="304" t="s">
        <v>0</v>
      </c>
      <c r="K67" s="304" t="s">
        <v>0</v>
      </c>
      <c r="L67" s="304" t="s">
        <v>0</v>
      </c>
      <c r="M67" s="304" t="s">
        <v>0</v>
      </c>
      <c r="N67" s="304" t="s">
        <v>0</v>
      </c>
      <c r="O67" s="301" t="s">
        <v>0</v>
      </c>
      <c r="P67" s="301" t="s">
        <v>0</v>
      </c>
      <c r="Q67" s="304" t="s">
        <v>0</v>
      </c>
      <c r="R67" s="304" t="s">
        <v>0</v>
      </c>
      <c r="S67" s="304" t="s">
        <v>0</v>
      </c>
      <c r="T67" s="304" t="s">
        <v>0</v>
      </c>
      <c r="U67" s="304">
        <v>5206</v>
      </c>
      <c r="V67" s="304">
        <v>166860</v>
      </c>
      <c r="W67" s="304">
        <v>165779</v>
      </c>
      <c r="X67" s="304">
        <v>135771</v>
      </c>
      <c r="Y67" s="304">
        <v>222794</v>
      </c>
      <c r="Z67" s="304">
        <v>127837</v>
      </c>
      <c r="AA67" s="304">
        <v>150348</v>
      </c>
      <c r="AB67" s="304">
        <v>160441</v>
      </c>
      <c r="AC67" s="297">
        <v>165394</v>
      </c>
      <c r="AD67" s="304">
        <v>187333</v>
      </c>
      <c r="AE67" s="304">
        <v>212658</v>
      </c>
      <c r="AF67" s="304">
        <v>212001</v>
      </c>
      <c r="AG67" s="304">
        <v>212119</v>
      </c>
      <c r="AH67" s="304">
        <v>206348</v>
      </c>
      <c r="AI67" s="304">
        <v>217625</v>
      </c>
      <c r="AJ67" s="304">
        <v>210218</v>
      </c>
      <c r="AK67" s="304">
        <v>214853</v>
      </c>
      <c r="AL67" s="304">
        <v>211602</v>
      </c>
      <c r="AM67" s="304">
        <v>208597</v>
      </c>
      <c r="AN67" s="304">
        <v>221946</v>
      </c>
      <c r="AO67" s="304">
        <v>267099</v>
      </c>
      <c r="AP67" s="304">
        <v>322726</v>
      </c>
      <c r="AQ67" s="304">
        <v>322097</v>
      </c>
      <c r="AR67" s="304">
        <v>312285</v>
      </c>
      <c r="AS67" s="304">
        <v>321910</v>
      </c>
      <c r="AT67" s="304">
        <v>318640</v>
      </c>
    </row>
    <row r="68" spans="2:46">
      <c r="B68" s="276" t="s">
        <v>144</v>
      </c>
      <c r="C68" s="303" t="s">
        <v>0</v>
      </c>
      <c r="D68" s="304" t="s">
        <v>0</v>
      </c>
      <c r="E68" s="304" t="s">
        <v>0</v>
      </c>
      <c r="F68" s="304" t="s">
        <v>0</v>
      </c>
      <c r="G68" s="304" t="s">
        <v>0</v>
      </c>
      <c r="H68" s="304" t="s">
        <v>0</v>
      </c>
      <c r="I68" s="304" t="s">
        <v>0</v>
      </c>
      <c r="J68" s="304" t="s">
        <v>0</v>
      </c>
      <c r="K68" s="304" t="s">
        <v>0</v>
      </c>
      <c r="L68" s="304" t="s">
        <v>0</v>
      </c>
      <c r="M68" s="304" t="s">
        <v>0</v>
      </c>
      <c r="N68" s="304" t="s">
        <v>0</v>
      </c>
      <c r="O68" s="304" t="s">
        <v>0</v>
      </c>
      <c r="P68" s="304" t="s">
        <v>0</v>
      </c>
      <c r="Q68" s="304" t="s">
        <v>0</v>
      </c>
      <c r="R68" s="304" t="s">
        <v>0</v>
      </c>
      <c r="S68" s="304" t="s">
        <v>0</v>
      </c>
      <c r="T68" s="304" t="s">
        <v>0</v>
      </c>
      <c r="U68" s="304">
        <v>12870</v>
      </c>
      <c r="V68" s="304">
        <v>86547</v>
      </c>
      <c r="W68" s="304">
        <v>112846</v>
      </c>
      <c r="X68" s="304">
        <v>119486</v>
      </c>
      <c r="Y68" s="304">
        <v>117690</v>
      </c>
      <c r="Z68" s="304">
        <v>111232</v>
      </c>
      <c r="AA68" s="304">
        <v>84789</v>
      </c>
      <c r="AB68" s="304">
        <v>67553</v>
      </c>
      <c r="AC68" s="297">
        <v>75359</v>
      </c>
      <c r="AD68" s="304">
        <v>82832</v>
      </c>
      <c r="AE68" s="304">
        <v>76282</v>
      </c>
      <c r="AF68" s="304">
        <v>86197</v>
      </c>
      <c r="AG68" s="304">
        <v>87931</v>
      </c>
      <c r="AH68" s="304">
        <v>89031</v>
      </c>
      <c r="AI68" s="304">
        <v>92145</v>
      </c>
      <c r="AJ68" s="304">
        <v>69092</v>
      </c>
      <c r="AK68" s="304">
        <v>70649</v>
      </c>
      <c r="AL68" s="304">
        <v>92371</v>
      </c>
      <c r="AM68" s="304">
        <v>98800</v>
      </c>
      <c r="AN68" s="304">
        <v>99963</v>
      </c>
      <c r="AO68" s="304">
        <v>104634</v>
      </c>
      <c r="AP68" s="304">
        <v>84821</v>
      </c>
      <c r="AQ68" s="304">
        <v>80564</v>
      </c>
      <c r="AR68" s="304">
        <v>79387</v>
      </c>
      <c r="AS68" s="304">
        <v>62936</v>
      </c>
      <c r="AT68" s="304">
        <v>82718</v>
      </c>
    </row>
    <row r="69" spans="2:46">
      <c r="B69" s="276" t="s">
        <v>226</v>
      </c>
      <c r="C69" s="303" t="s">
        <v>0</v>
      </c>
      <c r="D69" s="304" t="s">
        <v>0</v>
      </c>
      <c r="E69" s="304" t="s">
        <v>0</v>
      </c>
      <c r="F69" s="304" t="s">
        <v>0</v>
      </c>
      <c r="G69" s="304" t="s">
        <v>0</v>
      </c>
      <c r="H69" s="304" t="s">
        <v>0</v>
      </c>
      <c r="I69" s="304" t="s">
        <v>0</v>
      </c>
      <c r="J69" s="304" t="s">
        <v>0</v>
      </c>
      <c r="K69" s="304" t="s">
        <v>0</v>
      </c>
      <c r="L69" s="304" t="s">
        <v>0</v>
      </c>
      <c r="M69" s="304" t="s">
        <v>0</v>
      </c>
      <c r="N69" s="304" t="s">
        <v>0</v>
      </c>
      <c r="O69" s="304" t="s">
        <v>0</v>
      </c>
      <c r="P69" s="304" t="s">
        <v>0</v>
      </c>
      <c r="Q69" s="304" t="s">
        <v>0</v>
      </c>
      <c r="R69" s="304" t="s">
        <v>0</v>
      </c>
      <c r="S69" s="304" t="s">
        <v>0</v>
      </c>
      <c r="T69" s="304" t="s">
        <v>0</v>
      </c>
      <c r="U69" s="304" t="s">
        <v>0</v>
      </c>
      <c r="V69" s="304" t="s">
        <v>0</v>
      </c>
      <c r="W69" s="304">
        <v>1365655</v>
      </c>
      <c r="X69" s="304">
        <v>1037340</v>
      </c>
      <c r="Y69" s="304">
        <v>1060022</v>
      </c>
      <c r="Z69" s="304">
        <v>1099974</v>
      </c>
      <c r="AA69" s="304">
        <v>1001021</v>
      </c>
      <c r="AB69" s="304">
        <v>852980</v>
      </c>
      <c r="AC69" s="297">
        <v>881030</v>
      </c>
      <c r="AD69" s="304">
        <v>987826</v>
      </c>
      <c r="AE69" s="304">
        <v>959609</v>
      </c>
      <c r="AF69" s="304">
        <v>1002873</v>
      </c>
      <c r="AG69" s="304">
        <v>945506</v>
      </c>
      <c r="AH69" s="304">
        <v>924835</v>
      </c>
      <c r="AI69" s="304">
        <v>964864</v>
      </c>
      <c r="AJ69" s="304">
        <v>947070</v>
      </c>
      <c r="AK69" s="304">
        <v>1156893</v>
      </c>
      <c r="AL69" s="304">
        <v>967230</v>
      </c>
      <c r="AM69" s="304">
        <v>1093773</v>
      </c>
      <c r="AN69" s="304">
        <v>1084216</v>
      </c>
      <c r="AO69" s="304">
        <v>1127103</v>
      </c>
      <c r="AP69" s="304">
        <v>970030</v>
      </c>
      <c r="AQ69" s="304">
        <v>955278</v>
      </c>
      <c r="AR69" s="304">
        <v>915368</v>
      </c>
      <c r="AS69" s="304">
        <v>949879</v>
      </c>
      <c r="AT69" s="304">
        <v>876286</v>
      </c>
    </row>
    <row r="70" spans="2:46">
      <c r="B70" s="277" t="s">
        <v>311</v>
      </c>
      <c r="C70" s="305" t="s">
        <v>0</v>
      </c>
      <c r="D70" s="306" t="s">
        <v>0</v>
      </c>
      <c r="E70" s="306" t="s">
        <v>0</v>
      </c>
      <c r="F70" s="306" t="s">
        <v>0</v>
      </c>
      <c r="G70" s="306" t="s">
        <v>0</v>
      </c>
      <c r="H70" s="306" t="s">
        <v>0</v>
      </c>
      <c r="I70" s="306" t="s">
        <v>0</v>
      </c>
      <c r="J70" s="306" t="s">
        <v>0</v>
      </c>
      <c r="K70" s="306" t="s">
        <v>0</v>
      </c>
      <c r="L70" s="306" t="s">
        <v>0</v>
      </c>
      <c r="M70" s="306" t="s">
        <v>0</v>
      </c>
      <c r="N70" s="306" t="s">
        <v>0</v>
      </c>
      <c r="O70" s="306" t="s">
        <v>0</v>
      </c>
      <c r="P70" s="306" t="s">
        <v>0</v>
      </c>
      <c r="Q70" s="306" t="s">
        <v>0</v>
      </c>
      <c r="R70" s="306" t="s">
        <v>0</v>
      </c>
      <c r="S70" s="306" t="s">
        <v>0</v>
      </c>
      <c r="T70" s="306" t="s">
        <v>0</v>
      </c>
      <c r="U70" s="306" t="s">
        <v>0</v>
      </c>
      <c r="V70" s="306" t="s">
        <v>0</v>
      </c>
      <c r="W70" s="306" t="s">
        <v>0</v>
      </c>
      <c r="X70" s="306">
        <v>135879</v>
      </c>
      <c r="Y70" s="306">
        <v>331151</v>
      </c>
      <c r="Z70" s="306">
        <v>298510</v>
      </c>
      <c r="AA70" s="306">
        <v>315153</v>
      </c>
      <c r="AB70" s="306">
        <v>298218</v>
      </c>
      <c r="AC70" s="297">
        <v>260824</v>
      </c>
      <c r="AD70" s="304">
        <v>286750</v>
      </c>
      <c r="AE70" s="304">
        <v>302500</v>
      </c>
      <c r="AF70" s="304">
        <v>261219</v>
      </c>
      <c r="AG70" s="304">
        <v>247528</v>
      </c>
      <c r="AH70" s="304">
        <v>255001</v>
      </c>
      <c r="AI70" s="304">
        <v>294913</v>
      </c>
      <c r="AJ70" s="304">
        <v>287610</v>
      </c>
      <c r="AK70" s="304">
        <v>320229</v>
      </c>
      <c r="AL70" s="304">
        <v>298608</v>
      </c>
      <c r="AM70" s="304">
        <v>320799</v>
      </c>
      <c r="AN70" s="304">
        <v>319546</v>
      </c>
      <c r="AO70" s="304">
        <v>343081</v>
      </c>
      <c r="AP70" s="304">
        <v>321370</v>
      </c>
      <c r="AQ70" s="304">
        <v>320379</v>
      </c>
      <c r="AR70" s="304">
        <v>297376</v>
      </c>
      <c r="AS70" s="304">
        <v>333874</v>
      </c>
      <c r="AT70" s="304">
        <v>305785</v>
      </c>
    </row>
    <row r="71" spans="2:46">
      <c r="B71" s="276" t="s">
        <v>312</v>
      </c>
      <c r="C71" s="303" t="s">
        <v>0</v>
      </c>
      <c r="D71" s="304" t="s">
        <v>0</v>
      </c>
      <c r="E71" s="304" t="s">
        <v>0</v>
      </c>
      <c r="F71" s="304" t="s">
        <v>0</v>
      </c>
      <c r="G71" s="304" t="s">
        <v>0</v>
      </c>
      <c r="H71" s="304" t="s">
        <v>0</v>
      </c>
      <c r="I71" s="304" t="s">
        <v>0</v>
      </c>
      <c r="J71" s="304" t="s">
        <v>0</v>
      </c>
      <c r="K71" s="304" t="s">
        <v>0</v>
      </c>
      <c r="L71" s="304" t="s">
        <v>0</v>
      </c>
      <c r="M71" s="304" t="s">
        <v>0</v>
      </c>
      <c r="N71" s="304" t="s">
        <v>0</v>
      </c>
      <c r="O71" s="304" t="s">
        <v>0</v>
      </c>
      <c r="P71" s="304" t="s">
        <v>0</v>
      </c>
      <c r="Q71" s="304" t="s">
        <v>0</v>
      </c>
      <c r="R71" s="304" t="s">
        <v>0</v>
      </c>
      <c r="S71" s="304" t="s">
        <v>0</v>
      </c>
      <c r="T71" s="304" t="s">
        <v>0</v>
      </c>
      <c r="U71" s="304" t="s">
        <v>0</v>
      </c>
      <c r="V71" s="304" t="s">
        <v>0</v>
      </c>
      <c r="W71" s="304" t="s">
        <v>0</v>
      </c>
      <c r="X71" s="304" t="s">
        <v>0</v>
      </c>
      <c r="Y71" s="304">
        <v>269128</v>
      </c>
      <c r="Z71" s="304">
        <v>592967</v>
      </c>
      <c r="AA71" s="304">
        <v>637855</v>
      </c>
      <c r="AB71" s="304">
        <v>529191</v>
      </c>
      <c r="AC71" s="297">
        <v>571011</v>
      </c>
      <c r="AD71" s="304">
        <v>495567</v>
      </c>
      <c r="AE71" s="304">
        <v>562647</v>
      </c>
      <c r="AF71" s="304">
        <v>529467</v>
      </c>
      <c r="AG71" s="304">
        <v>581679</v>
      </c>
      <c r="AH71" s="304">
        <v>531249</v>
      </c>
      <c r="AI71" s="304">
        <v>583109</v>
      </c>
      <c r="AJ71" s="304">
        <v>522818</v>
      </c>
      <c r="AK71" s="304">
        <v>550064</v>
      </c>
      <c r="AL71" s="304">
        <v>528802</v>
      </c>
      <c r="AM71" s="304">
        <v>566716</v>
      </c>
      <c r="AN71" s="304">
        <v>589056</v>
      </c>
      <c r="AO71" s="304">
        <v>599797</v>
      </c>
      <c r="AP71" s="304">
        <v>596716</v>
      </c>
      <c r="AQ71" s="304">
        <v>606998</v>
      </c>
      <c r="AR71" s="304">
        <v>624921</v>
      </c>
      <c r="AS71" s="304">
        <v>488827</v>
      </c>
      <c r="AT71" s="304">
        <v>150382</v>
      </c>
    </row>
    <row r="72" spans="2:46">
      <c r="B72" s="277" t="s">
        <v>313</v>
      </c>
      <c r="C72" s="305" t="s">
        <v>0</v>
      </c>
      <c r="D72" s="306" t="s">
        <v>0</v>
      </c>
      <c r="E72" s="306" t="s">
        <v>0</v>
      </c>
      <c r="F72" s="306" t="s">
        <v>0</v>
      </c>
      <c r="G72" s="306" t="s">
        <v>0</v>
      </c>
      <c r="H72" s="306" t="s">
        <v>0</v>
      </c>
      <c r="I72" s="306" t="s">
        <v>0</v>
      </c>
      <c r="J72" s="306" t="s">
        <v>0</v>
      </c>
      <c r="K72" s="306" t="s">
        <v>0</v>
      </c>
      <c r="L72" s="306" t="s">
        <v>0</v>
      </c>
      <c r="M72" s="306" t="s">
        <v>0</v>
      </c>
      <c r="N72" s="306" t="s">
        <v>0</v>
      </c>
      <c r="O72" s="306" t="s">
        <v>0</v>
      </c>
      <c r="P72" s="306" t="s">
        <v>0</v>
      </c>
      <c r="Q72" s="306" t="s">
        <v>0</v>
      </c>
      <c r="R72" s="306" t="s">
        <v>0</v>
      </c>
      <c r="S72" s="306" t="s">
        <v>0</v>
      </c>
      <c r="T72" s="306" t="s">
        <v>0</v>
      </c>
      <c r="U72" s="306" t="s">
        <v>0</v>
      </c>
      <c r="V72" s="306" t="s">
        <v>0</v>
      </c>
      <c r="W72" s="306" t="s">
        <v>0</v>
      </c>
      <c r="X72" s="306" t="s">
        <v>0</v>
      </c>
      <c r="Y72" s="306">
        <v>188138</v>
      </c>
      <c r="Z72" s="306">
        <v>383898</v>
      </c>
      <c r="AA72" s="306">
        <v>294108</v>
      </c>
      <c r="AB72" s="306">
        <v>147506</v>
      </c>
      <c r="AC72" s="297">
        <v>235443</v>
      </c>
      <c r="AD72" s="304">
        <v>268157</v>
      </c>
      <c r="AE72" s="304">
        <v>240317</v>
      </c>
      <c r="AF72" s="304">
        <v>248405</v>
      </c>
      <c r="AG72" s="304">
        <v>290877</v>
      </c>
      <c r="AH72" s="304">
        <v>307839</v>
      </c>
      <c r="AI72" s="304">
        <v>342429</v>
      </c>
      <c r="AJ72" s="304">
        <v>280872</v>
      </c>
      <c r="AK72" s="304">
        <v>275464</v>
      </c>
      <c r="AL72" s="304">
        <v>293205</v>
      </c>
      <c r="AM72" s="304">
        <v>318169</v>
      </c>
      <c r="AN72" s="304">
        <v>332420</v>
      </c>
      <c r="AO72" s="304">
        <v>341022</v>
      </c>
      <c r="AP72" s="304">
        <v>332793</v>
      </c>
      <c r="AQ72" s="304">
        <v>334769</v>
      </c>
      <c r="AR72" s="304">
        <v>339513</v>
      </c>
      <c r="AS72" s="304">
        <v>317284</v>
      </c>
      <c r="AT72" s="304">
        <v>331215</v>
      </c>
    </row>
    <row r="73" spans="2:46">
      <c r="B73" s="276" t="s">
        <v>314</v>
      </c>
      <c r="C73" s="303" t="s">
        <v>0</v>
      </c>
      <c r="D73" s="304" t="s">
        <v>0</v>
      </c>
      <c r="E73" s="304" t="s">
        <v>0</v>
      </c>
      <c r="F73" s="304" t="s">
        <v>0</v>
      </c>
      <c r="G73" s="304" t="s">
        <v>0</v>
      </c>
      <c r="H73" s="304" t="s">
        <v>0</v>
      </c>
      <c r="I73" s="304" t="s">
        <v>0</v>
      </c>
      <c r="J73" s="304" t="s">
        <v>0</v>
      </c>
      <c r="K73" s="304" t="s">
        <v>0</v>
      </c>
      <c r="L73" s="304" t="s">
        <v>0</v>
      </c>
      <c r="M73" s="304" t="s">
        <v>0</v>
      </c>
      <c r="N73" s="304" t="s">
        <v>0</v>
      </c>
      <c r="O73" s="304" t="s">
        <v>0</v>
      </c>
      <c r="P73" s="304" t="s">
        <v>0</v>
      </c>
      <c r="Q73" s="304" t="s">
        <v>0</v>
      </c>
      <c r="R73" s="304" t="s">
        <v>0</v>
      </c>
      <c r="S73" s="304" t="s">
        <v>0</v>
      </c>
      <c r="T73" s="304" t="s">
        <v>0</v>
      </c>
      <c r="U73" s="304" t="s">
        <v>0</v>
      </c>
      <c r="V73" s="304" t="s">
        <v>0</v>
      </c>
      <c r="W73" s="304" t="s">
        <v>0</v>
      </c>
      <c r="X73" s="304" t="s">
        <v>0</v>
      </c>
      <c r="Y73" s="304" t="s">
        <v>0</v>
      </c>
      <c r="Z73" s="304">
        <v>48932</v>
      </c>
      <c r="AA73" s="304">
        <v>186450</v>
      </c>
      <c r="AB73" s="304">
        <v>160136</v>
      </c>
      <c r="AC73" s="297">
        <v>169956</v>
      </c>
      <c r="AD73" s="304">
        <v>178996</v>
      </c>
      <c r="AE73" s="304">
        <v>186199</v>
      </c>
      <c r="AF73" s="304">
        <v>199456</v>
      </c>
      <c r="AG73" s="304">
        <v>208270</v>
      </c>
      <c r="AH73" s="304">
        <v>210151</v>
      </c>
      <c r="AI73" s="304">
        <v>176446</v>
      </c>
      <c r="AJ73" s="304">
        <v>183455</v>
      </c>
      <c r="AK73" s="304">
        <v>211417</v>
      </c>
      <c r="AL73" s="304">
        <v>213662</v>
      </c>
      <c r="AM73" s="304">
        <v>226934</v>
      </c>
      <c r="AN73" s="304">
        <v>222266</v>
      </c>
      <c r="AO73" s="304">
        <v>195371</v>
      </c>
      <c r="AP73" s="304">
        <v>205160</v>
      </c>
      <c r="AQ73" s="304">
        <v>247366</v>
      </c>
      <c r="AR73" s="304">
        <v>279079</v>
      </c>
      <c r="AS73" s="304">
        <v>212500</v>
      </c>
      <c r="AT73" s="304">
        <v>244953</v>
      </c>
    </row>
    <row r="74" spans="2:46">
      <c r="B74" s="277" t="s">
        <v>315</v>
      </c>
      <c r="C74" s="305" t="s">
        <v>0</v>
      </c>
      <c r="D74" s="306" t="s">
        <v>0</v>
      </c>
      <c r="E74" s="306" t="s">
        <v>0</v>
      </c>
      <c r="F74" s="306" t="s">
        <v>0</v>
      </c>
      <c r="G74" s="306" t="s">
        <v>0</v>
      </c>
      <c r="H74" s="306" t="s">
        <v>0</v>
      </c>
      <c r="I74" s="306" t="s">
        <v>0</v>
      </c>
      <c r="J74" s="306" t="s">
        <v>0</v>
      </c>
      <c r="K74" s="306" t="s">
        <v>0</v>
      </c>
      <c r="L74" s="306" t="s">
        <v>0</v>
      </c>
      <c r="M74" s="306" t="s">
        <v>0</v>
      </c>
      <c r="N74" s="306" t="s">
        <v>0</v>
      </c>
      <c r="O74" s="306" t="s">
        <v>0</v>
      </c>
      <c r="P74" s="306" t="s">
        <v>0</v>
      </c>
      <c r="Q74" s="306" t="s">
        <v>0</v>
      </c>
      <c r="R74" s="306" t="s">
        <v>0</v>
      </c>
      <c r="S74" s="306" t="s">
        <v>0</v>
      </c>
      <c r="T74" s="306" t="s">
        <v>0</v>
      </c>
      <c r="U74" s="306" t="s">
        <v>0</v>
      </c>
      <c r="V74" s="306" t="s">
        <v>0</v>
      </c>
      <c r="W74" s="306" t="s">
        <v>0</v>
      </c>
      <c r="X74" s="306" t="s">
        <v>0</v>
      </c>
      <c r="Y74" s="306" t="s">
        <v>0</v>
      </c>
      <c r="Z74" s="306">
        <v>14606</v>
      </c>
      <c r="AA74" s="306">
        <v>94626</v>
      </c>
      <c r="AB74" s="306">
        <v>71441</v>
      </c>
      <c r="AC74" s="297">
        <v>66517</v>
      </c>
      <c r="AD74" s="304">
        <v>31110</v>
      </c>
      <c r="AE74" s="304">
        <v>68842</v>
      </c>
      <c r="AF74" s="304">
        <v>69131</v>
      </c>
      <c r="AG74" s="304">
        <v>76656</v>
      </c>
      <c r="AH74" s="304">
        <v>83076</v>
      </c>
      <c r="AI74" s="304">
        <v>67232</v>
      </c>
      <c r="AJ74" s="304">
        <v>93882</v>
      </c>
      <c r="AK74" s="304">
        <v>103394</v>
      </c>
      <c r="AL74" s="304">
        <v>102541</v>
      </c>
      <c r="AM74" s="304">
        <v>112276</v>
      </c>
      <c r="AN74" s="304">
        <v>110586</v>
      </c>
      <c r="AO74" s="304">
        <v>100208</v>
      </c>
      <c r="AP74" s="304">
        <v>130758</v>
      </c>
      <c r="AQ74" s="304">
        <v>88911</v>
      </c>
      <c r="AR74" s="304">
        <v>106116</v>
      </c>
      <c r="AS74" s="304">
        <v>109583</v>
      </c>
      <c r="AT74" s="304">
        <v>127018</v>
      </c>
    </row>
    <row r="75" spans="2:46">
      <c r="B75" s="276" t="s">
        <v>316</v>
      </c>
      <c r="C75" s="303" t="s">
        <v>0</v>
      </c>
      <c r="D75" s="304" t="s">
        <v>0</v>
      </c>
      <c r="E75" s="304" t="s">
        <v>0</v>
      </c>
      <c r="F75" s="304" t="s">
        <v>0</v>
      </c>
      <c r="G75" s="304" t="s">
        <v>0</v>
      </c>
      <c r="H75" s="304" t="s">
        <v>0</v>
      </c>
      <c r="I75" s="304" t="s">
        <v>0</v>
      </c>
      <c r="J75" s="304" t="s">
        <v>0</v>
      </c>
      <c r="K75" s="304" t="s">
        <v>0</v>
      </c>
      <c r="L75" s="304" t="s">
        <v>0</v>
      </c>
      <c r="M75" s="304" t="s">
        <v>0</v>
      </c>
      <c r="N75" s="304" t="s">
        <v>0</v>
      </c>
      <c r="O75" s="304" t="s">
        <v>0</v>
      </c>
      <c r="P75" s="304" t="s">
        <v>0</v>
      </c>
      <c r="Q75" s="304" t="s">
        <v>0</v>
      </c>
      <c r="R75" s="304" t="s">
        <v>0</v>
      </c>
      <c r="S75" s="304" t="s">
        <v>0</v>
      </c>
      <c r="T75" s="304" t="s">
        <v>0</v>
      </c>
      <c r="U75" s="304" t="s">
        <v>0</v>
      </c>
      <c r="V75" s="304" t="s">
        <v>0</v>
      </c>
      <c r="W75" s="304" t="s">
        <v>0</v>
      </c>
      <c r="X75" s="304" t="s">
        <v>0</v>
      </c>
      <c r="Y75" s="304" t="s">
        <v>0</v>
      </c>
      <c r="Z75" s="304" t="s">
        <v>0</v>
      </c>
      <c r="AA75" s="304">
        <v>211663</v>
      </c>
      <c r="AB75" s="304">
        <v>383618</v>
      </c>
      <c r="AC75" s="297">
        <v>407429</v>
      </c>
      <c r="AD75" s="304">
        <v>279827</v>
      </c>
      <c r="AE75" s="304">
        <v>267204</v>
      </c>
      <c r="AF75" s="304">
        <v>300881</v>
      </c>
      <c r="AG75" s="304">
        <v>335886</v>
      </c>
      <c r="AH75" s="304">
        <v>357028</v>
      </c>
      <c r="AI75" s="304">
        <v>360406</v>
      </c>
      <c r="AJ75" s="304">
        <v>375361</v>
      </c>
      <c r="AK75" s="304">
        <v>358249</v>
      </c>
      <c r="AL75" s="304">
        <v>349672</v>
      </c>
      <c r="AM75" s="304">
        <v>309165</v>
      </c>
      <c r="AN75" s="304">
        <v>290832</v>
      </c>
      <c r="AO75" s="304">
        <v>292455</v>
      </c>
      <c r="AP75" s="304">
        <v>342206</v>
      </c>
      <c r="AQ75" s="304">
        <v>299587</v>
      </c>
      <c r="AR75" s="304">
        <v>323983</v>
      </c>
      <c r="AS75" s="304">
        <v>241440</v>
      </c>
      <c r="AT75" s="304">
        <v>217660</v>
      </c>
    </row>
    <row r="76" spans="2:46">
      <c r="B76" s="277" t="s">
        <v>317</v>
      </c>
      <c r="C76" s="305" t="s">
        <v>0</v>
      </c>
      <c r="D76" s="306" t="s">
        <v>0</v>
      </c>
      <c r="E76" s="306" t="s">
        <v>0</v>
      </c>
      <c r="F76" s="306" t="s">
        <v>0</v>
      </c>
      <c r="G76" s="306" t="s">
        <v>0</v>
      </c>
      <c r="H76" s="306" t="s">
        <v>0</v>
      </c>
      <c r="I76" s="306" t="s">
        <v>0</v>
      </c>
      <c r="J76" s="306" t="s">
        <v>0</v>
      </c>
      <c r="K76" s="306" t="s">
        <v>0</v>
      </c>
      <c r="L76" s="306" t="s">
        <v>0</v>
      </c>
      <c r="M76" s="306" t="s">
        <v>0</v>
      </c>
      <c r="N76" s="306" t="s">
        <v>0</v>
      </c>
      <c r="O76" s="306" t="s">
        <v>0</v>
      </c>
      <c r="P76" s="306" t="s">
        <v>0</v>
      </c>
      <c r="Q76" s="306" t="s">
        <v>0</v>
      </c>
      <c r="R76" s="306" t="s">
        <v>0</v>
      </c>
      <c r="S76" s="306" t="s">
        <v>0</v>
      </c>
      <c r="T76" s="306" t="s">
        <v>0</v>
      </c>
      <c r="U76" s="306" t="s">
        <v>0</v>
      </c>
      <c r="V76" s="306" t="s">
        <v>0</v>
      </c>
      <c r="W76" s="306" t="s">
        <v>0</v>
      </c>
      <c r="X76" s="306" t="s">
        <v>0</v>
      </c>
      <c r="Y76" s="306" t="s">
        <v>0</v>
      </c>
      <c r="Z76" s="306" t="s">
        <v>0</v>
      </c>
      <c r="AA76" s="306">
        <v>-13291</v>
      </c>
      <c r="AB76" s="306">
        <v>124205</v>
      </c>
      <c r="AC76" s="309">
        <v>141996</v>
      </c>
      <c r="AD76" s="304">
        <v>173877</v>
      </c>
      <c r="AE76" s="304">
        <v>154824</v>
      </c>
      <c r="AF76" s="304">
        <v>166888</v>
      </c>
      <c r="AG76" s="304">
        <v>169833</v>
      </c>
      <c r="AH76" s="304">
        <v>173234</v>
      </c>
      <c r="AI76" s="304">
        <v>171338</v>
      </c>
      <c r="AJ76" s="304">
        <v>166039</v>
      </c>
      <c r="AK76" s="304">
        <v>168981</v>
      </c>
      <c r="AL76" s="304">
        <v>178301</v>
      </c>
      <c r="AM76" s="304">
        <v>159402</v>
      </c>
      <c r="AN76" s="304">
        <v>169819</v>
      </c>
      <c r="AO76" s="304">
        <v>165961</v>
      </c>
      <c r="AP76" s="304">
        <v>32067</v>
      </c>
      <c r="AQ76" s="304">
        <v>103629</v>
      </c>
      <c r="AR76" s="304">
        <v>64808</v>
      </c>
      <c r="AS76" s="304">
        <v>126081</v>
      </c>
      <c r="AT76" s="304">
        <v>85844</v>
      </c>
    </row>
    <row r="77" spans="2:46">
      <c r="B77" s="276" t="s">
        <v>318</v>
      </c>
      <c r="C77" s="303" t="s">
        <v>0</v>
      </c>
      <c r="D77" s="304" t="s">
        <v>0</v>
      </c>
      <c r="E77" s="304" t="s">
        <v>0</v>
      </c>
      <c r="F77" s="304" t="s">
        <v>0</v>
      </c>
      <c r="G77" s="304" t="s">
        <v>0</v>
      </c>
      <c r="H77" s="304" t="s">
        <v>0</v>
      </c>
      <c r="I77" s="304" t="s">
        <v>0</v>
      </c>
      <c r="J77" s="304" t="s">
        <v>0</v>
      </c>
      <c r="K77" s="304" t="s">
        <v>0</v>
      </c>
      <c r="L77" s="304" t="s">
        <v>0</v>
      </c>
      <c r="M77" s="304" t="s">
        <v>0</v>
      </c>
      <c r="N77" s="304" t="s">
        <v>0</v>
      </c>
      <c r="O77" s="304" t="s">
        <v>0</v>
      </c>
      <c r="P77" s="304" t="s">
        <v>0</v>
      </c>
      <c r="Q77" s="304" t="s">
        <v>0</v>
      </c>
      <c r="R77" s="304" t="s">
        <v>0</v>
      </c>
      <c r="S77" s="304" t="s">
        <v>0</v>
      </c>
      <c r="T77" s="304" t="s">
        <v>0</v>
      </c>
      <c r="U77" s="304" t="s">
        <v>0</v>
      </c>
      <c r="V77" s="304" t="s">
        <v>0</v>
      </c>
      <c r="W77" s="304" t="s">
        <v>0</v>
      </c>
      <c r="X77" s="304" t="s">
        <v>0</v>
      </c>
      <c r="Y77" s="304" t="s">
        <v>0</v>
      </c>
      <c r="Z77" s="304" t="s">
        <v>0</v>
      </c>
      <c r="AA77" s="304" t="s">
        <v>0</v>
      </c>
      <c r="AB77" s="304" t="s">
        <v>0</v>
      </c>
      <c r="AC77" s="297">
        <v>208419</v>
      </c>
      <c r="AD77" s="304">
        <v>173338</v>
      </c>
      <c r="AE77" s="304">
        <v>297184</v>
      </c>
      <c r="AF77" s="304">
        <v>375878</v>
      </c>
      <c r="AG77" s="304">
        <v>447557</v>
      </c>
      <c r="AH77" s="304">
        <v>554500</v>
      </c>
      <c r="AI77" s="304">
        <v>516301</v>
      </c>
      <c r="AJ77" s="304">
        <v>926510</v>
      </c>
      <c r="AK77" s="304">
        <v>806915</v>
      </c>
      <c r="AL77" s="304">
        <v>776464</v>
      </c>
      <c r="AM77" s="304">
        <v>877330</v>
      </c>
      <c r="AN77" s="304">
        <v>1183688</v>
      </c>
      <c r="AO77" s="304">
        <v>1219926</v>
      </c>
      <c r="AP77" s="304">
        <v>1201584</v>
      </c>
      <c r="AQ77" s="304">
        <v>1176503</v>
      </c>
      <c r="AR77" s="304">
        <v>949327</v>
      </c>
      <c r="AS77" s="304">
        <v>1099449</v>
      </c>
      <c r="AT77" s="304">
        <v>1197844</v>
      </c>
    </row>
    <row r="78" spans="2:46">
      <c r="B78" s="276" t="s">
        <v>319</v>
      </c>
      <c r="C78" s="303" t="s">
        <v>0</v>
      </c>
      <c r="D78" s="304" t="s">
        <v>0</v>
      </c>
      <c r="E78" s="304" t="s">
        <v>0</v>
      </c>
      <c r="F78" s="304" t="s">
        <v>0</v>
      </c>
      <c r="G78" s="304" t="s">
        <v>0</v>
      </c>
      <c r="H78" s="304" t="s">
        <v>0</v>
      </c>
      <c r="I78" s="304" t="s">
        <v>0</v>
      </c>
      <c r="J78" s="304" t="s">
        <v>0</v>
      </c>
      <c r="K78" s="304" t="s">
        <v>0</v>
      </c>
      <c r="L78" s="304" t="s">
        <v>0</v>
      </c>
      <c r="M78" s="304" t="s">
        <v>0</v>
      </c>
      <c r="N78" s="304" t="s">
        <v>0</v>
      </c>
      <c r="O78" s="304" t="s">
        <v>0</v>
      </c>
      <c r="P78" s="304" t="s">
        <v>0</v>
      </c>
      <c r="Q78" s="304" t="s">
        <v>0</v>
      </c>
      <c r="R78" s="304" t="s">
        <v>0</v>
      </c>
      <c r="S78" s="304" t="s">
        <v>0</v>
      </c>
      <c r="T78" s="304" t="s">
        <v>0</v>
      </c>
      <c r="U78" s="304" t="s">
        <v>0</v>
      </c>
      <c r="V78" s="304" t="s">
        <v>0</v>
      </c>
      <c r="W78" s="304" t="s">
        <v>0</v>
      </c>
      <c r="X78" s="304" t="s">
        <v>0</v>
      </c>
      <c r="Y78" s="304" t="s">
        <v>0</v>
      </c>
      <c r="Z78" s="304" t="s">
        <v>0</v>
      </c>
      <c r="AA78" s="304" t="s">
        <v>0</v>
      </c>
      <c r="AB78" s="304" t="s">
        <v>0</v>
      </c>
      <c r="AC78" s="297">
        <v>26470</v>
      </c>
      <c r="AD78" s="304">
        <v>62067</v>
      </c>
      <c r="AE78" s="304">
        <v>70171</v>
      </c>
      <c r="AF78" s="304">
        <v>51667</v>
      </c>
      <c r="AG78" s="304">
        <v>43709</v>
      </c>
      <c r="AH78" s="304">
        <v>63060</v>
      </c>
      <c r="AI78" s="304">
        <v>63270</v>
      </c>
      <c r="AJ78" s="304">
        <v>61523</v>
      </c>
      <c r="AK78" s="304">
        <v>57807</v>
      </c>
      <c r="AL78" s="304">
        <v>68322</v>
      </c>
      <c r="AM78" s="304">
        <v>70745</v>
      </c>
      <c r="AN78" s="304">
        <v>71333</v>
      </c>
      <c r="AO78" s="304">
        <v>68977</v>
      </c>
      <c r="AP78" s="304">
        <v>64757</v>
      </c>
      <c r="AQ78" s="304">
        <v>72776</v>
      </c>
      <c r="AR78" s="304">
        <v>74706</v>
      </c>
      <c r="AS78" s="304">
        <v>65232</v>
      </c>
      <c r="AT78" s="304">
        <v>78262</v>
      </c>
    </row>
    <row r="79" spans="2:46">
      <c r="B79" s="276" t="s">
        <v>320</v>
      </c>
      <c r="C79" s="303" t="s">
        <v>0</v>
      </c>
      <c r="D79" s="304" t="s">
        <v>0</v>
      </c>
      <c r="E79" s="304" t="s">
        <v>0</v>
      </c>
      <c r="F79" s="304" t="s">
        <v>0</v>
      </c>
      <c r="G79" s="304" t="s">
        <v>0</v>
      </c>
      <c r="H79" s="304" t="s">
        <v>0</v>
      </c>
      <c r="I79" s="304" t="s">
        <v>0</v>
      </c>
      <c r="J79" s="304" t="s">
        <v>0</v>
      </c>
      <c r="K79" s="304" t="s">
        <v>0</v>
      </c>
      <c r="L79" s="304" t="s">
        <v>0</v>
      </c>
      <c r="M79" s="304" t="s">
        <v>0</v>
      </c>
      <c r="N79" s="304" t="s">
        <v>0</v>
      </c>
      <c r="O79" s="304" t="s">
        <v>0</v>
      </c>
      <c r="P79" s="304" t="s">
        <v>0</v>
      </c>
      <c r="Q79" s="304" t="s">
        <v>0</v>
      </c>
      <c r="R79" s="304" t="s">
        <v>0</v>
      </c>
      <c r="S79" s="304" t="s">
        <v>0</v>
      </c>
      <c r="T79" s="304" t="s">
        <v>0</v>
      </c>
      <c r="U79" s="304" t="s">
        <v>0</v>
      </c>
      <c r="V79" s="304" t="s">
        <v>0</v>
      </c>
      <c r="W79" s="304" t="s">
        <v>0</v>
      </c>
      <c r="X79" s="304" t="s">
        <v>0</v>
      </c>
      <c r="Y79" s="304" t="s">
        <v>0</v>
      </c>
      <c r="Z79" s="304" t="s">
        <v>0</v>
      </c>
      <c r="AA79" s="304" t="s">
        <v>0</v>
      </c>
      <c r="AB79" s="304" t="s">
        <v>0</v>
      </c>
      <c r="AC79" s="297">
        <v>3784</v>
      </c>
      <c r="AD79" s="304">
        <v>16851</v>
      </c>
      <c r="AE79" s="304">
        <v>40089</v>
      </c>
      <c r="AF79" s="304">
        <v>50897</v>
      </c>
      <c r="AG79" s="304">
        <v>80529</v>
      </c>
      <c r="AH79" s="304">
        <v>79367</v>
      </c>
      <c r="AI79" s="304">
        <v>69732</v>
      </c>
      <c r="AJ79" s="304">
        <v>85524</v>
      </c>
      <c r="AK79" s="304">
        <v>88295</v>
      </c>
      <c r="AL79" s="304">
        <v>104186</v>
      </c>
      <c r="AM79" s="304">
        <v>103125</v>
      </c>
      <c r="AN79" s="304">
        <v>105615</v>
      </c>
      <c r="AO79" s="304">
        <v>107801</v>
      </c>
      <c r="AP79" s="304">
        <v>102248</v>
      </c>
      <c r="AQ79" s="304">
        <v>100918</v>
      </c>
      <c r="AR79" s="304">
        <v>103536</v>
      </c>
      <c r="AS79" s="304">
        <v>73968</v>
      </c>
      <c r="AT79" s="304">
        <v>80445</v>
      </c>
    </row>
    <row r="80" spans="2:46">
      <c r="B80" s="278" t="s">
        <v>321</v>
      </c>
      <c r="C80" s="307" t="s">
        <v>0</v>
      </c>
      <c r="D80" s="308" t="s">
        <v>0</v>
      </c>
      <c r="E80" s="308" t="s">
        <v>0</v>
      </c>
      <c r="F80" s="308" t="s">
        <v>0</v>
      </c>
      <c r="G80" s="308" t="s">
        <v>0</v>
      </c>
      <c r="H80" s="308" t="s">
        <v>0</v>
      </c>
      <c r="I80" s="308" t="s">
        <v>0</v>
      </c>
      <c r="J80" s="308" t="s">
        <v>0</v>
      </c>
      <c r="K80" s="308" t="s">
        <v>0</v>
      </c>
      <c r="L80" s="308" t="s">
        <v>0</v>
      </c>
      <c r="M80" s="308" t="s">
        <v>0</v>
      </c>
      <c r="N80" s="308" t="s">
        <v>0</v>
      </c>
      <c r="O80" s="308" t="s">
        <v>0</v>
      </c>
      <c r="P80" s="308" t="s">
        <v>0</v>
      </c>
      <c r="Q80" s="308" t="s">
        <v>0</v>
      </c>
      <c r="R80" s="308" t="s">
        <v>0</v>
      </c>
      <c r="S80" s="308" t="s">
        <v>0</v>
      </c>
      <c r="T80" s="308" t="s">
        <v>0</v>
      </c>
      <c r="U80" s="308" t="s">
        <v>0</v>
      </c>
      <c r="V80" s="308" t="s">
        <v>0</v>
      </c>
      <c r="W80" s="308" t="s">
        <v>0</v>
      </c>
      <c r="X80" s="308" t="s">
        <v>0</v>
      </c>
      <c r="Y80" s="308" t="s">
        <v>0</v>
      </c>
      <c r="Z80" s="308" t="s">
        <v>0</v>
      </c>
      <c r="AA80" s="308" t="s">
        <v>0</v>
      </c>
      <c r="AB80" s="308" t="s">
        <v>0</v>
      </c>
      <c r="AC80" s="309">
        <v>-7139</v>
      </c>
      <c r="AD80" s="304">
        <v>211446</v>
      </c>
      <c r="AE80" s="304">
        <v>214160</v>
      </c>
      <c r="AF80" s="304">
        <v>186426</v>
      </c>
      <c r="AG80" s="304">
        <v>198333</v>
      </c>
      <c r="AH80" s="304">
        <v>213734</v>
      </c>
      <c r="AI80" s="304">
        <v>213577</v>
      </c>
      <c r="AJ80" s="304">
        <v>214437</v>
      </c>
      <c r="AK80" s="304">
        <v>226858</v>
      </c>
      <c r="AL80" s="304">
        <v>212143</v>
      </c>
      <c r="AM80" s="304">
        <v>210104</v>
      </c>
      <c r="AN80" s="304">
        <v>222533</v>
      </c>
      <c r="AO80" s="304">
        <v>305512</v>
      </c>
      <c r="AP80" s="304">
        <v>144638</v>
      </c>
      <c r="AQ80" s="304">
        <v>79910</v>
      </c>
      <c r="AR80" s="304">
        <v>155123</v>
      </c>
      <c r="AS80" s="304">
        <v>175262</v>
      </c>
      <c r="AT80" s="304">
        <v>171606</v>
      </c>
    </row>
    <row r="81" spans="2:46">
      <c r="B81" s="276" t="s">
        <v>322</v>
      </c>
      <c r="C81" s="303" t="s">
        <v>0</v>
      </c>
      <c r="D81" s="304" t="s">
        <v>0</v>
      </c>
      <c r="E81" s="304" t="s">
        <v>0</v>
      </c>
      <c r="F81" s="304" t="s">
        <v>0</v>
      </c>
      <c r="G81" s="304" t="s">
        <v>0</v>
      </c>
      <c r="H81" s="304" t="s">
        <v>0</v>
      </c>
      <c r="I81" s="304" t="s">
        <v>0</v>
      </c>
      <c r="J81" s="304" t="s">
        <v>0</v>
      </c>
      <c r="K81" s="304" t="s">
        <v>0</v>
      </c>
      <c r="L81" s="304" t="s">
        <v>0</v>
      </c>
      <c r="M81" s="304" t="s">
        <v>0</v>
      </c>
      <c r="N81" s="304" t="s">
        <v>0</v>
      </c>
      <c r="O81" s="304" t="s">
        <v>0</v>
      </c>
      <c r="P81" s="304" t="s">
        <v>0</v>
      </c>
      <c r="Q81" s="304" t="s">
        <v>0</v>
      </c>
      <c r="R81" s="304" t="s">
        <v>0</v>
      </c>
      <c r="S81" s="304" t="s">
        <v>0</v>
      </c>
      <c r="T81" s="304" t="s">
        <v>0</v>
      </c>
      <c r="U81" s="304" t="s">
        <v>0</v>
      </c>
      <c r="V81" s="304" t="s">
        <v>0</v>
      </c>
      <c r="W81" s="304" t="s">
        <v>0</v>
      </c>
      <c r="X81" s="304" t="s">
        <v>0</v>
      </c>
      <c r="Y81" s="304" t="s">
        <v>0</v>
      </c>
      <c r="Z81" s="304" t="s">
        <v>0</v>
      </c>
      <c r="AA81" s="304" t="s">
        <v>0</v>
      </c>
      <c r="AB81" s="304" t="s">
        <v>0</v>
      </c>
      <c r="AC81" s="297" t="s">
        <v>0</v>
      </c>
      <c r="AD81" s="304">
        <v>260800</v>
      </c>
      <c r="AE81" s="304">
        <v>252978</v>
      </c>
      <c r="AF81" s="304">
        <v>223969</v>
      </c>
      <c r="AG81" s="304">
        <v>203999</v>
      </c>
      <c r="AH81" s="304">
        <v>224335</v>
      </c>
      <c r="AI81" s="304">
        <v>203967</v>
      </c>
      <c r="AJ81" s="304">
        <v>257598</v>
      </c>
      <c r="AK81" s="304">
        <v>183621</v>
      </c>
      <c r="AL81" s="304">
        <v>225432</v>
      </c>
      <c r="AM81" s="304">
        <v>256942</v>
      </c>
      <c r="AN81" s="304">
        <v>264441</v>
      </c>
      <c r="AO81" s="304">
        <v>248089</v>
      </c>
      <c r="AP81" s="304">
        <v>240200</v>
      </c>
      <c r="AQ81" s="304">
        <v>213064</v>
      </c>
      <c r="AR81" s="304">
        <v>247094</v>
      </c>
      <c r="AS81" s="304">
        <v>261795</v>
      </c>
      <c r="AT81" s="304">
        <v>245342</v>
      </c>
    </row>
    <row r="82" spans="2:46">
      <c r="B82" s="278" t="s">
        <v>323</v>
      </c>
      <c r="C82" s="307" t="s">
        <v>0</v>
      </c>
      <c r="D82" s="308" t="s">
        <v>0</v>
      </c>
      <c r="E82" s="308" t="s">
        <v>0</v>
      </c>
      <c r="F82" s="308" t="s">
        <v>0</v>
      </c>
      <c r="G82" s="308" t="s">
        <v>0</v>
      </c>
      <c r="H82" s="308" t="s">
        <v>0</v>
      </c>
      <c r="I82" s="308" t="s">
        <v>0</v>
      </c>
      <c r="J82" s="308" t="s">
        <v>0</v>
      </c>
      <c r="K82" s="308" t="s">
        <v>0</v>
      </c>
      <c r="L82" s="308" t="s">
        <v>0</v>
      </c>
      <c r="M82" s="308" t="s">
        <v>0</v>
      </c>
      <c r="N82" s="308" t="s">
        <v>0</v>
      </c>
      <c r="O82" s="308" t="s">
        <v>0</v>
      </c>
      <c r="P82" s="308" t="s">
        <v>0</v>
      </c>
      <c r="Q82" s="308" t="s">
        <v>0</v>
      </c>
      <c r="R82" s="308" t="s">
        <v>0</v>
      </c>
      <c r="S82" s="308" t="s">
        <v>0</v>
      </c>
      <c r="T82" s="308" t="s">
        <v>0</v>
      </c>
      <c r="U82" s="308" t="s">
        <v>0</v>
      </c>
      <c r="V82" s="308" t="s">
        <v>0</v>
      </c>
      <c r="W82" s="308" t="s">
        <v>0</v>
      </c>
      <c r="X82" s="308" t="s">
        <v>0</v>
      </c>
      <c r="Y82" s="308" t="s">
        <v>0</v>
      </c>
      <c r="Z82" s="308" t="s">
        <v>0</v>
      </c>
      <c r="AA82" s="308" t="s">
        <v>0</v>
      </c>
      <c r="AB82" s="308" t="s">
        <v>0</v>
      </c>
      <c r="AC82" s="309" t="s">
        <v>0</v>
      </c>
      <c r="AD82" s="304">
        <v>45098</v>
      </c>
      <c r="AE82" s="304">
        <v>299429</v>
      </c>
      <c r="AF82" s="304">
        <v>225286</v>
      </c>
      <c r="AG82" s="304">
        <v>267070</v>
      </c>
      <c r="AH82" s="304">
        <v>241818</v>
      </c>
      <c r="AI82" s="304">
        <v>306839</v>
      </c>
      <c r="AJ82" s="304">
        <v>276620</v>
      </c>
      <c r="AK82" s="304">
        <v>339037</v>
      </c>
      <c r="AL82" s="304">
        <v>323916</v>
      </c>
      <c r="AM82" s="304">
        <v>358047</v>
      </c>
      <c r="AN82" s="304">
        <v>335120</v>
      </c>
      <c r="AO82" s="304">
        <v>335436</v>
      </c>
      <c r="AP82" s="304">
        <v>328108</v>
      </c>
      <c r="AQ82" s="304">
        <v>362178</v>
      </c>
      <c r="AR82" s="304">
        <v>346058</v>
      </c>
      <c r="AS82" s="304">
        <v>373821</v>
      </c>
      <c r="AT82" s="304">
        <v>344265</v>
      </c>
    </row>
    <row r="83" spans="2:46">
      <c r="B83" s="276" t="s">
        <v>329</v>
      </c>
      <c r="C83" s="303" t="s">
        <v>0</v>
      </c>
      <c r="D83" s="304" t="s">
        <v>0</v>
      </c>
      <c r="E83" s="304" t="s">
        <v>0</v>
      </c>
      <c r="F83" s="304" t="s">
        <v>0</v>
      </c>
      <c r="G83" s="304" t="s">
        <v>0</v>
      </c>
      <c r="H83" s="304" t="s">
        <v>0</v>
      </c>
      <c r="I83" s="304" t="s">
        <v>0</v>
      </c>
      <c r="J83" s="304" t="s">
        <v>0</v>
      </c>
      <c r="K83" s="304" t="s">
        <v>0</v>
      </c>
      <c r="L83" s="304" t="s">
        <v>0</v>
      </c>
      <c r="M83" s="304" t="s">
        <v>0</v>
      </c>
      <c r="N83" s="304" t="s">
        <v>0</v>
      </c>
      <c r="O83" s="304" t="s">
        <v>0</v>
      </c>
      <c r="P83" s="304" t="s">
        <v>0</v>
      </c>
      <c r="Q83" s="304" t="s">
        <v>0</v>
      </c>
      <c r="R83" s="304" t="s">
        <v>0</v>
      </c>
      <c r="S83" s="304" t="s">
        <v>0</v>
      </c>
      <c r="T83" s="304" t="s">
        <v>0</v>
      </c>
      <c r="U83" s="304" t="s">
        <v>0</v>
      </c>
      <c r="V83" s="304" t="s">
        <v>0</v>
      </c>
      <c r="W83" s="304" t="s">
        <v>0</v>
      </c>
      <c r="X83" s="304" t="s">
        <v>0</v>
      </c>
      <c r="Y83" s="304" t="s">
        <v>0</v>
      </c>
      <c r="Z83" s="304" t="s">
        <v>0</v>
      </c>
      <c r="AA83" s="304" t="s">
        <v>0</v>
      </c>
      <c r="AB83" s="304" t="s">
        <v>0</v>
      </c>
      <c r="AC83" s="297" t="s">
        <v>0</v>
      </c>
      <c r="AD83" s="304" t="s">
        <v>0</v>
      </c>
      <c r="AE83" s="304" t="s">
        <v>0</v>
      </c>
      <c r="AF83" s="304" t="s">
        <v>0</v>
      </c>
      <c r="AG83" s="304">
        <v>44211</v>
      </c>
      <c r="AH83" s="304">
        <v>33702</v>
      </c>
      <c r="AI83" s="304">
        <v>22071</v>
      </c>
      <c r="AJ83" s="304">
        <v>35345</v>
      </c>
      <c r="AK83" s="304">
        <v>40874</v>
      </c>
      <c r="AL83" s="304">
        <v>36930</v>
      </c>
      <c r="AM83" s="304">
        <v>41724</v>
      </c>
      <c r="AN83" s="304">
        <v>46831</v>
      </c>
      <c r="AO83" s="304">
        <v>57589</v>
      </c>
      <c r="AP83" s="304">
        <v>53942</v>
      </c>
      <c r="AQ83" s="304">
        <v>52351</v>
      </c>
      <c r="AR83" s="304">
        <v>52240</v>
      </c>
      <c r="AS83" s="304">
        <v>45790</v>
      </c>
      <c r="AT83" s="304">
        <v>48588</v>
      </c>
    </row>
    <row r="84" spans="2:46">
      <c r="B84" s="278" t="s">
        <v>330</v>
      </c>
      <c r="C84" s="307" t="s">
        <v>0</v>
      </c>
      <c r="D84" s="308" t="s">
        <v>0</v>
      </c>
      <c r="E84" s="308" t="s">
        <v>0</v>
      </c>
      <c r="F84" s="308" t="s">
        <v>0</v>
      </c>
      <c r="G84" s="308" t="s">
        <v>0</v>
      </c>
      <c r="H84" s="308" t="s">
        <v>0</v>
      </c>
      <c r="I84" s="308" t="s">
        <v>0</v>
      </c>
      <c r="J84" s="308" t="s">
        <v>0</v>
      </c>
      <c r="K84" s="308" t="s">
        <v>0</v>
      </c>
      <c r="L84" s="308" t="s">
        <v>0</v>
      </c>
      <c r="M84" s="308" t="s">
        <v>0</v>
      </c>
      <c r="N84" s="308" t="s">
        <v>0</v>
      </c>
      <c r="O84" s="308" t="s">
        <v>0</v>
      </c>
      <c r="P84" s="308" t="s">
        <v>0</v>
      </c>
      <c r="Q84" s="308" t="s">
        <v>0</v>
      </c>
      <c r="R84" s="308" t="s">
        <v>0</v>
      </c>
      <c r="S84" s="308" t="s">
        <v>0</v>
      </c>
      <c r="T84" s="308" t="s">
        <v>0</v>
      </c>
      <c r="U84" s="308" t="s">
        <v>0</v>
      </c>
      <c r="V84" s="308" t="s">
        <v>0</v>
      </c>
      <c r="W84" s="308" t="s">
        <v>0</v>
      </c>
      <c r="X84" s="308" t="s">
        <v>0</v>
      </c>
      <c r="Y84" s="308" t="s">
        <v>0</v>
      </c>
      <c r="Z84" s="308" t="s">
        <v>0</v>
      </c>
      <c r="AA84" s="308" t="s">
        <v>0</v>
      </c>
      <c r="AB84" s="308" t="s">
        <v>0</v>
      </c>
      <c r="AC84" s="309" t="s">
        <v>0</v>
      </c>
      <c r="AD84" s="304" t="s">
        <v>0</v>
      </c>
      <c r="AE84" s="304" t="s">
        <v>0</v>
      </c>
      <c r="AF84" s="304" t="s">
        <v>0</v>
      </c>
      <c r="AG84" s="304">
        <v>-3960</v>
      </c>
      <c r="AH84" s="304">
        <v>103078</v>
      </c>
      <c r="AI84" s="304">
        <v>103759</v>
      </c>
      <c r="AJ84" s="304">
        <v>89480</v>
      </c>
      <c r="AK84" s="304">
        <v>90840</v>
      </c>
      <c r="AL84" s="304">
        <v>87924</v>
      </c>
      <c r="AM84" s="304">
        <v>91640</v>
      </c>
      <c r="AN84" s="304">
        <v>100046</v>
      </c>
      <c r="AO84" s="304">
        <v>102699</v>
      </c>
      <c r="AP84" s="304">
        <v>95991</v>
      </c>
      <c r="AQ84" s="304">
        <v>71782</v>
      </c>
      <c r="AR84" s="304">
        <v>102164</v>
      </c>
      <c r="AS84" s="304">
        <v>107072</v>
      </c>
      <c r="AT84" s="304">
        <v>96422</v>
      </c>
    </row>
    <row r="85" spans="2:46">
      <c r="B85" s="278" t="s">
        <v>353</v>
      </c>
      <c r="C85" s="307"/>
      <c r="D85" s="308"/>
      <c r="E85" s="308"/>
      <c r="F85" s="308"/>
      <c r="G85" s="308"/>
      <c r="H85" s="308"/>
      <c r="I85" s="308"/>
      <c r="J85" s="308"/>
      <c r="K85" s="308"/>
      <c r="L85" s="308"/>
      <c r="M85" s="308"/>
      <c r="N85" s="308"/>
      <c r="O85" s="308"/>
      <c r="P85" s="308"/>
      <c r="Q85" s="308"/>
      <c r="R85" s="308"/>
      <c r="S85" s="308"/>
      <c r="T85" s="308"/>
      <c r="U85" s="308"/>
      <c r="V85" s="308"/>
      <c r="W85" s="308"/>
      <c r="X85" s="308"/>
      <c r="Y85" s="308"/>
      <c r="Z85" s="308"/>
      <c r="AA85" s="308"/>
      <c r="AB85" s="308"/>
      <c r="AC85" s="309"/>
      <c r="AD85" s="304"/>
      <c r="AE85" s="304"/>
      <c r="AF85" s="304"/>
      <c r="AG85" s="304"/>
      <c r="AH85" s="304"/>
      <c r="AI85" s="304">
        <v>106686</v>
      </c>
      <c r="AJ85" s="304">
        <v>276593</v>
      </c>
      <c r="AK85" s="304">
        <v>275048</v>
      </c>
      <c r="AL85" s="304">
        <v>249062</v>
      </c>
      <c r="AM85" s="304">
        <v>251681</v>
      </c>
      <c r="AN85" s="304">
        <v>250749</v>
      </c>
      <c r="AO85" s="304">
        <v>255097</v>
      </c>
      <c r="AP85" s="304">
        <v>252997</v>
      </c>
      <c r="AQ85" s="304">
        <v>249577</v>
      </c>
      <c r="AR85" s="304">
        <v>263542</v>
      </c>
      <c r="AS85" s="304">
        <v>256957</v>
      </c>
      <c r="AT85" s="304">
        <v>256430</v>
      </c>
    </row>
    <row r="86" spans="2:46">
      <c r="B86" s="278" t="s">
        <v>436</v>
      </c>
      <c r="C86" s="307"/>
      <c r="D86" s="308"/>
      <c r="E86" s="308"/>
      <c r="F86" s="308"/>
      <c r="G86" s="308"/>
      <c r="H86" s="308"/>
      <c r="I86" s="308"/>
      <c r="J86" s="308"/>
      <c r="K86" s="308"/>
      <c r="L86" s="308"/>
      <c r="M86" s="308"/>
      <c r="N86" s="308"/>
      <c r="O86" s="308"/>
      <c r="P86" s="308"/>
      <c r="Q86" s="308"/>
      <c r="R86" s="308"/>
      <c r="S86" s="308"/>
      <c r="T86" s="308"/>
      <c r="U86" s="308"/>
      <c r="V86" s="308"/>
      <c r="W86" s="308"/>
      <c r="X86" s="308"/>
      <c r="Y86" s="308"/>
      <c r="Z86" s="308"/>
      <c r="AA86" s="308"/>
      <c r="AB86" s="308"/>
      <c r="AC86" s="309"/>
      <c r="AD86" s="304"/>
      <c r="AE86" s="304"/>
      <c r="AF86" s="304"/>
      <c r="AG86" s="304"/>
      <c r="AH86" s="304"/>
      <c r="AI86" s="304" t="s">
        <v>0</v>
      </c>
      <c r="AJ86" s="304">
        <v>353480</v>
      </c>
      <c r="AK86" s="304">
        <v>380324</v>
      </c>
      <c r="AL86" s="304">
        <v>362086</v>
      </c>
      <c r="AM86" s="304">
        <v>371553</v>
      </c>
      <c r="AN86" s="304">
        <v>565349</v>
      </c>
      <c r="AO86" s="304">
        <v>583161</v>
      </c>
      <c r="AP86" s="304">
        <v>527834</v>
      </c>
      <c r="AQ86" s="304">
        <v>670614</v>
      </c>
      <c r="AR86" s="304">
        <v>274667</v>
      </c>
      <c r="AS86" s="304">
        <v>276379</v>
      </c>
      <c r="AT86" s="304">
        <v>366319</v>
      </c>
    </row>
    <row r="87" spans="2:46">
      <c r="B87" s="278" t="str">
        <f>+'Basic data'!B87</f>
        <v>Front Place Minami-Shinjuku</v>
      </c>
      <c r="C87" s="307"/>
      <c r="D87" s="308"/>
      <c r="E87" s="308"/>
      <c r="F87" s="308"/>
      <c r="G87" s="308"/>
      <c r="H87" s="308"/>
      <c r="I87" s="308"/>
      <c r="J87" s="308"/>
      <c r="K87" s="308"/>
      <c r="L87" s="308"/>
      <c r="M87" s="308"/>
      <c r="N87" s="308"/>
      <c r="O87" s="308"/>
      <c r="P87" s="308"/>
      <c r="Q87" s="308"/>
      <c r="R87" s="308"/>
      <c r="S87" s="308"/>
      <c r="T87" s="308"/>
      <c r="U87" s="308"/>
      <c r="V87" s="308"/>
      <c r="W87" s="308"/>
      <c r="X87" s="308"/>
      <c r="Y87" s="308"/>
      <c r="Z87" s="308"/>
      <c r="AA87" s="308"/>
      <c r="AB87" s="308"/>
      <c r="AC87" s="309"/>
      <c r="AD87" s="304"/>
      <c r="AE87" s="304"/>
      <c r="AF87" s="304"/>
      <c r="AG87" s="304"/>
      <c r="AH87" s="304"/>
      <c r="AI87" s="304"/>
      <c r="AJ87" s="304"/>
      <c r="AK87" s="304">
        <v>51149</v>
      </c>
      <c r="AL87" s="304">
        <v>139430</v>
      </c>
      <c r="AM87" s="304">
        <v>140532</v>
      </c>
      <c r="AN87" s="304">
        <v>113310</v>
      </c>
      <c r="AO87" s="304">
        <v>112972</v>
      </c>
      <c r="AP87" s="304">
        <v>112900</v>
      </c>
      <c r="AQ87" s="304">
        <v>116701</v>
      </c>
      <c r="AR87" s="304">
        <v>114059</v>
      </c>
      <c r="AS87" s="304">
        <v>110097</v>
      </c>
      <c r="AT87" s="304">
        <v>112493</v>
      </c>
    </row>
    <row r="88" spans="2:46">
      <c r="B88" s="278" t="str">
        <f>+'Basic data'!B88</f>
        <v>Daido Seimei Niigata Building</v>
      </c>
      <c r="C88" s="307"/>
      <c r="D88" s="308"/>
      <c r="E88" s="308"/>
      <c r="F88" s="308"/>
      <c r="G88" s="308"/>
      <c r="H88" s="308"/>
      <c r="I88" s="308"/>
      <c r="J88" s="308"/>
      <c r="K88" s="308"/>
      <c r="L88" s="308"/>
      <c r="M88" s="308"/>
      <c r="N88" s="308"/>
      <c r="O88" s="308"/>
      <c r="P88" s="308"/>
      <c r="Q88" s="308"/>
      <c r="R88" s="308"/>
      <c r="S88" s="308"/>
      <c r="T88" s="308"/>
      <c r="U88" s="308"/>
      <c r="V88" s="308"/>
      <c r="W88" s="308"/>
      <c r="X88" s="308"/>
      <c r="Y88" s="308"/>
      <c r="Z88" s="308"/>
      <c r="AA88" s="308"/>
      <c r="AB88" s="308"/>
      <c r="AC88" s="309"/>
      <c r="AD88" s="304"/>
      <c r="AE88" s="304"/>
      <c r="AF88" s="304"/>
      <c r="AG88" s="304"/>
      <c r="AH88" s="304"/>
      <c r="AI88" s="304"/>
      <c r="AJ88" s="304"/>
      <c r="AK88" s="304">
        <v>4506</v>
      </c>
      <c r="AL88" s="304">
        <v>16633</v>
      </c>
      <c r="AM88" s="304">
        <v>21007</v>
      </c>
      <c r="AN88" s="304">
        <v>9585</v>
      </c>
      <c r="AO88" s="304">
        <v>13850</v>
      </c>
      <c r="AP88" s="304">
        <v>20525</v>
      </c>
      <c r="AQ88" s="304">
        <v>23907</v>
      </c>
      <c r="AR88" s="304">
        <v>26655</v>
      </c>
      <c r="AS88" s="304">
        <v>25671</v>
      </c>
      <c r="AT88" s="304">
        <v>15768</v>
      </c>
    </row>
    <row r="89" spans="2:46">
      <c r="B89" s="278" t="str">
        <f>+'Basic data'!B89</f>
        <v>Seavans S Building</v>
      </c>
      <c r="C89" s="307"/>
      <c r="D89" s="308"/>
      <c r="E89" s="308"/>
      <c r="F89" s="308"/>
      <c r="G89" s="308"/>
      <c r="H89" s="308"/>
      <c r="I89" s="308"/>
      <c r="J89" s="308"/>
      <c r="K89" s="308"/>
      <c r="L89" s="308"/>
      <c r="M89" s="308"/>
      <c r="N89" s="308"/>
      <c r="O89" s="308"/>
      <c r="P89" s="308"/>
      <c r="Q89" s="308"/>
      <c r="R89" s="308"/>
      <c r="S89" s="308"/>
      <c r="T89" s="308"/>
      <c r="U89" s="308"/>
      <c r="V89" s="308"/>
      <c r="W89" s="308"/>
      <c r="X89" s="308"/>
      <c r="Y89" s="308"/>
      <c r="Z89" s="308"/>
      <c r="AA89" s="308"/>
      <c r="AB89" s="308"/>
      <c r="AC89" s="309"/>
      <c r="AD89" s="304"/>
      <c r="AE89" s="304"/>
      <c r="AF89" s="304"/>
      <c r="AG89" s="304"/>
      <c r="AH89" s="304"/>
      <c r="AI89" s="304"/>
      <c r="AJ89" s="304"/>
      <c r="AK89" s="304"/>
      <c r="AL89" s="304"/>
      <c r="AM89" s="304">
        <v>44056</v>
      </c>
      <c r="AN89" s="304">
        <v>144538</v>
      </c>
      <c r="AO89" s="304">
        <v>130599</v>
      </c>
      <c r="AP89" s="304">
        <v>119142</v>
      </c>
      <c r="AQ89" s="304">
        <v>107418</v>
      </c>
      <c r="AR89" s="304">
        <v>84668</v>
      </c>
      <c r="AS89" s="304">
        <v>56736</v>
      </c>
      <c r="AT89" s="304">
        <v>94933</v>
      </c>
    </row>
    <row r="90" spans="2:46">
      <c r="B90" s="278" t="str">
        <f>+'Basic data'!B90</f>
        <v>Otemachi Park Building</v>
      </c>
      <c r="C90" s="307"/>
      <c r="D90" s="308"/>
      <c r="E90" s="308"/>
      <c r="F90" s="308"/>
      <c r="G90" s="308"/>
      <c r="H90" s="308"/>
      <c r="I90" s="308"/>
      <c r="J90" s="308"/>
      <c r="K90" s="308"/>
      <c r="L90" s="308"/>
      <c r="M90" s="308"/>
      <c r="N90" s="308"/>
      <c r="O90" s="308"/>
      <c r="P90" s="308"/>
      <c r="Q90" s="308"/>
      <c r="R90" s="308"/>
      <c r="S90" s="308"/>
      <c r="T90" s="308"/>
      <c r="U90" s="308"/>
      <c r="V90" s="308"/>
      <c r="W90" s="308"/>
      <c r="X90" s="308"/>
      <c r="Y90" s="308"/>
      <c r="Z90" s="308"/>
      <c r="AA90" s="308"/>
      <c r="AB90" s="308"/>
      <c r="AC90" s="309"/>
      <c r="AD90" s="304"/>
      <c r="AE90" s="304"/>
      <c r="AF90" s="304"/>
      <c r="AG90" s="304"/>
      <c r="AH90" s="304"/>
      <c r="AI90" s="304"/>
      <c r="AJ90" s="304"/>
      <c r="AK90" s="304"/>
      <c r="AL90" s="304"/>
      <c r="AM90" s="304">
        <v>-573</v>
      </c>
      <c r="AN90" s="304">
        <v>136818</v>
      </c>
      <c r="AO90" s="304">
        <v>126809</v>
      </c>
      <c r="AP90" s="304">
        <v>102210</v>
      </c>
      <c r="AQ90" s="304">
        <v>91924</v>
      </c>
      <c r="AR90" s="304">
        <v>96829</v>
      </c>
      <c r="AS90" s="304">
        <v>89857</v>
      </c>
      <c r="AT90" s="304">
        <v>85238</v>
      </c>
    </row>
    <row r="91" spans="2:46">
      <c r="B91" s="278" t="str">
        <f>+'Basic data'!B91</f>
        <v>GRAND FRONT OSAKA (North Building)</v>
      </c>
      <c r="C91" s="287"/>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37"/>
      <c r="AD91" s="106"/>
      <c r="AE91" s="106"/>
      <c r="AF91" s="106"/>
      <c r="AG91" s="106"/>
      <c r="AH91" s="37"/>
      <c r="AI91" s="37"/>
      <c r="AJ91" s="37"/>
      <c r="AK91" s="37"/>
      <c r="AL91" s="37"/>
      <c r="AM91" s="37"/>
      <c r="AN91" s="37"/>
      <c r="AO91" s="37"/>
      <c r="AP91" s="37"/>
      <c r="AQ91" s="161">
        <v>128545</v>
      </c>
      <c r="AR91" s="161">
        <v>84991</v>
      </c>
      <c r="AS91" s="161">
        <v>82041</v>
      </c>
      <c r="AT91" s="161">
        <v>73971</v>
      </c>
    </row>
    <row r="92" spans="2:46">
      <c r="B92" s="278" t="str">
        <f>+'Basic data'!B92</f>
        <v>GRAND FRONT OSAKA (Umekita Plaza and South Building)</v>
      </c>
      <c r="C92" s="287"/>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37"/>
      <c r="AD92" s="106"/>
      <c r="AE92" s="106"/>
      <c r="AF92" s="106"/>
      <c r="AG92" s="106"/>
      <c r="AH92" s="37"/>
      <c r="AI92" s="37"/>
      <c r="AJ92" s="37"/>
      <c r="AK92" s="37"/>
      <c r="AL92" s="37"/>
      <c r="AM92" s="37"/>
      <c r="AN92" s="37"/>
      <c r="AO92" s="37"/>
      <c r="AP92" s="37"/>
      <c r="AQ92" s="161">
        <v>176034</v>
      </c>
      <c r="AR92" s="161">
        <v>144646</v>
      </c>
      <c r="AS92" s="161">
        <v>104364</v>
      </c>
      <c r="AT92" s="161">
        <v>82993</v>
      </c>
    </row>
    <row r="93" spans="2:46">
      <c r="B93" s="278" t="str">
        <f>+'Basic data'!B93</f>
        <v>Toyosu Front</v>
      </c>
      <c r="C93" s="287"/>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37"/>
      <c r="AD93" s="106"/>
      <c r="AE93" s="106"/>
      <c r="AF93" s="106"/>
      <c r="AG93" s="106"/>
      <c r="AH93" s="37"/>
      <c r="AI93" s="37"/>
      <c r="AJ93" s="37"/>
      <c r="AK93" s="37"/>
      <c r="AL93" s="37"/>
      <c r="AM93" s="37"/>
      <c r="AN93" s="37"/>
      <c r="AO93" s="37"/>
      <c r="AP93" s="37"/>
      <c r="AQ93" s="37">
        <v>-20229</v>
      </c>
      <c r="AR93" s="37">
        <v>415644</v>
      </c>
      <c r="AS93" s="37">
        <v>418618</v>
      </c>
      <c r="AT93" s="37">
        <v>279714</v>
      </c>
    </row>
    <row r="94" spans="2:46">
      <c r="B94" s="278" t="str">
        <f>+'Basic data'!B94</f>
        <v>the ARGYLE aoyama</v>
      </c>
      <c r="C94" s="287"/>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37"/>
      <c r="AD94" s="106"/>
      <c r="AE94" s="106"/>
      <c r="AF94" s="106"/>
      <c r="AG94" s="106"/>
      <c r="AH94" s="37"/>
      <c r="AI94" s="37"/>
      <c r="AJ94" s="37"/>
      <c r="AK94" s="37"/>
      <c r="AL94" s="37"/>
      <c r="AM94" s="37"/>
      <c r="AN94" s="37"/>
      <c r="AO94" s="37"/>
      <c r="AP94" s="37"/>
      <c r="AQ94" s="37"/>
      <c r="AR94" s="37"/>
      <c r="AS94" s="37">
        <v>47139</v>
      </c>
      <c r="AT94" s="37">
        <v>325854</v>
      </c>
    </row>
    <row r="95" spans="2:46">
      <c r="B95" s="278" t="str">
        <f>+'Basic data'!B95</f>
        <v>Toyosu Foresia</v>
      </c>
      <c r="C95" s="287"/>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37"/>
      <c r="AD95" s="106"/>
      <c r="AE95" s="106"/>
      <c r="AF95" s="106"/>
      <c r="AG95" s="106"/>
      <c r="AH95" s="37"/>
      <c r="AI95" s="37"/>
      <c r="AJ95" s="37"/>
      <c r="AK95" s="37"/>
      <c r="AL95" s="37"/>
      <c r="AM95" s="37"/>
      <c r="AN95" s="37"/>
      <c r="AO95" s="37"/>
      <c r="AP95" s="37"/>
      <c r="AQ95" s="37"/>
      <c r="AR95" s="37"/>
      <c r="AS95" s="37">
        <v>16717</v>
      </c>
      <c r="AT95" s="37">
        <v>104258</v>
      </c>
    </row>
    <row r="96" spans="2:46">
      <c r="B96" s="278" t="str">
        <f>+'Basic data'!B96</f>
        <v>CIRCLES Hirakawacho</v>
      </c>
      <c r="C96" s="287"/>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37"/>
      <c r="AD96" s="106"/>
      <c r="AE96" s="106"/>
      <c r="AF96" s="106"/>
      <c r="AG96" s="106"/>
      <c r="AH96" s="37"/>
      <c r="AI96" s="37"/>
      <c r="AJ96" s="37"/>
      <c r="AK96" s="37"/>
      <c r="AL96" s="37"/>
      <c r="AM96" s="37"/>
      <c r="AN96" s="37"/>
      <c r="AO96" s="37"/>
      <c r="AP96" s="37"/>
      <c r="AQ96" s="37"/>
      <c r="AR96" s="37"/>
      <c r="AS96" s="37">
        <v>-1709</v>
      </c>
      <c r="AT96" s="37">
        <v>11720</v>
      </c>
    </row>
    <row r="97" spans="2:46" ht="12.5" thickBot="1">
      <c r="B97" s="278" t="str">
        <f>+'Basic data'!B97</f>
        <v>Forecast Sakaisujihonmachi</v>
      </c>
      <c r="C97" s="287"/>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37"/>
      <c r="AD97" s="106"/>
      <c r="AE97" s="106"/>
      <c r="AF97" s="106"/>
      <c r="AG97" s="106"/>
      <c r="AH97" s="37"/>
      <c r="AI97" s="37"/>
      <c r="AJ97" s="37"/>
      <c r="AK97" s="37"/>
      <c r="AL97" s="37"/>
      <c r="AM97" s="37"/>
      <c r="AN97" s="37"/>
      <c r="AO97" s="37"/>
      <c r="AP97" s="37"/>
      <c r="AQ97" s="37"/>
      <c r="AR97" s="37"/>
      <c r="AS97" s="37"/>
      <c r="AT97" s="37">
        <v>24915</v>
      </c>
    </row>
    <row r="98" spans="2:46" ht="12.5" thickTop="1">
      <c r="B98" s="264" t="s">
        <v>1</v>
      </c>
      <c r="C98" s="310">
        <v>3636082</v>
      </c>
      <c r="D98" s="311">
        <v>4017053</v>
      </c>
      <c r="E98" s="311">
        <v>4391602</v>
      </c>
      <c r="F98" s="311">
        <v>4556521</v>
      </c>
      <c r="G98" s="311">
        <v>4956886</v>
      </c>
      <c r="H98" s="311">
        <v>5015266</v>
      </c>
      <c r="I98" s="311">
        <v>5489733</v>
      </c>
      <c r="J98" s="311">
        <v>6961792</v>
      </c>
      <c r="K98" s="311">
        <v>7218110</v>
      </c>
      <c r="L98" s="311">
        <v>7657491</v>
      </c>
      <c r="M98" s="311">
        <v>8582765</v>
      </c>
      <c r="N98" s="311">
        <v>9237448</v>
      </c>
      <c r="O98" s="311">
        <v>9129547</v>
      </c>
      <c r="P98" s="311">
        <v>10612765</v>
      </c>
      <c r="Q98" s="311">
        <v>10787051</v>
      </c>
      <c r="R98" s="311">
        <v>10150453</v>
      </c>
      <c r="S98" s="311">
        <v>10471613</v>
      </c>
      <c r="T98" s="311">
        <v>10873056</v>
      </c>
      <c r="U98" s="311">
        <v>10664342</v>
      </c>
      <c r="V98" s="311">
        <v>10687970</v>
      </c>
      <c r="W98" s="311">
        <v>11671025</v>
      </c>
      <c r="X98" s="311">
        <v>11098999</v>
      </c>
      <c r="Y98" s="311">
        <v>11561992</v>
      </c>
      <c r="Z98" s="311">
        <v>11697678</v>
      </c>
      <c r="AA98" s="311">
        <v>11832100</v>
      </c>
      <c r="AB98" s="311">
        <v>12222403</v>
      </c>
      <c r="AC98" s="312">
        <v>12402992</v>
      </c>
      <c r="AD98" s="311">
        <v>13338211</v>
      </c>
      <c r="AE98" s="311">
        <v>13486587</v>
      </c>
      <c r="AF98" s="311">
        <v>13682878</v>
      </c>
      <c r="AG98" s="311">
        <v>13845466</v>
      </c>
      <c r="AH98" s="311">
        <v>14719547</v>
      </c>
      <c r="AI98" s="311">
        <v>15066517</v>
      </c>
      <c r="AJ98" s="311">
        <v>15952366</v>
      </c>
      <c r="AK98" s="311">
        <v>16202762</v>
      </c>
      <c r="AL98" s="311">
        <v>16670230</v>
      </c>
      <c r="AM98" s="311">
        <v>16996593</v>
      </c>
      <c r="AN98" s="311">
        <v>18317272</v>
      </c>
      <c r="AO98" s="311">
        <v>18296076</v>
      </c>
      <c r="AP98" s="311">
        <v>17939622</v>
      </c>
      <c r="AQ98" s="311">
        <v>17744235</v>
      </c>
      <c r="AR98" s="311">
        <v>16808573</v>
      </c>
      <c r="AS98" s="311">
        <v>15704750</v>
      </c>
      <c r="AT98" s="311">
        <v>16049990</v>
      </c>
    </row>
  </sheetData>
  <mergeCells count="1">
    <mergeCell ref="B4:B5"/>
  </mergeCells>
  <phoneticPr fontId="2"/>
  <pageMargins left="0.74803149606299213" right="0.74803149606299213" top="0.98425196850393704" bottom="0.98425196850393704" header="0.51181102362204722" footer="0.51181102362204722"/>
  <pageSetup paperSize="8" scale="59" fitToWidth="0" orientation="landscape" horizontalDpi="300" verticalDpi="300" r:id="rId1"/>
  <headerFooter alignWithMargins="0">
    <oddHeader>&amp;L&amp;A</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pageSetUpPr fitToPage="1"/>
  </sheetPr>
  <dimension ref="B3:AT164"/>
  <sheetViews>
    <sheetView showGridLines="0" view="pageBreakPreview" zoomScale="80" zoomScaleNormal="85" zoomScaleSheetLayoutView="80" workbookViewId="0">
      <pane xSplit="2" ySplit="5" topLeftCell="C6" activePane="bottomRight" state="frozen"/>
      <selection activeCell="A98" sqref="A98:XFD155"/>
      <selection pane="topRight" activeCell="A98" sqref="A98:XFD155"/>
      <selection pane="bottomLeft" activeCell="A98" sqref="A98:XFD155"/>
      <selection pane="bottomRight"/>
    </sheetView>
  </sheetViews>
  <sheetFormatPr defaultColWidth="9" defaultRowHeight="12"/>
  <cols>
    <col min="1" max="1" width="9" style="2"/>
    <col min="2" max="2" width="35.6328125" style="2" bestFit="1" customWidth="1"/>
    <col min="3" max="5" width="12.26953125" style="2" customWidth="1"/>
    <col min="6" max="7" width="12.26953125" style="70" customWidth="1"/>
    <col min="8" max="12" width="12.26953125" style="2" customWidth="1"/>
    <col min="13" max="15" width="12.36328125" style="2" customWidth="1"/>
    <col min="16" max="28" width="12.26953125" style="2" customWidth="1"/>
    <col min="29" max="46" width="12.36328125" style="2" customWidth="1"/>
    <col min="47" max="16384" width="9" style="2"/>
  </cols>
  <sheetData>
    <row r="3" spans="2:46">
      <c r="B3" s="2" t="s">
        <v>439</v>
      </c>
    </row>
    <row r="4" spans="2:46" ht="13.5" customHeight="1">
      <c r="B4" s="385" t="s">
        <v>2</v>
      </c>
      <c r="C4" s="282" t="s">
        <v>362</v>
      </c>
      <c r="D4" s="210" t="s">
        <v>363</v>
      </c>
      <c r="E4" s="210" t="s">
        <v>364</v>
      </c>
      <c r="F4" s="210" t="s">
        <v>365</v>
      </c>
      <c r="G4" s="210" t="s">
        <v>366</v>
      </c>
      <c r="H4" s="210" t="s">
        <v>367</v>
      </c>
      <c r="I4" s="210" t="s">
        <v>368</v>
      </c>
      <c r="J4" s="210" t="s">
        <v>369</v>
      </c>
      <c r="K4" s="210" t="s">
        <v>370</v>
      </c>
      <c r="L4" s="210" t="s">
        <v>371</v>
      </c>
      <c r="M4" s="210" t="s">
        <v>372</v>
      </c>
      <c r="N4" s="210" t="s">
        <v>373</v>
      </c>
      <c r="O4" s="210" t="s">
        <v>374</v>
      </c>
      <c r="P4" s="210" t="s">
        <v>375</v>
      </c>
      <c r="Q4" s="210" t="s">
        <v>376</v>
      </c>
      <c r="R4" s="210" t="s">
        <v>377</v>
      </c>
      <c r="S4" s="210" t="s">
        <v>378</v>
      </c>
      <c r="T4" s="210" t="s">
        <v>379</v>
      </c>
      <c r="U4" s="210" t="s">
        <v>380</v>
      </c>
      <c r="V4" s="210" t="s">
        <v>381</v>
      </c>
      <c r="W4" s="210" t="s">
        <v>382</v>
      </c>
      <c r="X4" s="210" t="s">
        <v>383</v>
      </c>
      <c r="Y4" s="210" t="s">
        <v>384</v>
      </c>
      <c r="Z4" s="210" t="s">
        <v>385</v>
      </c>
      <c r="AA4" s="210" t="s">
        <v>386</v>
      </c>
      <c r="AB4" s="210" t="s">
        <v>387</v>
      </c>
      <c r="AC4" s="275" t="s">
        <v>388</v>
      </c>
      <c r="AD4" s="275" t="s">
        <v>389</v>
      </c>
      <c r="AE4" s="275" t="s">
        <v>390</v>
      </c>
      <c r="AF4" s="275" t="s">
        <v>391</v>
      </c>
      <c r="AG4" s="275" t="s">
        <v>392</v>
      </c>
      <c r="AH4" s="275" t="s">
        <v>393</v>
      </c>
      <c r="AI4" s="275" t="s">
        <v>394</v>
      </c>
      <c r="AJ4" s="275" t="s">
        <v>395</v>
      </c>
      <c r="AK4" s="275" t="s">
        <v>396</v>
      </c>
      <c r="AL4" s="275" t="s">
        <v>397</v>
      </c>
      <c r="AM4" s="275" t="s">
        <v>398</v>
      </c>
      <c r="AN4" s="275" t="s">
        <v>399</v>
      </c>
      <c r="AO4" s="275" t="s">
        <v>400</v>
      </c>
      <c r="AP4" s="275" t="s">
        <v>401</v>
      </c>
      <c r="AQ4" s="275" t="s">
        <v>402</v>
      </c>
      <c r="AR4" s="275" t="s">
        <v>403</v>
      </c>
      <c r="AS4" s="275" t="s">
        <v>404</v>
      </c>
      <c r="AT4" s="275" t="s">
        <v>405</v>
      </c>
    </row>
    <row r="5" spans="2:46" s="109" customFormat="1" ht="14.25" customHeight="1" thickBot="1">
      <c r="B5" s="386"/>
      <c r="C5" s="283" t="s">
        <v>3</v>
      </c>
      <c r="D5" s="157" t="s">
        <v>4</v>
      </c>
      <c r="E5" s="157" t="s">
        <v>5</v>
      </c>
      <c r="F5" s="157" t="s">
        <v>6</v>
      </c>
      <c r="G5" s="157" t="s">
        <v>7</v>
      </c>
      <c r="H5" s="157" t="s">
        <v>8</v>
      </c>
      <c r="I5" s="157" t="s">
        <v>9</v>
      </c>
      <c r="J5" s="157" t="s">
        <v>10</v>
      </c>
      <c r="K5" s="157" t="s">
        <v>11</v>
      </c>
      <c r="L5" s="157" t="s">
        <v>12</v>
      </c>
      <c r="M5" s="157" t="s">
        <v>18</v>
      </c>
      <c r="N5" s="157" t="s">
        <v>19</v>
      </c>
      <c r="O5" s="157" t="s">
        <v>115</v>
      </c>
      <c r="P5" s="157" t="s">
        <v>108</v>
      </c>
      <c r="Q5" s="157" t="s">
        <v>131</v>
      </c>
      <c r="R5" s="157" t="s">
        <v>132</v>
      </c>
      <c r="S5" s="157" t="s">
        <v>140</v>
      </c>
      <c r="T5" s="157" t="s">
        <v>141</v>
      </c>
      <c r="U5" s="157" t="s">
        <v>145</v>
      </c>
      <c r="V5" s="157" t="s">
        <v>148</v>
      </c>
      <c r="W5" s="157" t="s">
        <v>152</v>
      </c>
      <c r="X5" s="157" t="s">
        <v>155</v>
      </c>
      <c r="Y5" s="157" t="s">
        <v>158</v>
      </c>
      <c r="Z5" s="157" t="s">
        <v>177</v>
      </c>
      <c r="AA5" s="157" t="s">
        <v>168</v>
      </c>
      <c r="AB5" s="157" t="s">
        <v>186</v>
      </c>
      <c r="AC5" s="193" t="s">
        <v>188</v>
      </c>
      <c r="AD5" s="193" t="s">
        <v>190</v>
      </c>
      <c r="AE5" s="193" t="s">
        <v>196</v>
      </c>
      <c r="AF5" s="193" t="s">
        <v>326</v>
      </c>
      <c r="AG5" s="193" t="s">
        <v>244</v>
      </c>
      <c r="AH5" s="193" t="s">
        <v>245</v>
      </c>
      <c r="AI5" s="193" t="s">
        <v>246</v>
      </c>
      <c r="AJ5" s="193" t="s">
        <v>247</v>
      </c>
      <c r="AK5" s="193" t="s">
        <v>248</v>
      </c>
      <c r="AL5" s="193" t="s">
        <v>249</v>
      </c>
      <c r="AM5" s="193" t="s">
        <v>250</v>
      </c>
      <c r="AN5" s="193" t="s">
        <v>251</v>
      </c>
      <c r="AO5" s="193" t="s">
        <v>252</v>
      </c>
      <c r="AP5" s="193" t="s">
        <v>253</v>
      </c>
      <c r="AQ5" s="193" t="s">
        <v>254</v>
      </c>
      <c r="AR5" s="193" t="s">
        <v>255</v>
      </c>
      <c r="AS5" s="193" t="s">
        <v>256</v>
      </c>
      <c r="AT5" s="193" t="s">
        <v>257</v>
      </c>
    </row>
    <row r="6" spans="2:46">
      <c r="B6" s="258" t="s">
        <v>227</v>
      </c>
      <c r="C6" s="300">
        <v>777951</v>
      </c>
      <c r="D6" s="301">
        <v>699713</v>
      </c>
      <c r="E6" s="301">
        <v>620433</v>
      </c>
      <c r="F6" s="301">
        <v>680408</v>
      </c>
      <c r="G6" s="301">
        <v>712014</v>
      </c>
      <c r="H6" s="301">
        <v>783237</v>
      </c>
      <c r="I6" s="301">
        <v>774026</v>
      </c>
      <c r="J6" s="301">
        <v>782167</v>
      </c>
      <c r="K6" s="301">
        <v>783945</v>
      </c>
      <c r="L6" s="301">
        <v>790102</v>
      </c>
      <c r="M6" s="301">
        <v>766046</v>
      </c>
      <c r="N6" s="301" t="s">
        <v>0</v>
      </c>
      <c r="O6" s="301" t="s">
        <v>0</v>
      </c>
      <c r="P6" s="301" t="s">
        <v>0</v>
      </c>
      <c r="Q6" s="301" t="s">
        <v>0</v>
      </c>
      <c r="R6" s="301" t="s">
        <v>0</v>
      </c>
      <c r="S6" s="301" t="s">
        <v>0</v>
      </c>
      <c r="T6" s="301" t="s">
        <v>0</v>
      </c>
      <c r="U6" s="301" t="s">
        <v>0</v>
      </c>
      <c r="V6" s="301" t="s">
        <v>0</v>
      </c>
      <c r="W6" s="301" t="s">
        <v>0</v>
      </c>
      <c r="X6" s="301" t="s">
        <v>0</v>
      </c>
      <c r="Y6" s="301" t="s">
        <v>0</v>
      </c>
      <c r="Z6" s="301" t="s">
        <v>0</v>
      </c>
      <c r="AA6" s="301" t="s">
        <v>0</v>
      </c>
      <c r="AB6" s="301" t="s">
        <v>0</v>
      </c>
      <c r="AC6" s="302" t="s">
        <v>0</v>
      </c>
      <c r="AD6" s="302" t="s">
        <v>0</v>
      </c>
      <c r="AE6" s="302" t="s">
        <v>0</v>
      </c>
      <c r="AF6" s="302" t="s">
        <v>0</v>
      </c>
      <c r="AG6" s="302" t="s">
        <v>0</v>
      </c>
      <c r="AH6" s="302" t="s">
        <v>0</v>
      </c>
      <c r="AI6" s="302" t="s">
        <v>0</v>
      </c>
      <c r="AJ6" s="302" t="s">
        <v>0</v>
      </c>
      <c r="AK6" s="302" t="s">
        <v>0</v>
      </c>
      <c r="AL6" s="302" t="s">
        <v>0</v>
      </c>
      <c r="AM6" s="302" t="s">
        <v>0</v>
      </c>
      <c r="AN6" s="302" t="s">
        <v>0</v>
      </c>
      <c r="AO6" s="302" t="s">
        <v>0</v>
      </c>
      <c r="AP6" s="302" t="s">
        <v>0</v>
      </c>
      <c r="AQ6" s="302" t="s">
        <v>0</v>
      </c>
      <c r="AR6" s="302"/>
      <c r="AS6" s="302"/>
      <c r="AT6" s="302" t="s">
        <v>0</v>
      </c>
    </row>
    <row r="7" spans="2:46">
      <c r="B7" s="260" t="s">
        <v>258</v>
      </c>
      <c r="C7" s="303">
        <v>158991</v>
      </c>
      <c r="D7" s="304">
        <v>120941</v>
      </c>
      <c r="E7" s="304">
        <v>118289</v>
      </c>
      <c r="F7" s="304">
        <v>127701</v>
      </c>
      <c r="G7" s="304">
        <v>124188</v>
      </c>
      <c r="H7" s="304">
        <v>117414</v>
      </c>
      <c r="I7" s="304">
        <v>114010</v>
      </c>
      <c r="J7" s="304">
        <v>117326</v>
      </c>
      <c r="K7" s="304">
        <v>122479</v>
      </c>
      <c r="L7" s="304">
        <v>133750</v>
      </c>
      <c r="M7" s="304">
        <v>123275</v>
      </c>
      <c r="N7" s="304">
        <v>120789</v>
      </c>
      <c r="O7" s="304">
        <v>121308</v>
      </c>
      <c r="P7" s="304">
        <v>129961</v>
      </c>
      <c r="Q7" s="304">
        <v>136216</v>
      </c>
      <c r="R7" s="304">
        <v>121055</v>
      </c>
      <c r="S7" s="304">
        <v>135519</v>
      </c>
      <c r="T7" s="304">
        <v>134189</v>
      </c>
      <c r="U7" s="304">
        <v>117223</v>
      </c>
      <c r="V7" s="304">
        <v>90429</v>
      </c>
      <c r="W7" s="304">
        <v>102896</v>
      </c>
      <c r="X7" s="304">
        <v>112962</v>
      </c>
      <c r="Y7" s="304">
        <v>138018</v>
      </c>
      <c r="Z7" s="304">
        <v>135092</v>
      </c>
      <c r="AA7" s="304">
        <v>129696</v>
      </c>
      <c r="AB7" s="304">
        <v>138553</v>
      </c>
      <c r="AC7" s="297">
        <v>131622</v>
      </c>
      <c r="AD7" s="297">
        <v>136072</v>
      </c>
      <c r="AE7" s="297">
        <v>129201</v>
      </c>
      <c r="AF7" s="297">
        <v>135472</v>
      </c>
      <c r="AG7" s="297">
        <v>131335</v>
      </c>
      <c r="AH7" s="297">
        <v>132559</v>
      </c>
      <c r="AI7" s="297">
        <v>165104</v>
      </c>
      <c r="AJ7" s="297">
        <v>129899</v>
      </c>
      <c r="AK7" s="297">
        <v>126359</v>
      </c>
      <c r="AL7" s="297">
        <v>135370</v>
      </c>
      <c r="AM7" s="297">
        <v>144790</v>
      </c>
      <c r="AN7" s="297">
        <v>147743</v>
      </c>
      <c r="AO7" s="297">
        <v>146682</v>
      </c>
      <c r="AP7" s="297">
        <v>122467</v>
      </c>
      <c r="AQ7" s="297">
        <v>1360</v>
      </c>
      <c r="AR7" s="297"/>
      <c r="AS7" s="297"/>
      <c r="AT7" s="297" t="s">
        <v>0</v>
      </c>
    </row>
    <row r="8" spans="2:46">
      <c r="B8" s="260" t="s">
        <v>259</v>
      </c>
      <c r="C8" s="303">
        <v>55593</v>
      </c>
      <c r="D8" s="304">
        <v>44350</v>
      </c>
      <c r="E8" s="304">
        <v>48288</v>
      </c>
      <c r="F8" s="304">
        <v>54103</v>
      </c>
      <c r="G8" s="304">
        <v>52261</v>
      </c>
      <c r="H8" s="304">
        <v>47327</v>
      </c>
      <c r="I8" s="304">
        <v>52781</v>
      </c>
      <c r="J8" s="304">
        <v>43141</v>
      </c>
      <c r="K8" s="304">
        <v>50425</v>
      </c>
      <c r="L8" s="304">
        <v>50097</v>
      </c>
      <c r="M8" s="304">
        <v>53295</v>
      </c>
      <c r="N8" s="304">
        <v>52174</v>
      </c>
      <c r="O8" s="304">
        <v>52927</v>
      </c>
      <c r="P8" s="304">
        <v>53128</v>
      </c>
      <c r="Q8" s="304">
        <v>49099</v>
      </c>
      <c r="R8" s="304">
        <v>44602</v>
      </c>
      <c r="S8" s="304">
        <v>51052</v>
      </c>
      <c r="T8" s="304">
        <v>53467</v>
      </c>
      <c r="U8" s="304">
        <v>33853</v>
      </c>
      <c r="V8" s="304">
        <v>52663</v>
      </c>
      <c r="W8" s="304">
        <v>50288</v>
      </c>
      <c r="X8" s="304">
        <v>49495</v>
      </c>
      <c r="Y8" s="304">
        <v>50777</v>
      </c>
      <c r="Z8" s="304">
        <v>46513</v>
      </c>
      <c r="AA8" s="304">
        <v>45414</v>
      </c>
      <c r="AB8" s="304">
        <v>45278</v>
      </c>
      <c r="AC8" s="297">
        <v>36673</v>
      </c>
      <c r="AD8" s="297">
        <v>42049</v>
      </c>
      <c r="AE8" s="297">
        <v>40391</v>
      </c>
      <c r="AF8" s="297">
        <v>45867</v>
      </c>
      <c r="AG8" s="297">
        <v>48645</v>
      </c>
      <c r="AH8" s="297">
        <v>47586</v>
      </c>
      <c r="AI8" s="297">
        <v>46583</v>
      </c>
      <c r="AJ8" s="297">
        <v>42118</v>
      </c>
      <c r="AK8" s="297">
        <v>41379</v>
      </c>
      <c r="AL8" s="297">
        <v>46135</v>
      </c>
      <c r="AM8" s="297">
        <v>45299</v>
      </c>
      <c r="AN8" s="297">
        <v>50569</v>
      </c>
      <c r="AO8" s="297">
        <v>40919</v>
      </c>
      <c r="AP8" s="297">
        <v>46467</v>
      </c>
      <c r="AQ8" s="297">
        <v>40108</v>
      </c>
      <c r="AR8" s="297">
        <v>48699</v>
      </c>
      <c r="AS8" s="297">
        <v>49434</v>
      </c>
      <c r="AT8" s="297">
        <v>48630</v>
      </c>
    </row>
    <row r="9" spans="2:46">
      <c r="B9" s="260" t="s">
        <v>260</v>
      </c>
      <c r="C9" s="303">
        <v>122092</v>
      </c>
      <c r="D9" s="304">
        <v>96187</v>
      </c>
      <c r="E9" s="304">
        <v>75515</v>
      </c>
      <c r="F9" s="304">
        <v>90645</v>
      </c>
      <c r="G9" s="304">
        <v>95568</v>
      </c>
      <c r="H9" s="304">
        <v>97074</v>
      </c>
      <c r="I9" s="304">
        <v>576</v>
      </c>
      <c r="J9" s="304">
        <v>70681</v>
      </c>
      <c r="K9" s="304">
        <v>73869</v>
      </c>
      <c r="L9" s="304">
        <v>76677</v>
      </c>
      <c r="M9" s="304">
        <v>78169</v>
      </c>
      <c r="N9" s="304">
        <v>77921</v>
      </c>
      <c r="O9" s="304">
        <v>71492</v>
      </c>
      <c r="P9" s="304">
        <v>82711</v>
      </c>
      <c r="Q9" s="304">
        <v>79356</v>
      </c>
      <c r="R9" s="304">
        <v>72377</v>
      </c>
      <c r="S9" s="304">
        <v>-17713</v>
      </c>
      <c r="T9" s="304">
        <v>-21626</v>
      </c>
      <c r="U9" s="304">
        <v>-21123</v>
      </c>
      <c r="V9" s="304">
        <v>-7313</v>
      </c>
      <c r="W9" s="304" t="s">
        <v>0</v>
      </c>
      <c r="X9" s="304" t="s">
        <v>0</v>
      </c>
      <c r="Y9" s="304" t="s">
        <v>0</v>
      </c>
      <c r="Z9" s="304" t="s">
        <v>0</v>
      </c>
      <c r="AA9" s="304" t="s">
        <v>0</v>
      </c>
      <c r="AB9" s="304" t="s">
        <v>0</v>
      </c>
      <c r="AC9" s="297" t="s">
        <v>0</v>
      </c>
      <c r="AD9" s="297" t="s">
        <v>0</v>
      </c>
      <c r="AE9" s="297" t="s">
        <v>0</v>
      </c>
      <c r="AF9" s="297" t="s">
        <v>0</v>
      </c>
      <c r="AG9" s="297" t="s">
        <v>0</v>
      </c>
      <c r="AH9" s="297" t="s">
        <v>0</v>
      </c>
      <c r="AI9" s="297" t="s">
        <v>0</v>
      </c>
      <c r="AJ9" s="297" t="s">
        <v>0</v>
      </c>
      <c r="AK9" s="297" t="s">
        <v>0</v>
      </c>
      <c r="AL9" s="297" t="s">
        <v>0</v>
      </c>
      <c r="AM9" s="297" t="s">
        <v>0</v>
      </c>
      <c r="AN9" s="297" t="s">
        <v>0</v>
      </c>
      <c r="AO9" s="297" t="s">
        <v>0</v>
      </c>
      <c r="AP9" s="297" t="s">
        <v>0</v>
      </c>
      <c r="AQ9" s="297" t="s">
        <v>0</v>
      </c>
      <c r="AR9" s="297"/>
      <c r="AS9" s="297"/>
      <c r="AT9" s="297" t="s">
        <v>0</v>
      </c>
    </row>
    <row r="10" spans="2:46">
      <c r="B10" s="260" t="s">
        <v>261</v>
      </c>
      <c r="C10" s="303">
        <v>128059</v>
      </c>
      <c r="D10" s="304">
        <v>111503</v>
      </c>
      <c r="E10" s="304">
        <v>123744</v>
      </c>
      <c r="F10" s="304">
        <v>120568</v>
      </c>
      <c r="G10" s="304">
        <v>122520</v>
      </c>
      <c r="H10" s="304">
        <v>123086</v>
      </c>
      <c r="I10" s="304">
        <v>103960</v>
      </c>
      <c r="J10" s="304">
        <v>88664</v>
      </c>
      <c r="K10" s="304">
        <v>109710</v>
      </c>
      <c r="L10" s="304">
        <v>101379</v>
      </c>
      <c r="M10" s="304">
        <v>108449</v>
      </c>
      <c r="N10" s="304">
        <v>93898</v>
      </c>
      <c r="O10" s="304">
        <v>101224</v>
      </c>
      <c r="P10" s="304">
        <v>92898</v>
      </c>
      <c r="Q10" s="304">
        <v>115152</v>
      </c>
      <c r="R10" s="304">
        <v>104753</v>
      </c>
      <c r="S10" s="304">
        <v>104398</v>
      </c>
      <c r="T10" s="304">
        <v>97559</v>
      </c>
      <c r="U10" s="304">
        <v>99429</v>
      </c>
      <c r="V10" s="304">
        <v>98746</v>
      </c>
      <c r="W10" s="304">
        <v>75890</v>
      </c>
      <c r="X10" s="304">
        <v>81529</v>
      </c>
      <c r="Y10" s="304">
        <v>69844</v>
      </c>
      <c r="Z10" s="304">
        <v>74888</v>
      </c>
      <c r="AA10" s="304">
        <v>75847</v>
      </c>
      <c r="AB10" s="304">
        <v>74494</v>
      </c>
      <c r="AC10" s="297">
        <v>78317</v>
      </c>
      <c r="AD10" s="297">
        <v>75282</v>
      </c>
      <c r="AE10" s="297">
        <v>87724</v>
      </c>
      <c r="AF10" s="297">
        <v>93409</v>
      </c>
      <c r="AG10" s="297">
        <v>93569</v>
      </c>
      <c r="AH10" s="297">
        <v>86049</v>
      </c>
      <c r="AI10" s="297">
        <v>53860</v>
      </c>
      <c r="AJ10" s="297">
        <v>96960</v>
      </c>
      <c r="AK10" s="297">
        <v>99626</v>
      </c>
      <c r="AL10" s="297">
        <v>100170</v>
      </c>
      <c r="AM10" s="297">
        <v>15244</v>
      </c>
      <c r="AN10" s="297" t="s">
        <v>0</v>
      </c>
      <c r="AO10" s="297" t="s">
        <v>0</v>
      </c>
      <c r="AP10" s="297" t="s">
        <v>0</v>
      </c>
      <c r="AQ10" s="297" t="s">
        <v>0</v>
      </c>
      <c r="AR10" s="297"/>
      <c r="AS10" s="297"/>
      <c r="AT10" s="297" t="s">
        <v>0</v>
      </c>
    </row>
    <row r="11" spans="2:46" ht="24">
      <c r="B11" s="260" t="s">
        <v>262</v>
      </c>
      <c r="C11" s="303">
        <v>24480</v>
      </c>
      <c r="D11" s="304">
        <v>44274</v>
      </c>
      <c r="E11" s="304">
        <v>47970</v>
      </c>
      <c r="F11" s="304">
        <v>38898</v>
      </c>
      <c r="G11" s="304">
        <v>45340</v>
      </c>
      <c r="H11" s="304">
        <v>51050</v>
      </c>
      <c r="I11" s="304">
        <v>43553</v>
      </c>
      <c r="J11" s="304">
        <v>45181</v>
      </c>
      <c r="K11" s="304">
        <v>44148</v>
      </c>
      <c r="L11" s="304">
        <v>18857</v>
      </c>
      <c r="M11" s="304" t="s">
        <v>0</v>
      </c>
      <c r="N11" s="304" t="s">
        <v>0</v>
      </c>
      <c r="O11" s="304" t="s">
        <v>0</v>
      </c>
      <c r="P11" s="304" t="s">
        <v>0</v>
      </c>
      <c r="Q11" s="304" t="s">
        <v>0</v>
      </c>
      <c r="R11" s="304" t="s">
        <v>0</v>
      </c>
      <c r="S11" s="304" t="s">
        <v>0</v>
      </c>
      <c r="T11" s="304" t="s">
        <v>0</v>
      </c>
      <c r="U11" s="304" t="s">
        <v>0</v>
      </c>
      <c r="V11" s="304" t="s">
        <v>0</v>
      </c>
      <c r="W11" s="304" t="s">
        <v>0</v>
      </c>
      <c r="X11" s="304" t="s">
        <v>0</v>
      </c>
      <c r="Y11" s="304" t="s">
        <v>0</v>
      </c>
      <c r="Z11" s="304" t="s">
        <v>0</v>
      </c>
      <c r="AA11" s="304" t="s">
        <v>0</v>
      </c>
      <c r="AB11" s="304" t="s">
        <v>0</v>
      </c>
      <c r="AC11" s="297" t="s">
        <v>0</v>
      </c>
      <c r="AD11" s="297" t="s">
        <v>0</v>
      </c>
      <c r="AE11" s="297" t="s">
        <v>0</v>
      </c>
      <c r="AF11" s="297" t="s">
        <v>0</v>
      </c>
      <c r="AG11" s="297" t="s">
        <v>0</v>
      </c>
      <c r="AH11" s="297" t="s">
        <v>0</v>
      </c>
      <c r="AI11" s="297" t="s">
        <v>0</v>
      </c>
      <c r="AJ11" s="297" t="s">
        <v>0</v>
      </c>
      <c r="AK11" s="297" t="s">
        <v>0</v>
      </c>
      <c r="AL11" s="297" t="s">
        <v>0</v>
      </c>
      <c r="AM11" s="297" t="s">
        <v>0</v>
      </c>
      <c r="AN11" s="297" t="s">
        <v>0</v>
      </c>
      <c r="AO11" s="297" t="s">
        <v>0</v>
      </c>
      <c r="AP11" s="297" t="s">
        <v>0</v>
      </c>
      <c r="AQ11" s="297" t="s">
        <v>0</v>
      </c>
      <c r="AR11" s="297"/>
      <c r="AS11" s="297"/>
      <c r="AT11" s="297" t="s">
        <v>0</v>
      </c>
    </row>
    <row r="12" spans="2:46">
      <c r="B12" s="260" t="s">
        <v>263</v>
      </c>
      <c r="C12" s="303">
        <v>68302</v>
      </c>
      <c r="D12" s="304">
        <v>57119</v>
      </c>
      <c r="E12" s="304">
        <v>61375</v>
      </c>
      <c r="F12" s="304">
        <v>41947</v>
      </c>
      <c r="G12" s="304">
        <v>41918</v>
      </c>
      <c r="H12" s="304">
        <v>46287</v>
      </c>
      <c r="I12" s="304">
        <v>46486</v>
      </c>
      <c r="J12" s="304">
        <v>46099</v>
      </c>
      <c r="K12" s="304">
        <v>37008</v>
      </c>
      <c r="L12" s="304">
        <v>24085</v>
      </c>
      <c r="M12" s="304" t="s">
        <v>0</v>
      </c>
      <c r="N12" s="304" t="s">
        <v>0</v>
      </c>
      <c r="O12" s="304" t="s">
        <v>0</v>
      </c>
      <c r="P12" s="304" t="s">
        <v>0</v>
      </c>
      <c r="Q12" s="304" t="s">
        <v>0</v>
      </c>
      <c r="R12" s="304" t="s">
        <v>0</v>
      </c>
      <c r="S12" s="304" t="s">
        <v>0</v>
      </c>
      <c r="T12" s="304" t="s">
        <v>0</v>
      </c>
      <c r="U12" s="304" t="s">
        <v>0</v>
      </c>
      <c r="V12" s="304" t="s">
        <v>0</v>
      </c>
      <c r="W12" s="304" t="s">
        <v>0</v>
      </c>
      <c r="X12" s="304" t="s">
        <v>0</v>
      </c>
      <c r="Y12" s="304" t="s">
        <v>0</v>
      </c>
      <c r="Z12" s="304" t="s">
        <v>0</v>
      </c>
      <c r="AA12" s="304" t="s">
        <v>0</v>
      </c>
      <c r="AB12" s="304" t="s">
        <v>0</v>
      </c>
      <c r="AC12" s="297" t="s">
        <v>0</v>
      </c>
      <c r="AD12" s="297" t="s">
        <v>0</v>
      </c>
      <c r="AE12" s="297" t="s">
        <v>0</v>
      </c>
      <c r="AF12" s="297" t="s">
        <v>0</v>
      </c>
      <c r="AG12" s="297" t="s">
        <v>0</v>
      </c>
      <c r="AH12" s="297" t="s">
        <v>0</v>
      </c>
      <c r="AI12" s="297" t="s">
        <v>0</v>
      </c>
      <c r="AJ12" s="297" t="s">
        <v>0</v>
      </c>
      <c r="AK12" s="297" t="s">
        <v>0</v>
      </c>
      <c r="AL12" s="297" t="s">
        <v>0</v>
      </c>
      <c r="AM12" s="297" t="s">
        <v>0</v>
      </c>
      <c r="AN12" s="297" t="s">
        <v>0</v>
      </c>
      <c r="AO12" s="297" t="s">
        <v>0</v>
      </c>
      <c r="AP12" s="297" t="s">
        <v>0</v>
      </c>
      <c r="AQ12" s="297" t="s">
        <v>0</v>
      </c>
      <c r="AR12" s="297"/>
      <c r="AS12" s="297"/>
      <c r="AT12" s="297" t="s">
        <v>0</v>
      </c>
    </row>
    <row r="13" spans="2:46">
      <c r="B13" s="260" t="s">
        <v>264</v>
      </c>
      <c r="C13" s="303">
        <v>69256</v>
      </c>
      <c r="D13" s="304">
        <v>44293</v>
      </c>
      <c r="E13" s="304">
        <v>31127</v>
      </c>
      <c r="F13" s="304">
        <v>35787</v>
      </c>
      <c r="G13" s="304">
        <v>37929</v>
      </c>
      <c r="H13" s="304">
        <v>43963</v>
      </c>
      <c r="I13" s="304">
        <v>45520</v>
      </c>
      <c r="J13" s="304">
        <v>34873</v>
      </c>
      <c r="K13" s="304">
        <v>34868</v>
      </c>
      <c r="L13" s="304">
        <v>35752</v>
      </c>
      <c r="M13" s="304">
        <v>-2608</v>
      </c>
      <c r="N13" s="304">
        <v>32084</v>
      </c>
      <c r="O13" s="304" t="s">
        <v>0</v>
      </c>
      <c r="P13" s="304" t="s">
        <v>0</v>
      </c>
      <c r="Q13" s="304" t="s">
        <v>0</v>
      </c>
      <c r="R13" s="304" t="s">
        <v>0</v>
      </c>
      <c r="S13" s="304" t="s">
        <v>0</v>
      </c>
      <c r="T13" s="304" t="s">
        <v>0</v>
      </c>
      <c r="U13" s="304" t="s">
        <v>0</v>
      </c>
      <c r="V13" s="304" t="s">
        <v>0</v>
      </c>
      <c r="W13" s="304" t="s">
        <v>0</v>
      </c>
      <c r="X13" s="304" t="s">
        <v>0</v>
      </c>
      <c r="Y13" s="304" t="s">
        <v>0</v>
      </c>
      <c r="Z13" s="304" t="s">
        <v>0</v>
      </c>
      <c r="AA13" s="304" t="s">
        <v>0</v>
      </c>
      <c r="AB13" s="304" t="s">
        <v>0</v>
      </c>
      <c r="AC13" s="297" t="s">
        <v>0</v>
      </c>
      <c r="AD13" s="297" t="s">
        <v>0</v>
      </c>
      <c r="AE13" s="297" t="s">
        <v>0</v>
      </c>
      <c r="AF13" s="297" t="s">
        <v>0</v>
      </c>
      <c r="AG13" s="297" t="s">
        <v>0</v>
      </c>
      <c r="AH13" s="297" t="s">
        <v>0</v>
      </c>
      <c r="AI13" s="297" t="s">
        <v>0</v>
      </c>
      <c r="AJ13" s="297" t="s">
        <v>0</v>
      </c>
      <c r="AK13" s="297" t="s">
        <v>0</v>
      </c>
      <c r="AL13" s="297" t="s">
        <v>0</v>
      </c>
      <c r="AM13" s="297" t="s">
        <v>0</v>
      </c>
      <c r="AN13" s="297" t="s">
        <v>0</v>
      </c>
      <c r="AO13" s="297" t="s">
        <v>0</v>
      </c>
      <c r="AP13" s="297" t="s">
        <v>0</v>
      </c>
      <c r="AQ13" s="297" t="s">
        <v>0</v>
      </c>
      <c r="AR13" s="297"/>
      <c r="AS13" s="297"/>
      <c r="AT13" s="297" t="s">
        <v>0</v>
      </c>
    </row>
    <row r="14" spans="2:46">
      <c r="B14" s="260" t="s">
        <v>16</v>
      </c>
      <c r="C14" s="303">
        <v>121960</v>
      </c>
      <c r="D14" s="304">
        <v>77903</v>
      </c>
      <c r="E14" s="304">
        <v>105116</v>
      </c>
      <c r="F14" s="304">
        <v>103964</v>
      </c>
      <c r="G14" s="304">
        <v>107889</v>
      </c>
      <c r="H14" s="304">
        <v>113587</v>
      </c>
      <c r="I14" s="304">
        <v>104478</v>
      </c>
      <c r="J14" s="304">
        <v>102849</v>
      </c>
      <c r="K14" s="304">
        <v>106655</v>
      </c>
      <c r="L14" s="304">
        <v>111797</v>
      </c>
      <c r="M14" s="304">
        <v>107220</v>
      </c>
      <c r="N14" s="304">
        <v>98858</v>
      </c>
      <c r="O14" s="304">
        <v>80995</v>
      </c>
      <c r="P14" s="304">
        <v>116112</v>
      </c>
      <c r="Q14" s="304">
        <v>133936</v>
      </c>
      <c r="R14" s="304">
        <v>119109</v>
      </c>
      <c r="S14" s="304">
        <v>112405</v>
      </c>
      <c r="T14" s="304">
        <v>84332</v>
      </c>
      <c r="U14" s="304">
        <v>69857</v>
      </c>
      <c r="V14" s="304">
        <v>78090</v>
      </c>
      <c r="W14" s="304">
        <v>70589</v>
      </c>
      <c r="X14" s="304">
        <v>79422</v>
      </c>
      <c r="Y14" s="304">
        <v>68659</v>
      </c>
      <c r="Z14" s="304">
        <v>72250</v>
      </c>
      <c r="AA14" s="304">
        <v>76089</v>
      </c>
      <c r="AB14" s="304">
        <v>72902</v>
      </c>
      <c r="AC14" s="297">
        <v>76382</v>
      </c>
      <c r="AD14" s="297">
        <v>50568</v>
      </c>
      <c r="AE14" s="297">
        <v>66489</v>
      </c>
      <c r="AF14" s="297">
        <v>67786</v>
      </c>
      <c r="AG14" s="297">
        <v>74809</v>
      </c>
      <c r="AH14" s="297">
        <v>75201</v>
      </c>
      <c r="AI14" s="297">
        <v>73805</v>
      </c>
      <c r="AJ14" s="297">
        <v>76315</v>
      </c>
      <c r="AK14" s="297">
        <v>75429</v>
      </c>
      <c r="AL14" s="297">
        <v>78158</v>
      </c>
      <c r="AM14" s="297">
        <v>53904</v>
      </c>
      <c r="AN14" s="297" t="s">
        <v>0</v>
      </c>
      <c r="AO14" s="297" t="s">
        <v>0</v>
      </c>
      <c r="AP14" s="297" t="s">
        <v>0</v>
      </c>
      <c r="AQ14" s="297" t="s">
        <v>0</v>
      </c>
      <c r="AR14" s="297"/>
      <c r="AS14" s="297"/>
      <c r="AT14" s="297" t="s">
        <v>0</v>
      </c>
    </row>
    <row r="15" spans="2:46">
      <c r="B15" s="260" t="s">
        <v>265</v>
      </c>
      <c r="C15" s="303">
        <v>137154</v>
      </c>
      <c r="D15" s="304">
        <v>118990</v>
      </c>
      <c r="E15" s="304">
        <v>119654</v>
      </c>
      <c r="F15" s="304">
        <v>117221</v>
      </c>
      <c r="G15" s="304">
        <v>123427</v>
      </c>
      <c r="H15" s="304">
        <v>116578</v>
      </c>
      <c r="I15" s="304">
        <v>101524</v>
      </c>
      <c r="J15" s="304">
        <v>111506</v>
      </c>
      <c r="K15" s="304">
        <v>111720</v>
      </c>
      <c r="L15" s="304">
        <v>103087</v>
      </c>
      <c r="M15" s="304">
        <v>111228</v>
      </c>
      <c r="N15" s="304">
        <v>120436</v>
      </c>
      <c r="O15" s="304">
        <v>110149</v>
      </c>
      <c r="P15" s="304">
        <v>112611</v>
      </c>
      <c r="Q15" s="304">
        <v>118919</v>
      </c>
      <c r="R15" s="304">
        <v>101283</v>
      </c>
      <c r="S15" s="304">
        <v>87231</v>
      </c>
      <c r="T15" s="304">
        <v>77155</v>
      </c>
      <c r="U15" s="304">
        <v>74760</v>
      </c>
      <c r="V15" s="304">
        <v>80063</v>
      </c>
      <c r="W15" s="304">
        <v>66685</v>
      </c>
      <c r="X15" s="304">
        <v>65119</v>
      </c>
      <c r="Y15" s="304">
        <v>73203</v>
      </c>
      <c r="Z15" s="304">
        <v>71268</v>
      </c>
      <c r="AA15" s="304">
        <v>38312</v>
      </c>
      <c r="AB15" s="304">
        <v>76767</v>
      </c>
      <c r="AC15" s="297">
        <v>80524</v>
      </c>
      <c r="AD15" s="297">
        <v>82085</v>
      </c>
      <c r="AE15" s="297">
        <v>85308</v>
      </c>
      <c r="AF15" s="297">
        <v>80943</v>
      </c>
      <c r="AG15" s="297">
        <v>75971</v>
      </c>
      <c r="AH15" s="297">
        <v>78704</v>
      </c>
      <c r="AI15" s="297">
        <v>79847</v>
      </c>
      <c r="AJ15" s="297">
        <v>70874</v>
      </c>
      <c r="AK15" s="297">
        <v>69894</v>
      </c>
      <c r="AL15" s="297">
        <v>92313</v>
      </c>
      <c r="AM15" s="297">
        <v>93977</v>
      </c>
      <c r="AN15" s="297">
        <v>94594</v>
      </c>
      <c r="AO15" s="297">
        <v>93693</v>
      </c>
      <c r="AP15" s="297">
        <v>93128</v>
      </c>
      <c r="AQ15" s="297">
        <v>90566</v>
      </c>
      <c r="AR15" s="297">
        <v>92881</v>
      </c>
      <c r="AS15" s="297">
        <v>64920</v>
      </c>
      <c r="AT15" s="297">
        <v>89109</v>
      </c>
    </row>
    <row r="16" spans="2:46">
      <c r="B16" s="260" t="s">
        <v>266</v>
      </c>
      <c r="C16" s="303">
        <v>410874</v>
      </c>
      <c r="D16" s="304">
        <v>658714</v>
      </c>
      <c r="E16" s="304">
        <v>635395</v>
      </c>
      <c r="F16" s="304">
        <v>546119</v>
      </c>
      <c r="G16" s="304">
        <v>511198</v>
      </c>
      <c r="H16" s="304">
        <v>429005</v>
      </c>
      <c r="I16" s="304">
        <v>430692</v>
      </c>
      <c r="J16" s="304">
        <v>447299</v>
      </c>
      <c r="K16" s="304">
        <v>458191</v>
      </c>
      <c r="L16" s="304">
        <v>438740</v>
      </c>
      <c r="M16" s="304">
        <v>473991</v>
      </c>
      <c r="N16" s="304">
        <v>454855</v>
      </c>
      <c r="O16" s="304">
        <v>468481</v>
      </c>
      <c r="P16" s="304">
        <v>472951</v>
      </c>
      <c r="Q16" s="304">
        <v>480393</v>
      </c>
      <c r="R16" s="304">
        <v>444099</v>
      </c>
      <c r="S16" s="304">
        <v>411339</v>
      </c>
      <c r="T16" s="304">
        <v>394158</v>
      </c>
      <c r="U16" s="304">
        <v>334871</v>
      </c>
      <c r="V16" s="304">
        <v>393642</v>
      </c>
      <c r="W16" s="304">
        <v>377578</v>
      </c>
      <c r="X16" s="304">
        <v>356640</v>
      </c>
      <c r="Y16" s="304">
        <v>360672</v>
      </c>
      <c r="Z16" s="304">
        <v>329323</v>
      </c>
      <c r="AA16" s="304">
        <v>295002</v>
      </c>
      <c r="AB16" s="304">
        <v>345286</v>
      </c>
      <c r="AC16" s="297">
        <v>348736</v>
      </c>
      <c r="AD16" s="297">
        <v>313220</v>
      </c>
      <c r="AE16" s="297">
        <v>313188</v>
      </c>
      <c r="AF16" s="297">
        <v>351374</v>
      </c>
      <c r="AG16" s="297">
        <v>327867</v>
      </c>
      <c r="AH16" s="297">
        <v>343890</v>
      </c>
      <c r="AI16" s="297">
        <v>333742</v>
      </c>
      <c r="AJ16" s="297">
        <v>354545</v>
      </c>
      <c r="AK16" s="297">
        <v>341138</v>
      </c>
      <c r="AL16" s="297">
        <v>354131</v>
      </c>
      <c r="AM16" s="297">
        <v>362431</v>
      </c>
      <c r="AN16" s="297">
        <v>373745</v>
      </c>
      <c r="AO16" s="297">
        <v>376758</v>
      </c>
      <c r="AP16" s="297">
        <v>370418</v>
      </c>
      <c r="AQ16" s="297">
        <v>381225</v>
      </c>
      <c r="AR16" s="297">
        <v>360205</v>
      </c>
      <c r="AS16" s="297">
        <v>346260</v>
      </c>
      <c r="AT16" s="297">
        <v>341645</v>
      </c>
    </row>
    <row r="17" spans="2:46">
      <c r="B17" s="260" t="s">
        <v>267</v>
      </c>
      <c r="C17" s="303">
        <v>123995</v>
      </c>
      <c r="D17" s="304">
        <v>105901</v>
      </c>
      <c r="E17" s="304">
        <v>97463</v>
      </c>
      <c r="F17" s="304">
        <v>104603</v>
      </c>
      <c r="G17" s="304">
        <v>148550</v>
      </c>
      <c r="H17" s="304">
        <v>65742</v>
      </c>
      <c r="I17" s="304">
        <v>8187</v>
      </c>
      <c r="J17" s="304">
        <v>70684</v>
      </c>
      <c r="K17" s="304">
        <v>101940</v>
      </c>
      <c r="L17" s="304">
        <v>135300</v>
      </c>
      <c r="M17" s="304">
        <v>143248</v>
      </c>
      <c r="N17" s="304">
        <v>147003</v>
      </c>
      <c r="O17" s="304">
        <v>135094</v>
      </c>
      <c r="P17" s="304">
        <v>154169</v>
      </c>
      <c r="Q17" s="304">
        <v>162922</v>
      </c>
      <c r="R17" s="304">
        <v>164202</v>
      </c>
      <c r="S17" s="304">
        <v>141016</v>
      </c>
      <c r="T17" s="304">
        <v>120652</v>
      </c>
      <c r="U17" s="304">
        <v>109756</v>
      </c>
      <c r="V17" s="304">
        <v>113859</v>
      </c>
      <c r="W17" s="304">
        <v>108523</v>
      </c>
      <c r="X17" s="304">
        <v>115533</v>
      </c>
      <c r="Y17" s="304">
        <v>128177</v>
      </c>
      <c r="Z17" s="304">
        <v>104909</v>
      </c>
      <c r="AA17" s="304">
        <v>114516</v>
      </c>
      <c r="AB17" s="304">
        <v>109440</v>
      </c>
      <c r="AC17" s="297">
        <v>115160</v>
      </c>
      <c r="AD17" s="297">
        <v>110486</v>
      </c>
      <c r="AE17" s="297">
        <v>113912</v>
      </c>
      <c r="AF17" s="297">
        <v>111334</v>
      </c>
      <c r="AG17" s="297">
        <v>79246</v>
      </c>
      <c r="AH17" s="297">
        <v>54482</v>
      </c>
      <c r="AI17" s="297">
        <v>114044</v>
      </c>
      <c r="AJ17" s="297">
        <v>119695</v>
      </c>
      <c r="AK17" s="297">
        <v>125623</v>
      </c>
      <c r="AL17" s="297">
        <v>115300</v>
      </c>
      <c r="AM17" s="297">
        <v>135601</v>
      </c>
      <c r="AN17" s="297">
        <v>137152</v>
      </c>
      <c r="AO17" s="297">
        <v>140054</v>
      </c>
      <c r="AP17" s="297">
        <v>130529</v>
      </c>
      <c r="AQ17" s="297">
        <v>134411</v>
      </c>
      <c r="AR17" s="297">
        <v>141533</v>
      </c>
      <c r="AS17" s="297">
        <v>148101</v>
      </c>
      <c r="AT17" s="297">
        <v>123547</v>
      </c>
    </row>
    <row r="18" spans="2:46">
      <c r="B18" s="260" t="s">
        <v>268</v>
      </c>
      <c r="C18" s="303">
        <v>108405</v>
      </c>
      <c r="D18" s="304">
        <v>82182</v>
      </c>
      <c r="E18" s="304">
        <v>49889</v>
      </c>
      <c r="F18" s="304">
        <v>91457</v>
      </c>
      <c r="G18" s="304">
        <v>90803</v>
      </c>
      <c r="H18" s="304">
        <v>97126</v>
      </c>
      <c r="I18" s="304">
        <v>97700</v>
      </c>
      <c r="J18" s="304">
        <v>61960</v>
      </c>
      <c r="K18" s="304">
        <v>66632</v>
      </c>
      <c r="L18" s="304">
        <v>93767</v>
      </c>
      <c r="M18" s="304">
        <v>100705</v>
      </c>
      <c r="N18" s="304">
        <v>98022</v>
      </c>
      <c r="O18" s="304">
        <v>100760</v>
      </c>
      <c r="P18" s="304">
        <v>106203</v>
      </c>
      <c r="Q18" s="304">
        <v>110380</v>
      </c>
      <c r="R18" s="304">
        <v>102585</v>
      </c>
      <c r="S18" s="304">
        <v>73991</v>
      </c>
      <c r="T18" s="304">
        <v>62656</v>
      </c>
      <c r="U18" s="304">
        <v>61021</v>
      </c>
      <c r="V18" s="304">
        <v>78193</v>
      </c>
      <c r="W18" s="304">
        <v>79742</v>
      </c>
      <c r="X18" s="304">
        <v>66685</v>
      </c>
      <c r="Y18" s="304">
        <v>61236</v>
      </c>
      <c r="Z18" s="304">
        <v>63654</v>
      </c>
      <c r="AA18" s="304">
        <v>74009</v>
      </c>
      <c r="AB18" s="304">
        <v>77439</v>
      </c>
      <c r="AC18" s="297">
        <v>71206</v>
      </c>
      <c r="AD18" s="297">
        <v>75760</v>
      </c>
      <c r="AE18" s="297">
        <v>74615</v>
      </c>
      <c r="AF18" s="297">
        <v>66283</v>
      </c>
      <c r="AG18" s="297">
        <v>74938</v>
      </c>
      <c r="AH18" s="297">
        <v>79034</v>
      </c>
      <c r="AI18" s="297">
        <v>81241</v>
      </c>
      <c r="AJ18" s="297">
        <v>36304</v>
      </c>
      <c r="AK18" s="297">
        <v>81832</v>
      </c>
      <c r="AL18" s="297">
        <v>80762</v>
      </c>
      <c r="AM18" s="297">
        <v>78675</v>
      </c>
      <c r="AN18" s="297">
        <v>85326</v>
      </c>
      <c r="AO18" s="297">
        <v>91376</v>
      </c>
      <c r="AP18" s="297">
        <v>91892</v>
      </c>
      <c r="AQ18" s="297">
        <v>45250</v>
      </c>
      <c r="AR18" s="297">
        <v>80875</v>
      </c>
      <c r="AS18" s="297">
        <v>76038</v>
      </c>
      <c r="AT18" s="297">
        <v>75961</v>
      </c>
    </row>
    <row r="19" spans="2:46">
      <c r="B19" s="260" t="s">
        <v>269</v>
      </c>
      <c r="C19" s="303">
        <v>607683</v>
      </c>
      <c r="D19" s="304">
        <v>497893</v>
      </c>
      <c r="E19" s="304">
        <v>512405</v>
      </c>
      <c r="F19" s="304">
        <v>479065</v>
      </c>
      <c r="G19" s="304">
        <v>486380</v>
      </c>
      <c r="H19" s="304">
        <v>447149</v>
      </c>
      <c r="I19" s="304">
        <v>453727</v>
      </c>
      <c r="J19" s="304">
        <v>446891</v>
      </c>
      <c r="K19" s="304">
        <v>481131</v>
      </c>
      <c r="L19" s="304">
        <v>487633</v>
      </c>
      <c r="M19" s="304">
        <v>482594</v>
      </c>
      <c r="N19" s="304">
        <v>471094</v>
      </c>
      <c r="O19" s="304">
        <v>451231</v>
      </c>
      <c r="P19" s="304">
        <v>453656</v>
      </c>
      <c r="Q19" s="304">
        <v>465918</v>
      </c>
      <c r="R19" s="304">
        <v>467673</v>
      </c>
      <c r="S19" s="304">
        <v>452966</v>
      </c>
      <c r="T19" s="304">
        <v>377259</v>
      </c>
      <c r="U19" s="304">
        <v>337116</v>
      </c>
      <c r="V19" s="304">
        <v>309718</v>
      </c>
      <c r="W19" s="304">
        <v>346567</v>
      </c>
      <c r="X19" s="304">
        <v>337894</v>
      </c>
      <c r="Y19" s="304">
        <v>309131</v>
      </c>
      <c r="Z19" s="304">
        <v>327527</v>
      </c>
      <c r="AA19" s="304">
        <v>325264</v>
      </c>
      <c r="AB19" s="304">
        <v>333378</v>
      </c>
      <c r="AC19" s="297">
        <v>304576</v>
      </c>
      <c r="AD19" s="297">
        <v>327768</v>
      </c>
      <c r="AE19" s="297">
        <v>300023</v>
      </c>
      <c r="AF19" s="297">
        <v>247794</v>
      </c>
      <c r="AG19" s="297">
        <v>323689</v>
      </c>
      <c r="AH19" s="297">
        <v>300943</v>
      </c>
      <c r="AI19" s="297">
        <v>310246</v>
      </c>
      <c r="AJ19" s="297">
        <v>316651</v>
      </c>
      <c r="AK19" s="297">
        <v>345764</v>
      </c>
      <c r="AL19" s="297">
        <v>351177</v>
      </c>
      <c r="AM19" s="297">
        <v>376442</v>
      </c>
      <c r="AN19" s="297">
        <v>387056</v>
      </c>
      <c r="AO19" s="297">
        <v>395644</v>
      </c>
      <c r="AP19" s="297">
        <v>362817</v>
      </c>
      <c r="AQ19" s="297">
        <v>348328</v>
      </c>
      <c r="AR19" s="297">
        <v>346887</v>
      </c>
      <c r="AS19" s="297">
        <v>344071</v>
      </c>
      <c r="AT19" s="297">
        <v>347139</v>
      </c>
    </row>
    <row r="20" spans="2:46">
      <c r="B20" s="260" t="s">
        <v>270</v>
      </c>
      <c r="C20" s="303">
        <v>220255</v>
      </c>
      <c r="D20" s="304">
        <v>204465</v>
      </c>
      <c r="E20" s="304">
        <v>207491</v>
      </c>
      <c r="F20" s="304">
        <v>184351</v>
      </c>
      <c r="G20" s="304">
        <v>192441</v>
      </c>
      <c r="H20" s="304">
        <v>167057</v>
      </c>
      <c r="I20" s="304">
        <v>170879</v>
      </c>
      <c r="J20" s="304">
        <v>176080</v>
      </c>
      <c r="K20" s="304">
        <v>177340</v>
      </c>
      <c r="L20" s="304">
        <v>173662</v>
      </c>
      <c r="M20" s="304">
        <v>179051</v>
      </c>
      <c r="N20" s="304">
        <v>176803</v>
      </c>
      <c r="O20" s="304">
        <v>162976</v>
      </c>
      <c r="P20" s="304">
        <v>174651</v>
      </c>
      <c r="Q20" s="304">
        <v>178041</v>
      </c>
      <c r="R20" s="304">
        <v>181739</v>
      </c>
      <c r="S20" s="304">
        <v>187268</v>
      </c>
      <c r="T20" s="304">
        <v>183142</v>
      </c>
      <c r="U20" s="304">
        <v>175531</v>
      </c>
      <c r="V20" s="304">
        <v>166570</v>
      </c>
      <c r="W20" s="304">
        <v>168545</v>
      </c>
      <c r="X20" s="304">
        <v>165346</v>
      </c>
      <c r="Y20" s="304">
        <v>146750</v>
      </c>
      <c r="Z20" s="304">
        <v>133370</v>
      </c>
      <c r="AA20" s="304">
        <v>134996</v>
      </c>
      <c r="AB20" s="304">
        <v>145002</v>
      </c>
      <c r="AC20" s="297">
        <v>153194</v>
      </c>
      <c r="AD20" s="297">
        <v>137123</v>
      </c>
      <c r="AE20" s="297">
        <v>140486</v>
      </c>
      <c r="AF20" s="297">
        <v>134928</v>
      </c>
      <c r="AG20" s="297">
        <v>134222</v>
      </c>
      <c r="AH20" s="297">
        <v>145495</v>
      </c>
      <c r="AI20" s="297">
        <v>152018</v>
      </c>
      <c r="AJ20" s="297">
        <v>154766</v>
      </c>
      <c r="AK20" s="297">
        <v>153606</v>
      </c>
      <c r="AL20" s="297">
        <v>145025</v>
      </c>
      <c r="AM20" s="297">
        <v>161783</v>
      </c>
      <c r="AN20" s="297">
        <v>168676</v>
      </c>
      <c r="AO20" s="297">
        <v>162759</v>
      </c>
      <c r="AP20" s="297">
        <v>171174</v>
      </c>
      <c r="AQ20" s="297">
        <v>127005</v>
      </c>
      <c r="AR20" s="297">
        <v>124046</v>
      </c>
      <c r="AS20" s="297">
        <v>150674</v>
      </c>
      <c r="AT20" s="297">
        <v>157234</v>
      </c>
    </row>
    <row r="21" spans="2:46">
      <c r="B21" s="260" t="s">
        <v>271</v>
      </c>
      <c r="C21" s="303">
        <v>71576</v>
      </c>
      <c r="D21" s="304">
        <v>60161</v>
      </c>
      <c r="E21" s="304">
        <v>71097</v>
      </c>
      <c r="F21" s="304">
        <v>50261</v>
      </c>
      <c r="G21" s="304">
        <v>60143</v>
      </c>
      <c r="H21" s="304">
        <v>55636</v>
      </c>
      <c r="I21" s="304">
        <v>52121</v>
      </c>
      <c r="J21" s="304">
        <v>52583</v>
      </c>
      <c r="K21" s="304">
        <v>52089</v>
      </c>
      <c r="L21" s="304">
        <v>18593</v>
      </c>
      <c r="M21" s="304" t="s">
        <v>0</v>
      </c>
      <c r="N21" s="304" t="s">
        <v>0</v>
      </c>
      <c r="O21" s="304" t="s">
        <v>0</v>
      </c>
      <c r="P21" s="304" t="s">
        <v>0</v>
      </c>
      <c r="Q21" s="304" t="s">
        <v>0</v>
      </c>
      <c r="R21" s="304" t="s">
        <v>0</v>
      </c>
      <c r="S21" s="304" t="s">
        <v>0</v>
      </c>
      <c r="T21" s="304" t="s">
        <v>0</v>
      </c>
      <c r="U21" s="304" t="s">
        <v>0</v>
      </c>
      <c r="V21" s="304" t="s">
        <v>0</v>
      </c>
      <c r="W21" s="304" t="s">
        <v>0</v>
      </c>
      <c r="X21" s="304" t="s">
        <v>0</v>
      </c>
      <c r="Y21" s="304" t="s">
        <v>0</v>
      </c>
      <c r="Z21" s="304" t="s">
        <v>0</v>
      </c>
      <c r="AA21" s="304" t="s">
        <v>0</v>
      </c>
      <c r="AB21" s="304" t="s">
        <v>0</v>
      </c>
      <c r="AC21" s="297" t="s">
        <v>0</v>
      </c>
      <c r="AD21" s="297" t="s">
        <v>0</v>
      </c>
      <c r="AE21" s="297" t="s">
        <v>0</v>
      </c>
      <c r="AF21" s="297" t="s">
        <v>0</v>
      </c>
      <c r="AG21" s="297" t="s">
        <v>0</v>
      </c>
      <c r="AH21" s="297" t="s">
        <v>0</v>
      </c>
      <c r="AI21" s="297" t="s">
        <v>0</v>
      </c>
      <c r="AJ21" s="297" t="s">
        <v>0</v>
      </c>
      <c r="AK21" s="297" t="s">
        <v>0</v>
      </c>
      <c r="AL21" s="297" t="s">
        <v>0</v>
      </c>
      <c r="AM21" s="297" t="s">
        <v>0</v>
      </c>
      <c r="AN21" s="297" t="s">
        <v>0</v>
      </c>
      <c r="AO21" s="297" t="s">
        <v>0</v>
      </c>
      <c r="AP21" s="297" t="s">
        <v>0</v>
      </c>
      <c r="AQ21" s="297" t="s">
        <v>0</v>
      </c>
      <c r="AR21" s="297"/>
      <c r="AS21" s="297"/>
      <c r="AT21" s="297" t="s">
        <v>0</v>
      </c>
    </row>
    <row r="22" spans="2:46">
      <c r="B22" s="260" t="s">
        <v>191</v>
      </c>
      <c r="C22" s="303">
        <v>256166</v>
      </c>
      <c r="D22" s="304">
        <v>179988</v>
      </c>
      <c r="E22" s="304">
        <v>161393</v>
      </c>
      <c r="F22" s="304">
        <v>164881</v>
      </c>
      <c r="G22" s="304">
        <v>189399</v>
      </c>
      <c r="H22" s="304">
        <v>165089</v>
      </c>
      <c r="I22" s="304">
        <v>202838</v>
      </c>
      <c r="J22" s="304">
        <v>209643</v>
      </c>
      <c r="K22" s="304">
        <v>200259</v>
      </c>
      <c r="L22" s="304">
        <v>208136</v>
      </c>
      <c r="M22" s="304">
        <v>215172</v>
      </c>
      <c r="N22" s="304">
        <v>212396</v>
      </c>
      <c r="O22" s="304">
        <v>219898</v>
      </c>
      <c r="P22" s="304">
        <v>228821</v>
      </c>
      <c r="Q22" s="304">
        <v>234239</v>
      </c>
      <c r="R22" s="304">
        <v>230115</v>
      </c>
      <c r="S22" s="304">
        <v>209820</v>
      </c>
      <c r="T22" s="304">
        <v>194286</v>
      </c>
      <c r="U22" s="304">
        <v>204414</v>
      </c>
      <c r="V22" s="304">
        <v>189252</v>
      </c>
      <c r="W22" s="304">
        <v>189852</v>
      </c>
      <c r="X22" s="304">
        <v>172683</v>
      </c>
      <c r="Y22" s="304">
        <v>176673</v>
      </c>
      <c r="Z22" s="304">
        <v>145644</v>
      </c>
      <c r="AA22" s="304">
        <v>172955</v>
      </c>
      <c r="AB22" s="304">
        <v>152534</v>
      </c>
      <c r="AC22" s="297">
        <v>156815</v>
      </c>
      <c r="AD22" s="297">
        <v>166827</v>
      </c>
      <c r="AE22" s="297">
        <v>170500</v>
      </c>
      <c r="AF22" s="297">
        <v>154146</v>
      </c>
      <c r="AG22" s="297">
        <v>107853</v>
      </c>
      <c r="AH22" s="297">
        <v>105996</v>
      </c>
      <c r="AI22" s="297">
        <v>166186</v>
      </c>
      <c r="AJ22" s="297">
        <v>125581</v>
      </c>
      <c r="AK22" s="297">
        <v>146156</v>
      </c>
      <c r="AL22" s="297">
        <v>97808</v>
      </c>
      <c r="AM22" s="297">
        <v>76165</v>
      </c>
      <c r="AN22" s="297">
        <v>183686</v>
      </c>
      <c r="AO22" s="297">
        <v>206958</v>
      </c>
      <c r="AP22" s="297">
        <v>173458</v>
      </c>
      <c r="AQ22" s="297">
        <v>206723</v>
      </c>
      <c r="AR22" s="297">
        <v>213215</v>
      </c>
      <c r="AS22" s="297">
        <v>188372</v>
      </c>
      <c r="AT22" s="297">
        <v>168452</v>
      </c>
    </row>
    <row r="23" spans="2:46">
      <c r="B23" s="260" t="s">
        <v>272</v>
      </c>
      <c r="C23" s="303">
        <v>166306</v>
      </c>
      <c r="D23" s="304">
        <v>157318</v>
      </c>
      <c r="E23" s="304">
        <v>149272</v>
      </c>
      <c r="F23" s="304">
        <v>126077</v>
      </c>
      <c r="G23" s="304">
        <v>116701</v>
      </c>
      <c r="H23" s="304">
        <v>113242</v>
      </c>
      <c r="I23" s="304">
        <v>67278</v>
      </c>
      <c r="J23" s="304">
        <v>118892</v>
      </c>
      <c r="K23" s="304">
        <v>117726</v>
      </c>
      <c r="L23" s="304">
        <v>117376</v>
      </c>
      <c r="M23" s="304">
        <v>106612</v>
      </c>
      <c r="N23" s="304">
        <v>117229</v>
      </c>
      <c r="O23" s="304">
        <v>122120</v>
      </c>
      <c r="P23" s="304">
        <v>130126</v>
      </c>
      <c r="Q23" s="304">
        <v>114362</v>
      </c>
      <c r="R23" s="304">
        <v>126394</v>
      </c>
      <c r="S23" s="304">
        <v>124639</v>
      </c>
      <c r="T23" s="304">
        <v>129903</v>
      </c>
      <c r="U23" s="304">
        <v>120346</v>
      </c>
      <c r="V23" s="304">
        <v>117964</v>
      </c>
      <c r="W23" s="304">
        <v>124922</v>
      </c>
      <c r="X23" s="304">
        <v>125975</v>
      </c>
      <c r="Y23" s="304">
        <v>109251</v>
      </c>
      <c r="Z23" s="304">
        <v>113626</v>
      </c>
      <c r="AA23" s="304">
        <v>119779</v>
      </c>
      <c r="AB23" s="304">
        <v>121899</v>
      </c>
      <c r="AC23" s="297">
        <v>111352</v>
      </c>
      <c r="AD23" s="297">
        <v>117420</v>
      </c>
      <c r="AE23" s="297">
        <v>115978</v>
      </c>
      <c r="AF23" s="297">
        <v>100359</v>
      </c>
      <c r="AG23" s="297">
        <v>115168</v>
      </c>
      <c r="AH23" s="297">
        <v>122627</v>
      </c>
      <c r="AI23" s="297">
        <v>120923</v>
      </c>
      <c r="AJ23" s="297">
        <v>126043</v>
      </c>
      <c r="AK23" s="297">
        <v>123083</v>
      </c>
      <c r="AL23" s="297">
        <v>117660</v>
      </c>
      <c r="AM23" s="297">
        <v>129304</v>
      </c>
      <c r="AN23" s="297">
        <v>130504</v>
      </c>
      <c r="AO23" s="297">
        <v>128906</v>
      </c>
      <c r="AP23" s="297">
        <v>133859</v>
      </c>
      <c r="AQ23" s="297">
        <v>136938</v>
      </c>
      <c r="AR23" s="297">
        <v>141971</v>
      </c>
      <c r="AS23" s="297">
        <v>65669</v>
      </c>
      <c r="AT23" s="297">
        <v>146414</v>
      </c>
    </row>
    <row r="24" spans="2:46">
      <c r="B24" s="260" t="s">
        <v>273</v>
      </c>
      <c r="C24" s="303">
        <v>71408</v>
      </c>
      <c r="D24" s="304">
        <v>58485</v>
      </c>
      <c r="E24" s="304">
        <v>60806</v>
      </c>
      <c r="F24" s="304">
        <v>51136</v>
      </c>
      <c r="G24" s="304">
        <v>50961</v>
      </c>
      <c r="H24" s="304">
        <v>65857</v>
      </c>
      <c r="I24" s="304">
        <v>57193</v>
      </c>
      <c r="J24" s="304">
        <v>49211</v>
      </c>
      <c r="K24" s="304">
        <v>38641</v>
      </c>
      <c r="L24" s="304">
        <v>59556</v>
      </c>
      <c r="M24" s="304">
        <v>61110</v>
      </c>
      <c r="N24" s="304">
        <v>51721</v>
      </c>
      <c r="O24" s="304">
        <v>57401</v>
      </c>
      <c r="P24" s="304">
        <v>58549</v>
      </c>
      <c r="Q24" s="304">
        <v>48173</v>
      </c>
      <c r="R24" s="304">
        <v>55216</v>
      </c>
      <c r="S24" s="304">
        <v>53449</v>
      </c>
      <c r="T24" s="304">
        <v>55678</v>
      </c>
      <c r="U24" s="304">
        <v>56974</v>
      </c>
      <c r="V24" s="304">
        <v>39457</v>
      </c>
      <c r="W24" s="304">
        <v>55920</v>
      </c>
      <c r="X24" s="304">
        <v>54458</v>
      </c>
      <c r="Y24" s="304">
        <v>51676</v>
      </c>
      <c r="Z24" s="304">
        <v>52782</v>
      </c>
      <c r="AA24" s="304">
        <v>48425</v>
      </c>
      <c r="AB24" s="304">
        <v>47153</v>
      </c>
      <c r="AC24" s="297">
        <v>48454</v>
      </c>
      <c r="AD24" s="297">
        <v>51024</v>
      </c>
      <c r="AE24" s="297">
        <v>47086</v>
      </c>
      <c r="AF24" s="297">
        <v>43924</v>
      </c>
      <c r="AG24" s="297">
        <v>44600</v>
      </c>
      <c r="AH24" s="297">
        <v>48245</v>
      </c>
      <c r="AI24" s="297">
        <v>54259</v>
      </c>
      <c r="AJ24" s="297">
        <v>54060</v>
      </c>
      <c r="AK24" s="297">
        <v>55835</v>
      </c>
      <c r="AL24" s="297">
        <v>56518</v>
      </c>
      <c r="AM24" s="297">
        <v>59482</v>
      </c>
      <c r="AN24" s="297">
        <v>61159</v>
      </c>
      <c r="AO24" s="297">
        <v>62648</v>
      </c>
      <c r="AP24" s="297">
        <v>62121</v>
      </c>
      <c r="AQ24" s="297">
        <v>66504</v>
      </c>
      <c r="AR24" s="297">
        <v>66730</v>
      </c>
      <c r="AS24" s="297">
        <v>69341</v>
      </c>
      <c r="AT24" s="297">
        <v>69763</v>
      </c>
    </row>
    <row r="25" spans="2:46">
      <c r="B25" s="260" t="s">
        <v>274</v>
      </c>
      <c r="C25" s="303">
        <v>113408</v>
      </c>
      <c r="D25" s="304">
        <v>109646</v>
      </c>
      <c r="E25" s="304">
        <v>105779</v>
      </c>
      <c r="F25" s="304">
        <v>101181</v>
      </c>
      <c r="G25" s="304">
        <v>94406</v>
      </c>
      <c r="H25" s="304">
        <v>97302</v>
      </c>
      <c r="I25" s="304">
        <v>93920</v>
      </c>
      <c r="J25" s="304">
        <v>94327</v>
      </c>
      <c r="K25" s="304">
        <v>99678</v>
      </c>
      <c r="L25" s="304">
        <v>96444</v>
      </c>
      <c r="M25" s="304">
        <v>87403</v>
      </c>
      <c r="N25" s="304">
        <v>96145</v>
      </c>
      <c r="O25" s="304">
        <v>58284</v>
      </c>
      <c r="P25" s="304">
        <v>95280</v>
      </c>
      <c r="Q25" s="304">
        <v>93092</v>
      </c>
      <c r="R25" s="304">
        <v>87215</v>
      </c>
      <c r="S25" s="304">
        <v>73160</v>
      </c>
      <c r="T25" s="304">
        <v>78488</v>
      </c>
      <c r="U25" s="304">
        <v>70697</v>
      </c>
      <c r="V25" s="304">
        <v>74542</v>
      </c>
      <c r="W25" s="304">
        <v>65861</v>
      </c>
      <c r="X25" s="304">
        <v>72230</v>
      </c>
      <c r="Y25" s="304">
        <v>61589</v>
      </c>
      <c r="Z25" s="304">
        <v>63346</v>
      </c>
      <c r="AA25" s="304">
        <v>66049</v>
      </c>
      <c r="AB25" s="304">
        <v>64962</v>
      </c>
      <c r="AC25" s="297">
        <v>69511</v>
      </c>
      <c r="AD25" s="297">
        <v>70863</v>
      </c>
      <c r="AE25" s="297">
        <v>61460</v>
      </c>
      <c r="AF25" s="297">
        <v>76559</v>
      </c>
      <c r="AG25" s="297">
        <v>64696</v>
      </c>
      <c r="AH25" s="297">
        <v>80337</v>
      </c>
      <c r="AI25" s="297">
        <v>81082</v>
      </c>
      <c r="AJ25" s="297">
        <v>78583</v>
      </c>
      <c r="AK25" s="297">
        <v>74920</v>
      </c>
      <c r="AL25" s="297">
        <v>83533</v>
      </c>
      <c r="AM25" s="297">
        <v>86724</v>
      </c>
      <c r="AN25" s="297">
        <v>93135</v>
      </c>
      <c r="AO25" s="297">
        <v>86477</v>
      </c>
      <c r="AP25" s="297">
        <v>89450</v>
      </c>
      <c r="AQ25" s="297">
        <v>91376</v>
      </c>
      <c r="AR25" s="297">
        <v>92624</v>
      </c>
      <c r="AS25" s="297">
        <v>96013</v>
      </c>
      <c r="AT25" s="297">
        <v>38862</v>
      </c>
    </row>
    <row r="26" spans="2:46" ht="24">
      <c r="B26" s="260" t="s">
        <v>356</v>
      </c>
      <c r="C26" s="303">
        <v>762014</v>
      </c>
      <c r="D26" s="304">
        <v>932549</v>
      </c>
      <c r="E26" s="304">
        <v>1021800</v>
      </c>
      <c r="F26" s="304">
        <v>945368</v>
      </c>
      <c r="G26" s="304">
        <v>887443</v>
      </c>
      <c r="H26" s="304">
        <v>866002</v>
      </c>
      <c r="I26" s="304">
        <v>942049</v>
      </c>
      <c r="J26" s="304">
        <v>947315</v>
      </c>
      <c r="K26" s="304">
        <v>919564</v>
      </c>
      <c r="L26" s="304">
        <v>875174</v>
      </c>
      <c r="M26" s="304">
        <v>612703</v>
      </c>
      <c r="N26" s="304">
        <v>967194</v>
      </c>
      <c r="O26" s="304">
        <v>628984</v>
      </c>
      <c r="P26" s="304">
        <v>957221</v>
      </c>
      <c r="Q26" s="304">
        <v>849554</v>
      </c>
      <c r="R26" s="304">
        <v>223501</v>
      </c>
      <c r="S26" s="304">
        <v>745871</v>
      </c>
      <c r="T26" s="304">
        <v>726293</v>
      </c>
      <c r="U26" s="304">
        <v>725431</v>
      </c>
      <c r="V26" s="304">
        <v>865222</v>
      </c>
      <c r="W26" s="304">
        <v>585833</v>
      </c>
      <c r="X26" s="304">
        <v>345815</v>
      </c>
      <c r="Y26" s="304">
        <v>501087</v>
      </c>
      <c r="Z26" s="304">
        <v>462083</v>
      </c>
      <c r="AA26" s="304">
        <v>799027</v>
      </c>
      <c r="AB26" s="304">
        <v>649857</v>
      </c>
      <c r="AC26" s="297">
        <v>708865</v>
      </c>
      <c r="AD26" s="297">
        <v>766417</v>
      </c>
      <c r="AE26" s="297">
        <v>912544</v>
      </c>
      <c r="AF26" s="297">
        <v>605093</v>
      </c>
      <c r="AG26" s="297">
        <v>933695</v>
      </c>
      <c r="AH26" s="297">
        <v>930356</v>
      </c>
      <c r="AI26" s="297">
        <v>879786</v>
      </c>
      <c r="AJ26" s="297">
        <v>457589</v>
      </c>
      <c r="AK26" s="297">
        <v>458904</v>
      </c>
      <c r="AL26" s="297">
        <v>454777</v>
      </c>
      <c r="AM26" s="297">
        <v>454777</v>
      </c>
      <c r="AN26" s="297">
        <v>454776</v>
      </c>
      <c r="AO26" s="297">
        <v>454777</v>
      </c>
      <c r="AP26" s="297">
        <v>456581</v>
      </c>
      <c r="AQ26" s="297">
        <v>457484</v>
      </c>
      <c r="AR26" s="297">
        <v>452532</v>
      </c>
      <c r="AS26" s="297">
        <v>452532</v>
      </c>
      <c r="AT26" s="297">
        <v>443515</v>
      </c>
    </row>
    <row r="27" spans="2:46">
      <c r="B27" s="260" t="s">
        <v>275</v>
      </c>
      <c r="C27" s="303">
        <v>68201</v>
      </c>
      <c r="D27" s="304">
        <v>65899</v>
      </c>
      <c r="E27" s="304">
        <v>74128</v>
      </c>
      <c r="F27" s="304">
        <v>75007</v>
      </c>
      <c r="G27" s="304">
        <v>58286</v>
      </c>
      <c r="H27" s="304">
        <v>77297</v>
      </c>
      <c r="I27" s="304">
        <v>61617</v>
      </c>
      <c r="J27" s="304">
        <v>90682</v>
      </c>
      <c r="K27" s="304">
        <v>86184</v>
      </c>
      <c r="L27" s="304">
        <v>76064</v>
      </c>
      <c r="M27" s="304">
        <v>98461</v>
      </c>
      <c r="N27" s="304">
        <v>85369</v>
      </c>
      <c r="O27" s="304">
        <v>77258</v>
      </c>
      <c r="P27" s="304">
        <v>82046</v>
      </c>
      <c r="Q27" s="304">
        <v>82395</v>
      </c>
      <c r="R27" s="304">
        <v>71569</v>
      </c>
      <c r="S27" s="304">
        <v>58373</v>
      </c>
      <c r="T27" s="304">
        <v>46094</v>
      </c>
      <c r="U27" s="304">
        <v>51411</v>
      </c>
      <c r="V27" s="304">
        <v>54755</v>
      </c>
      <c r="W27" s="304">
        <v>59808</v>
      </c>
      <c r="X27" s="304">
        <v>63823</v>
      </c>
      <c r="Y27" s="304">
        <v>67733</v>
      </c>
      <c r="Z27" s="304">
        <v>66346</v>
      </c>
      <c r="AA27" s="304">
        <v>67647</v>
      </c>
      <c r="AB27" s="304">
        <v>60808</v>
      </c>
      <c r="AC27" s="297">
        <v>71139</v>
      </c>
      <c r="AD27" s="297">
        <v>63560</v>
      </c>
      <c r="AE27" s="297">
        <v>72621</v>
      </c>
      <c r="AF27" s="297">
        <v>-3737</v>
      </c>
      <c r="AG27" s="297" t="s">
        <v>0</v>
      </c>
      <c r="AH27" s="297" t="s">
        <v>0</v>
      </c>
      <c r="AI27" s="297" t="s">
        <v>0</v>
      </c>
      <c r="AJ27" s="297" t="s">
        <v>0</v>
      </c>
      <c r="AK27" s="297" t="s">
        <v>0</v>
      </c>
      <c r="AL27" s="297" t="s">
        <v>0</v>
      </c>
      <c r="AM27" s="297" t="s">
        <v>0</v>
      </c>
      <c r="AN27" s="297" t="s">
        <v>0</v>
      </c>
      <c r="AO27" s="297" t="s">
        <v>0</v>
      </c>
      <c r="AP27" s="297" t="s">
        <v>0</v>
      </c>
      <c r="AQ27" s="297" t="s">
        <v>0</v>
      </c>
      <c r="AR27" s="297"/>
      <c r="AS27" s="297"/>
      <c r="AT27" s="297" t="s">
        <v>0</v>
      </c>
    </row>
    <row r="28" spans="2:46">
      <c r="B28" s="260" t="s">
        <v>276</v>
      </c>
      <c r="C28" s="303">
        <v>50072</v>
      </c>
      <c r="D28" s="304">
        <v>137113</v>
      </c>
      <c r="E28" s="304">
        <v>128661</v>
      </c>
      <c r="F28" s="304">
        <v>116503</v>
      </c>
      <c r="G28" s="304">
        <v>21606</v>
      </c>
      <c r="H28" s="304">
        <v>2133</v>
      </c>
      <c r="I28" s="304">
        <v>20130</v>
      </c>
      <c r="J28" s="304">
        <v>-4565</v>
      </c>
      <c r="K28" s="304">
        <v>56726</v>
      </c>
      <c r="L28" s="304">
        <v>23122</v>
      </c>
      <c r="M28" s="304" t="s">
        <v>0</v>
      </c>
      <c r="N28" s="304" t="s">
        <v>0</v>
      </c>
      <c r="O28" s="304" t="s">
        <v>0</v>
      </c>
      <c r="P28" s="304" t="s">
        <v>0</v>
      </c>
      <c r="Q28" s="304" t="s">
        <v>0</v>
      </c>
      <c r="R28" s="304" t="s">
        <v>0</v>
      </c>
      <c r="S28" s="304" t="s">
        <v>0</v>
      </c>
      <c r="T28" s="304" t="s">
        <v>0</v>
      </c>
      <c r="U28" s="304" t="s">
        <v>0</v>
      </c>
      <c r="V28" s="304" t="s">
        <v>0</v>
      </c>
      <c r="W28" s="304" t="s">
        <v>0</v>
      </c>
      <c r="X28" s="304" t="s">
        <v>0</v>
      </c>
      <c r="Y28" s="304" t="s">
        <v>0</v>
      </c>
      <c r="Z28" s="304" t="s">
        <v>0</v>
      </c>
      <c r="AA28" s="304" t="s">
        <v>0</v>
      </c>
      <c r="AB28" s="304" t="s">
        <v>0</v>
      </c>
      <c r="AC28" s="297" t="s">
        <v>0</v>
      </c>
      <c r="AD28" s="297" t="s">
        <v>0</v>
      </c>
      <c r="AE28" s="297" t="s">
        <v>0</v>
      </c>
      <c r="AF28" s="297" t="s">
        <v>0</v>
      </c>
      <c r="AG28" s="297" t="s">
        <v>0</v>
      </c>
      <c r="AH28" s="297" t="s">
        <v>0</v>
      </c>
      <c r="AI28" s="297" t="s">
        <v>0</v>
      </c>
      <c r="AJ28" s="297" t="s">
        <v>0</v>
      </c>
      <c r="AK28" s="297" t="s">
        <v>0</v>
      </c>
      <c r="AL28" s="297" t="s">
        <v>0</v>
      </c>
      <c r="AM28" s="297" t="s">
        <v>0</v>
      </c>
      <c r="AN28" s="297" t="s">
        <v>0</v>
      </c>
      <c r="AO28" s="297" t="s">
        <v>0</v>
      </c>
      <c r="AP28" s="297" t="s">
        <v>0</v>
      </c>
      <c r="AQ28" s="297" t="s">
        <v>0</v>
      </c>
      <c r="AR28" s="297"/>
      <c r="AS28" s="297"/>
      <c r="AT28" s="297" t="s">
        <v>0</v>
      </c>
    </row>
    <row r="29" spans="2:46">
      <c r="B29" s="260" t="s">
        <v>277</v>
      </c>
      <c r="C29" s="303">
        <v>41875</v>
      </c>
      <c r="D29" s="304">
        <v>215697</v>
      </c>
      <c r="E29" s="304">
        <v>225947</v>
      </c>
      <c r="F29" s="304">
        <v>288900</v>
      </c>
      <c r="G29" s="304">
        <v>286951</v>
      </c>
      <c r="H29" s="304">
        <v>254420</v>
      </c>
      <c r="I29" s="304">
        <v>229870</v>
      </c>
      <c r="J29" s="304">
        <v>232962</v>
      </c>
      <c r="K29" s="304">
        <v>217058</v>
      </c>
      <c r="L29" s="304">
        <v>210124</v>
      </c>
      <c r="M29" s="304">
        <v>242146</v>
      </c>
      <c r="N29" s="304">
        <v>137410</v>
      </c>
      <c r="O29" s="304">
        <v>237976</v>
      </c>
      <c r="P29" s="304">
        <v>258878</v>
      </c>
      <c r="Q29" s="304">
        <v>231332</v>
      </c>
      <c r="R29" s="304">
        <v>241634</v>
      </c>
      <c r="S29" s="304">
        <v>186515</v>
      </c>
      <c r="T29" s="304">
        <v>206844</v>
      </c>
      <c r="U29" s="304">
        <v>165248</v>
      </c>
      <c r="V29" s="304">
        <v>190827</v>
      </c>
      <c r="W29" s="304">
        <v>161955</v>
      </c>
      <c r="X29" s="304">
        <v>173123</v>
      </c>
      <c r="Y29" s="304">
        <v>144616</v>
      </c>
      <c r="Z29" s="304">
        <v>219185</v>
      </c>
      <c r="AA29" s="304">
        <v>85702</v>
      </c>
      <c r="AB29" s="304">
        <v>232853</v>
      </c>
      <c r="AC29" s="297">
        <v>109799</v>
      </c>
      <c r="AD29" s="297">
        <v>132283</v>
      </c>
      <c r="AE29" s="297">
        <v>210622</v>
      </c>
      <c r="AF29" s="297">
        <v>217846</v>
      </c>
      <c r="AG29" s="297">
        <v>251559</v>
      </c>
      <c r="AH29" s="297">
        <v>252947</v>
      </c>
      <c r="AI29" s="297">
        <v>216741</v>
      </c>
      <c r="AJ29" s="297">
        <v>268573</v>
      </c>
      <c r="AK29" s="297">
        <v>255804</v>
      </c>
      <c r="AL29" s="297">
        <v>288515</v>
      </c>
      <c r="AM29" s="297">
        <v>306675</v>
      </c>
      <c r="AN29" s="297">
        <v>275888</v>
      </c>
      <c r="AO29" s="297">
        <v>288413</v>
      </c>
      <c r="AP29" s="297">
        <v>291753</v>
      </c>
      <c r="AQ29" s="297">
        <v>232019</v>
      </c>
      <c r="AR29" s="297">
        <v>204037</v>
      </c>
      <c r="AS29" s="297">
        <v>146507</v>
      </c>
      <c r="AT29" s="297">
        <v>274210</v>
      </c>
    </row>
    <row r="30" spans="2:46">
      <c r="B30" s="260" t="s">
        <v>278</v>
      </c>
      <c r="C30" s="303" t="s">
        <v>0</v>
      </c>
      <c r="D30" s="304">
        <v>221574</v>
      </c>
      <c r="E30" s="304">
        <v>328974</v>
      </c>
      <c r="F30" s="304">
        <v>301970</v>
      </c>
      <c r="G30" s="304">
        <v>299550</v>
      </c>
      <c r="H30" s="304">
        <v>245116</v>
      </c>
      <c r="I30" s="304">
        <v>226505</v>
      </c>
      <c r="J30" s="304">
        <v>226903</v>
      </c>
      <c r="K30" s="304">
        <v>227188</v>
      </c>
      <c r="L30" s="304">
        <v>232172</v>
      </c>
      <c r="M30" s="304">
        <v>230167</v>
      </c>
      <c r="N30" s="304">
        <v>280374</v>
      </c>
      <c r="O30" s="304">
        <v>296531</v>
      </c>
      <c r="P30" s="304">
        <v>166327</v>
      </c>
      <c r="Q30" s="304">
        <v>20655</v>
      </c>
      <c r="R30" s="304">
        <v>137962</v>
      </c>
      <c r="S30" s="304">
        <v>212160</v>
      </c>
      <c r="T30" s="304">
        <v>224477</v>
      </c>
      <c r="U30" s="304">
        <v>214580</v>
      </c>
      <c r="V30" s="304">
        <v>201766</v>
      </c>
      <c r="W30" s="304">
        <v>120893</v>
      </c>
      <c r="X30" s="304">
        <v>88741</v>
      </c>
      <c r="Y30" s="304">
        <v>150136</v>
      </c>
      <c r="Z30" s="304">
        <v>159567</v>
      </c>
      <c r="AA30" s="304">
        <v>151978</v>
      </c>
      <c r="AB30" s="304">
        <v>159729</v>
      </c>
      <c r="AC30" s="297">
        <v>142628</v>
      </c>
      <c r="AD30" s="297">
        <v>160251</v>
      </c>
      <c r="AE30" s="297">
        <v>156639</v>
      </c>
      <c r="AF30" s="297">
        <v>164927</v>
      </c>
      <c r="AG30" s="297">
        <v>166897</v>
      </c>
      <c r="AH30" s="297">
        <v>170724</v>
      </c>
      <c r="AI30" s="297">
        <v>173078</v>
      </c>
      <c r="AJ30" s="297">
        <v>137374</v>
      </c>
      <c r="AK30" s="297">
        <v>172107</v>
      </c>
      <c r="AL30" s="297">
        <v>170801</v>
      </c>
      <c r="AM30" s="297">
        <v>183633</v>
      </c>
      <c r="AN30" s="297">
        <v>182984</v>
      </c>
      <c r="AO30" s="297">
        <v>178452</v>
      </c>
      <c r="AP30" s="297">
        <v>167270</v>
      </c>
      <c r="AQ30" s="297">
        <v>163900</v>
      </c>
      <c r="AR30" s="297">
        <v>158164</v>
      </c>
      <c r="AS30" s="297">
        <v>158616</v>
      </c>
      <c r="AT30" s="297">
        <v>164407</v>
      </c>
    </row>
    <row r="31" spans="2:46">
      <c r="B31" s="260" t="s">
        <v>279</v>
      </c>
      <c r="C31" s="303" t="s">
        <v>0</v>
      </c>
      <c r="D31" s="304">
        <v>57927</v>
      </c>
      <c r="E31" s="304">
        <v>149277</v>
      </c>
      <c r="F31" s="304">
        <v>135855</v>
      </c>
      <c r="G31" s="304">
        <v>135862</v>
      </c>
      <c r="H31" s="304">
        <v>136033</v>
      </c>
      <c r="I31" s="304">
        <v>136172</v>
      </c>
      <c r="J31" s="304">
        <v>136574</v>
      </c>
      <c r="K31" s="304">
        <v>136581</v>
      </c>
      <c r="L31" s="304">
        <v>137403</v>
      </c>
      <c r="M31" s="304">
        <v>137410</v>
      </c>
      <c r="N31" s="304">
        <v>136483</v>
      </c>
      <c r="O31" s="304">
        <v>136113</v>
      </c>
      <c r="P31" s="304">
        <v>136012</v>
      </c>
      <c r="Q31" s="304">
        <v>136719</v>
      </c>
      <c r="R31" s="304">
        <v>137092</v>
      </c>
      <c r="S31" s="304">
        <v>136144</v>
      </c>
      <c r="T31" s="304">
        <v>136343</v>
      </c>
      <c r="U31" s="304">
        <v>136127</v>
      </c>
      <c r="V31" s="304">
        <v>134769</v>
      </c>
      <c r="W31" s="304">
        <v>135610</v>
      </c>
      <c r="X31" s="304">
        <v>136552</v>
      </c>
      <c r="Y31" s="304">
        <v>137482</v>
      </c>
      <c r="Z31" s="304">
        <v>137581</v>
      </c>
      <c r="AA31" s="304">
        <v>137457</v>
      </c>
      <c r="AB31" s="304">
        <v>136564</v>
      </c>
      <c r="AC31" s="297">
        <v>137814</v>
      </c>
      <c r="AD31" s="297">
        <v>135912</v>
      </c>
      <c r="AE31" s="297">
        <v>139860</v>
      </c>
      <c r="AF31" s="297">
        <v>140205</v>
      </c>
      <c r="AG31" s="297">
        <v>141665</v>
      </c>
      <c r="AH31" s="297">
        <v>143408</v>
      </c>
      <c r="AI31" s="297">
        <v>144767</v>
      </c>
      <c r="AJ31" s="297">
        <v>142887</v>
      </c>
      <c r="AK31" s="297">
        <v>143092</v>
      </c>
      <c r="AL31" s="297">
        <v>143619</v>
      </c>
      <c r="AM31" s="297">
        <v>142784</v>
      </c>
      <c r="AN31" s="297">
        <v>145161</v>
      </c>
      <c r="AO31" s="297">
        <v>143356</v>
      </c>
      <c r="AP31" s="297">
        <v>140360</v>
      </c>
      <c r="AQ31" s="297">
        <v>143580</v>
      </c>
      <c r="AR31" s="297">
        <v>140041</v>
      </c>
      <c r="AS31" s="297">
        <v>142861</v>
      </c>
      <c r="AT31" s="297">
        <v>125068</v>
      </c>
    </row>
    <row r="32" spans="2:46">
      <c r="B32" s="260" t="s">
        <v>280</v>
      </c>
      <c r="C32" s="303" t="s">
        <v>0</v>
      </c>
      <c r="D32" s="304">
        <v>50449</v>
      </c>
      <c r="E32" s="304">
        <v>194918</v>
      </c>
      <c r="F32" s="304">
        <v>167783</v>
      </c>
      <c r="G32" s="304">
        <v>172244</v>
      </c>
      <c r="H32" s="304">
        <v>154517</v>
      </c>
      <c r="I32" s="304">
        <v>152386</v>
      </c>
      <c r="J32" s="304">
        <v>151012</v>
      </c>
      <c r="K32" s="304">
        <v>151089</v>
      </c>
      <c r="L32" s="304">
        <v>151476</v>
      </c>
      <c r="M32" s="304">
        <v>129046</v>
      </c>
      <c r="N32" s="304">
        <v>159136</v>
      </c>
      <c r="O32" s="304">
        <v>152797</v>
      </c>
      <c r="P32" s="304">
        <v>162074</v>
      </c>
      <c r="Q32" s="304">
        <v>141199</v>
      </c>
      <c r="R32" s="304">
        <v>170443</v>
      </c>
      <c r="S32" s="304">
        <v>199582</v>
      </c>
      <c r="T32" s="304">
        <v>86563</v>
      </c>
      <c r="U32" s="304">
        <v>64567</v>
      </c>
      <c r="V32" s="304">
        <v>98538</v>
      </c>
      <c r="W32" s="304">
        <v>94558</v>
      </c>
      <c r="X32" s="304">
        <v>84201</v>
      </c>
      <c r="Y32" s="304">
        <v>103233</v>
      </c>
      <c r="Z32" s="304">
        <v>94581</v>
      </c>
      <c r="AA32" s="304">
        <v>98830</v>
      </c>
      <c r="AB32" s="304">
        <v>86500</v>
      </c>
      <c r="AC32" s="297">
        <v>87989</v>
      </c>
      <c r="AD32" s="297">
        <v>90686</v>
      </c>
      <c r="AE32" s="297">
        <v>77044</v>
      </c>
      <c r="AF32" s="297">
        <v>91518</v>
      </c>
      <c r="AG32" s="297">
        <v>88945</v>
      </c>
      <c r="AH32" s="297">
        <v>97440</v>
      </c>
      <c r="AI32" s="297">
        <v>98238</v>
      </c>
      <c r="AJ32" s="297">
        <v>94386</v>
      </c>
      <c r="AK32" s="297">
        <v>98124</v>
      </c>
      <c r="AL32" s="297">
        <v>97540</v>
      </c>
      <c r="AM32" s="297">
        <v>95731</v>
      </c>
      <c r="AN32" s="297">
        <v>96447</v>
      </c>
      <c r="AO32" s="297">
        <v>103155</v>
      </c>
      <c r="AP32" s="297">
        <v>105333</v>
      </c>
      <c r="AQ32" s="297">
        <v>104553</v>
      </c>
      <c r="AR32" s="297">
        <v>95143</v>
      </c>
      <c r="AS32" s="297">
        <v>78416</v>
      </c>
      <c r="AT32" s="297">
        <v>96742</v>
      </c>
    </row>
    <row r="33" spans="2:46">
      <c r="B33" s="260" t="s">
        <v>281</v>
      </c>
      <c r="C33" s="303" t="s">
        <v>0</v>
      </c>
      <c r="D33" s="304" t="s">
        <v>0</v>
      </c>
      <c r="E33" s="304">
        <v>39430</v>
      </c>
      <c r="F33" s="304">
        <v>138532</v>
      </c>
      <c r="G33" s="304">
        <v>170940</v>
      </c>
      <c r="H33" s="304">
        <v>134016</v>
      </c>
      <c r="I33" s="304">
        <v>169033</v>
      </c>
      <c r="J33" s="304">
        <v>170660</v>
      </c>
      <c r="K33" s="304">
        <v>172174</v>
      </c>
      <c r="L33" s="304">
        <v>173175</v>
      </c>
      <c r="M33" s="304">
        <v>174440</v>
      </c>
      <c r="N33" s="304">
        <v>170164</v>
      </c>
      <c r="O33" s="304">
        <v>169789</v>
      </c>
      <c r="P33" s="304">
        <v>170129</v>
      </c>
      <c r="Q33" s="304">
        <v>172656</v>
      </c>
      <c r="R33" s="304">
        <v>171828</v>
      </c>
      <c r="S33" s="304">
        <v>168030</v>
      </c>
      <c r="T33" s="304">
        <v>168424</v>
      </c>
      <c r="U33" s="304">
        <v>166378</v>
      </c>
      <c r="V33" s="304">
        <v>168148</v>
      </c>
      <c r="W33" s="304">
        <v>171809</v>
      </c>
      <c r="X33" s="304">
        <v>171008</v>
      </c>
      <c r="Y33" s="304">
        <v>174405</v>
      </c>
      <c r="Z33" s="304">
        <v>172656</v>
      </c>
      <c r="AA33" s="304">
        <v>168013</v>
      </c>
      <c r="AB33" s="304">
        <v>173651</v>
      </c>
      <c r="AC33" s="297">
        <v>171099</v>
      </c>
      <c r="AD33" s="297">
        <v>172071</v>
      </c>
      <c r="AE33" s="297">
        <v>173138</v>
      </c>
      <c r="AF33" s="297">
        <v>171453</v>
      </c>
      <c r="AG33" s="297">
        <v>109045</v>
      </c>
      <c r="AH33" s="297" t="s">
        <v>0</v>
      </c>
      <c r="AI33" s="297" t="s">
        <v>0</v>
      </c>
      <c r="AJ33" s="297" t="s">
        <v>0</v>
      </c>
      <c r="AK33" s="297" t="s">
        <v>0</v>
      </c>
      <c r="AL33" s="297" t="s">
        <v>0</v>
      </c>
      <c r="AM33" s="297" t="s">
        <v>0</v>
      </c>
      <c r="AN33" s="297" t="s">
        <v>0</v>
      </c>
      <c r="AO33" s="297" t="s">
        <v>0</v>
      </c>
      <c r="AP33" s="297" t="s">
        <v>0</v>
      </c>
      <c r="AQ33" s="297" t="s">
        <v>0</v>
      </c>
      <c r="AR33" s="297"/>
      <c r="AS33" s="297"/>
      <c r="AT33" s="297" t="s">
        <v>0</v>
      </c>
    </row>
    <row r="34" spans="2:46">
      <c r="B34" s="260" t="s">
        <v>355</v>
      </c>
      <c r="C34" s="303" t="s">
        <v>0</v>
      </c>
      <c r="D34" s="304" t="s">
        <v>0</v>
      </c>
      <c r="E34" s="304">
        <v>114381</v>
      </c>
      <c r="F34" s="304">
        <v>142716</v>
      </c>
      <c r="G34" s="304">
        <v>155260</v>
      </c>
      <c r="H34" s="304">
        <v>155051</v>
      </c>
      <c r="I34" s="304">
        <v>156557</v>
      </c>
      <c r="J34" s="304">
        <v>161974</v>
      </c>
      <c r="K34" s="304">
        <v>162698</v>
      </c>
      <c r="L34" s="304">
        <v>161353</v>
      </c>
      <c r="M34" s="304">
        <v>162395</v>
      </c>
      <c r="N34" s="304">
        <v>164998</v>
      </c>
      <c r="O34" s="304">
        <v>132212</v>
      </c>
      <c r="P34" s="304">
        <v>166980</v>
      </c>
      <c r="Q34" s="304">
        <v>167202</v>
      </c>
      <c r="R34" s="304">
        <v>160913</v>
      </c>
      <c r="S34" s="304">
        <v>169326</v>
      </c>
      <c r="T34" s="304">
        <v>167059</v>
      </c>
      <c r="U34" s="304">
        <v>159086</v>
      </c>
      <c r="V34" s="304">
        <v>154567</v>
      </c>
      <c r="W34" s="304">
        <v>156331</v>
      </c>
      <c r="X34" s="304">
        <v>144379</v>
      </c>
      <c r="Y34" s="304">
        <v>152922</v>
      </c>
      <c r="Z34" s="304">
        <v>149355</v>
      </c>
      <c r="AA34" s="304">
        <v>145693</v>
      </c>
      <c r="AB34" s="304">
        <v>151791</v>
      </c>
      <c r="AC34" s="297">
        <v>151610</v>
      </c>
      <c r="AD34" s="297">
        <v>146152</v>
      </c>
      <c r="AE34" s="297">
        <v>151393</v>
      </c>
      <c r="AF34" s="297">
        <v>151108</v>
      </c>
      <c r="AG34" s="297">
        <v>148124</v>
      </c>
      <c r="AH34" s="297">
        <v>150853</v>
      </c>
      <c r="AI34" s="297">
        <v>119166</v>
      </c>
      <c r="AJ34" s="297">
        <v>139678</v>
      </c>
      <c r="AK34" s="297">
        <v>145092</v>
      </c>
      <c r="AL34" s="297">
        <v>143720</v>
      </c>
      <c r="AM34" s="297">
        <v>146872</v>
      </c>
      <c r="AN34" s="297">
        <v>145799</v>
      </c>
      <c r="AO34" s="297">
        <v>144947</v>
      </c>
      <c r="AP34" s="297">
        <v>130115</v>
      </c>
      <c r="AQ34" s="297">
        <v>131774</v>
      </c>
      <c r="AR34" s="297">
        <v>142004</v>
      </c>
      <c r="AS34" s="297">
        <v>137857</v>
      </c>
      <c r="AT34" s="297">
        <v>87176</v>
      </c>
    </row>
    <row r="35" spans="2:46">
      <c r="B35" s="260" t="s">
        <v>282</v>
      </c>
      <c r="C35" s="303" t="s">
        <v>0</v>
      </c>
      <c r="D35" s="304" t="s">
        <v>0</v>
      </c>
      <c r="E35" s="304">
        <v>22217</v>
      </c>
      <c r="F35" s="304">
        <v>222613</v>
      </c>
      <c r="G35" s="304">
        <v>213531</v>
      </c>
      <c r="H35" s="304">
        <v>200801</v>
      </c>
      <c r="I35" s="304">
        <v>206699</v>
      </c>
      <c r="J35" s="304">
        <v>191263</v>
      </c>
      <c r="K35" s="304">
        <v>191552</v>
      </c>
      <c r="L35" s="304">
        <v>184646</v>
      </c>
      <c r="M35" s="304">
        <v>199002</v>
      </c>
      <c r="N35" s="304">
        <v>201961</v>
      </c>
      <c r="O35" s="304">
        <v>202959</v>
      </c>
      <c r="P35" s="304">
        <v>202803</v>
      </c>
      <c r="Q35" s="304">
        <v>211000</v>
      </c>
      <c r="R35" s="304">
        <v>211019</v>
      </c>
      <c r="S35" s="304">
        <v>196218</v>
      </c>
      <c r="T35" s="304">
        <v>150498</v>
      </c>
      <c r="U35" s="304">
        <v>155448</v>
      </c>
      <c r="V35" s="304">
        <v>141707</v>
      </c>
      <c r="W35" s="304">
        <v>157860</v>
      </c>
      <c r="X35" s="304">
        <v>155372</v>
      </c>
      <c r="Y35" s="304">
        <v>123134</v>
      </c>
      <c r="Z35" s="304">
        <v>90673</v>
      </c>
      <c r="AA35" s="304">
        <v>131806</v>
      </c>
      <c r="AB35" s="304">
        <v>134970</v>
      </c>
      <c r="AC35" s="297">
        <v>137413</v>
      </c>
      <c r="AD35" s="297">
        <v>129347</v>
      </c>
      <c r="AE35" s="297">
        <v>160268</v>
      </c>
      <c r="AF35" s="297">
        <v>152071</v>
      </c>
      <c r="AG35" s="297">
        <v>153943</v>
      </c>
      <c r="AH35" s="297">
        <v>110729</v>
      </c>
      <c r="AI35" s="297">
        <v>206076</v>
      </c>
      <c r="AJ35" s="297">
        <v>83321</v>
      </c>
      <c r="AK35" s="297">
        <v>133071</v>
      </c>
      <c r="AL35" s="297">
        <v>177752</v>
      </c>
      <c r="AM35" s="297">
        <v>186088</v>
      </c>
      <c r="AN35" s="297">
        <v>186001</v>
      </c>
      <c r="AO35" s="297">
        <v>160653</v>
      </c>
      <c r="AP35" s="297">
        <v>168908</v>
      </c>
      <c r="AQ35" s="297">
        <v>132479</v>
      </c>
      <c r="AR35" s="297">
        <v>146611</v>
      </c>
      <c r="AS35" s="297">
        <v>142011</v>
      </c>
      <c r="AT35" s="297">
        <v>136848</v>
      </c>
    </row>
    <row r="36" spans="2:46">
      <c r="B36" s="260" t="s">
        <v>283</v>
      </c>
      <c r="C36" s="303" t="s">
        <v>0</v>
      </c>
      <c r="D36" s="304" t="s">
        <v>0</v>
      </c>
      <c r="E36" s="304" t="s">
        <v>0</v>
      </c>
      <c r="F36" s="304">
        <v>82375</v>
      </c>
      <c r="G36" s="304">
        <v>220196</v>
      </c>
      <c r="H36" s="304">
        <v>176366</v>
      </c>
      <c r="I36" s="304">
        <v>189505</v>
      </c>
      <c r="J36" s="304">
        <v>195551</v>
      </c>
      <c r="K36" s="304">
        <v>186994</v>
      </c>
      <c r="L36" s="304">
        <v>194939</v>
      </c>
      <c r="M36" s="304">
        <v>204001</v>
      </c>
      <c r="N36" s="304">
        <v>201692</v>
      </c>
      <c r="O36" s="304">
        <v>202514</v>
      </c>
      <c r="P36" s="304">
        <v>189456</v>
      </c>
      <c r="Q36" s="304">
        <v>219226</v>
      </c>
      <c r="R36" s="304">
        <v>211440</v>
      </c>
      <c r="S36" s="304">
        <v>191488</v>
      </c>
      <c r="T36" s="304">
        <v>184114</v>
      </c>
      <c r="U36" s="304">
        <v>135434</v>
      </c>
      <c r="V36" s="304">
        <v>155450</v>
      </c>
      <c r="W36" s="304">
        <v>138773</v>
      </c>
      <c r="X36" s="304">
        <v>152312</v>
      </c>
      <c r="Y36" s="304">
        <v>105470</v>
      </c>
      <c r="Z36" s="304">
        <v>140774</v>
      </c>
      <c r="AA36" s="304">
        <v>125434</v>
      </c>
      <c r="AB36" s="304">
        <v>144275</v>
      </c>
      <c r="AC36" s="297">
        <v>124682</v>
      </c>
      <c r="AD36" s="297">
        <v>140650</v>
      </c>
      <c r="AE36" s="297">
        <v>149950</v>
      </c>
      <c r="AF36" s="297">
        <v>168835</v>
      </c>
      <c r="AG36" s="297">
        <v>167894</v>
      </c>
      <c r="AH36" s="297">
        <v>165498</v>
      </c>
      <c r="AI36" s="297">
        <v>167480</v>
      </c>
      <c r="AJ36" s="297">
        <v>165864</v>
      </c>
      <c r="AK36" s="297">
        <v>156782</v>
      </c>
      <c r="AL36" s="297">
        <v>167045</v>
      </c>
      <c r="AM36" s="297">
        <v>168162</v>
      </c>
      <c r="AN36" s="297">
        <v>186944</v>
      </c>
      <c r="AO36" s="297">
        <v>166287</v>
      </c>
      <c r="AP36" s="297">
        <v>173943</v>
      </c>
      <c r="AQ36" s="297">
        <v>162273</v>
      </c>
      <c r="AR36" s="297">
        <v>173380</v>
      </c>
      <c r="AS36" s="297">
        <v>136795</v>
      </c>
      <c r="AT36" s="297">
        <v>129078</v>
      </c>
    </row>
    <row r="37" spans="2:46">
      <c r="B37" s="260" t="s">
        <v>284</v>
      </c>
      <c r="C37" s="303" t="s">
        <v>0</v>
      </c>
      <c r="D37" s="304" t="s">
        <v>0</v>
      </c>
      <c r="E37" s="304" t="s">
        <v>0</v>
      </c>
      <c r="F37" s="304">
        <v>22151</v>
      </c>
      <c r="G37" s="304">
        <v>83536</v>
      </c>
      <c r="H37" s="304">
        <v>77132</v>
      </c>
      <c r="I37" s="304">
        <v>71491</v>
      </c>
      <c r="J37" s="304">
        <v>81667</v>
      </c>
      <c r="K37" s="304">
        <v>66328</v>
      </c>
      <c r="L37" s="304">
        <v>64491</v>
      </c>
      <c r="M37" s="304">
        <v>72630</v>
      </c>
      <c r="N37" s="304">
        <v>68642</v>
      </c>
      <c r="O37" s="304">
        <v>61315</v>
      </c>
      <c r="P37" s="304">
        <v>50773</v>
      </c>
      <c r="Q37" s="304">
        <v>58885</v>
      </c>
      <c r="R37" s="304">
        <v>48127</v>
      </c>
      <c r="S37" s="304">
        <v>23204</v>
      </c>
      <c r="T37" s="304">
        <v>43878</v>
      </c>
      <c r="U37" s="304">
        <v>45659</v>
      </c>
      <c r="V37" s="304">
        <v>36246</v>
      </c>
      <c r="W37" s="304">
        <v>39128</v>
      </c>
      <c r="X37" s="304">
        <v>42164</v>
      </c>
      <c r="Y37" s="304">
        <v>40073</v>
      </c>
      <c r="Z37" s="304">
        <v>37258</v>
      </c>
      <c r="AA37" s="304">
        <v>40146</v>
      </c>
      <c r="AB37" s="304">
        <v>38664</v>
      </c>
      <c r="AC37" s="297">
        <v>44530</v>
      </c>
      <c r="AD37" s="297">
        <v>39679</v>
      </c>
      <c r="AE37" s="297">
        <v>19541</v>
      </c>
      <c r="AF37" s="297">
        <v>38898</v>
      </c>
      <c r="AG37" s="297">
        <v>45553</v>
      </c>
      <c r="AH37" s="297">
        <v>38797</v>
      </c>
      <c r="AI37" s="297">
        <v>47142</v>
      </c>
      <c r="AJ37" s="297">
        <v>49072</v>
      </c>
      <c r="AK37" s="297">
        <v>44234</v>
      </c>
      <c r="AL37" s="297">
        <v>47760</v>
      </c>
      <c r="AM37" s="297">
        <v>47827</v>
      </c>
      <c r="AN37" s="297">
        <v>49964</v>
      </c>
      <c r="AO37" s="297">
        <v>51949</v>
      </c>
      <c r="AP37" s="297">
        <v>49721</v>
      </c>
      <c r="AQ37" s="297">
        <v>42203</v>
      </c>
      <c r="AR37" s="297"/>
      <c r="AS37" s="297"/>
      <c r="AT37" s="297" t="s">
        <v>0</v>
      </c>
    </row>
    <row r="38" spans="2:46">
      <c r="B38" s="260" t="s">
        <v>285</v>
      </c>
      <c r="C38" s="303" t="s">
        <v>0</v>
      </c>
      <c r="D38" s="304" t="s">
        <v>0</v>
      </c>
      <c r="E38" s="304" t="s">
        <v>0</v>
      </c>
      <c r="F38" s="304" t="s">
        <v>0</v>
      </c>
      <c r="G38" s="304">
        <v>262954</v>
      </c>
      <c r="H38" s="304">
        <v>228749</v>
      </c>
      <c r="I38" s="304">
        <v>263877</v>
      </c>
      <c r="J38" s="304">
        <v>287378</v>
      </c>
      <c r="K38" s="304">
        <v>261029</v>
      </c>
      <c r="L38" s="304">
        <v>284465</v>
      </c>
      <c r="M38" s="304">
        <v>229341</v>
      </c>
      <c r="N38" s="304">
        <v>297187</v>
      </c>
      <c r="O38" s="304">
        <v>271690</v>
      </c>
      <c r="P38" s="304">
        <v>405214</v>
      </c>
      <c r="Q38" s="304">
        <v>175302</v>
      </c>
      <c r="R38" s="304">
        <v>296930</v>
      </c>
      <c r="S38" s="304">
        <v>248907</v>
      </c>
      <c r="T38" s="304">
        <v>267930</v>
      </c>
      <c r="U38" s="304">
        <v>255046</v>
      </c>
      <c r="V38" s="304">
        <v>258840</v>
      </c>
      <c r="W38" s="304">
        <v>258434</v>
      </c>
      <c r="X38" s="304">
        <v>215974</v>
      </c>
      <c r="Y38" s="304">
        <v>201682</v>
      </c>
      <c r="Z38" s="304">
        <v>203718</v>
      </c>
      <c r="AA38" s="304">
        <v>212673</v>
      </c>
      <c r="AB38" s="304">
        <v>205883</v>
      </c>
      <c r="AC38" s="297">
        <v>211176</v>
      </c>
      <c r="AD38" s="297">
        <v>185428</v>
      </c>
      <c r="AE38" s="297">
        <v>56143</v>
      </c>
      <c r="AF38" s="297">
        <v>67013</v>
      </c>
      <c r="AG38" s="297">
        <v>113216</v>
      </c>
      <c r="AH38" s="297">
        <v>173425</v>
      </c>
      <c r="AI38" s="297">
        <v>182243</v>
      </c>
      <c r="AJ38" s="297">
        <v>185921</v>
      </c>
      <c r="AK38" s="297">
        <v>189312</v>
      </c>
      <c r="AL38" s="297">
        <v>186385</v>
      </c>
      <c r="AM38" s="297">
        <v>178999</v>
      </c>
      <c r="AN38" s="297">
        <v>187549</v>
      </c>
      <c r="AO38" s="297">
        <v>74859</v>
      </c>
      <c r="AP38" s="297">
        <v>182462</v>
      </c>
      <c r="AQ38" s="297">
        <v>200680</v>
      </c>
      <c r="AR38" s="297">
        <v>91330</v>
      </c>
      <c r="AS38" s="297">
        <v>129780</v>
      </c>
      <c r="AT38" s="297">
        <v>178716</v>
      </c>
    </row>
    <row r="39" spans="2:46">
      <c r="B39" s="260" t="s">
        <v>286</v>
      </c>
      <c r="C39" s="303" t="s">
        <v>0</v>
      </c>
      <c r="D39" s="304" t="s">
        <v>0</v>
      </c>
      <c r="E39" s="304" t="s">
        <v>0</v>
      </c>
      <c r="F39" s="304" t="s">
        <v>0</v>
      </c>
      <c r="G39" s="304">
        <v>68960</v>
      </c>
      <c r="H39" s="304">
        <v>107513</v>
      </c>
      <c r="I39" s="304">
        <v>105852</v>
      </c>
      <c r="J39" s="304">
        <v>90024</v>
      </c>
      <c r="K39" s="304">
        <v>99338</v>
      </c>
      <c r="L39" s="304">
        <v>117133</v>
      </c>
      <c r="M39" s="304">
        <v>117145</v>
      </c>
      <c r="N39" s="304">
        <v>119501</v>
      </c>
      <c r="O39" s="304">
        <v>120851</v>
      </c>
      <c r="P39" s="304">
        <v>122919</v>
      </c>
      <c r="Q39" s="304">
        <v>91259</v>
      </c>
      <c r="R39" s="304">
        <v>78262</v>
      </c>
      <c r="S39" s="304">
        <v>82607</v>
      </c>
      <c r="T39" s="304">
        <v>26675</v>
      </c>
      <c r="U39" s="304">
        <v>18455</v>
      </c>
      <c r="V39" s="304">
        <v>31829</v>
      </c>
      <c r="W39" s="304">
        <v>38957</v>
      </c>
      <c r="X39" s="304">
        <v>74430</v>
      </c>
      <c r="Y39" s="304">
        <v>80630</v>
      </c>
      <c r="Z39" s="304">
        <v>71487</v>
      </c>
      <c r="AA39" s="304">
        <v>131695</v>
      </c>
      <c r="AB39" s="304">
        <v>343981</v>
      </c>
      <c r="AC39" s="297">
        <v>321290</v>
      </c>
      <c r="AD39" s="297">
        <v>319671</v>
      </c>
      <c r="AE39" s="297">
        <v>324367</v>
      </c>
      <c r="AF39" s="297">
        <v>332230</v>
      </c>
      <c r="AG39" s="297">
        <v>343942</v>
      </c>
      <c r="AH39" s="297">
        <v>363146</v>
      </c>
      <c r="AI39" s="297">
        <v>341723</v>
      </c>
      <c r="AJ39" s="297">
        <v>370321</v>
      </c>
      <c r="AK39" s="297">
        <v>356749</v>
      </c>
      <c r="AL39" s="297">
        <v>369532</v>
      </c>
      <c r="AM39" s="297">
        <v>372101</v>
      </c>
      <c r="AN39" s="297">
        <v>357681</v>
      </c>
      <c r="AO39" s="297">
        <v>367423</v>
      </c>
      <c r="AP39" s="297">
        <v>281518</v>
      </c>
      <c r="AQ39" s="297">
        <v>344529</v>
      </c>
      <c r="AR39" s="297">
        <v>330622</v>
      </c>
      <c r="AS39" s="297">
        <v>362312</v>
      </c>
      <c r="AT39" s="297">
        <v>356217</v>
      </c>
    </row>
    <row r="40" spans="2:46">
      <c r="B40" s="260" t="s">
        <v>464</v>
      </c>
      <c r="C40" s="303" t="s">
        <v>0</v>
      </c>
      <c r="D40" s="304" t="s">
        <v>0</v>
      </c>
      <c r="E40" s="304" t="s">
        <v>0</v>
      </c>
      <c r="F40" s="304" t="s">
        <v>0</v>
      </c>
      <c r="G40" s="304">
        <v>9058</v>
      </c>
      <c r="H40" s="304">
        <v>239785</v>
      </c>
      <c r="I40" s="304">
        <v>261802</v>
      </c>
      <c r="J40" s="304">
        <v>238875</v>
      </c>
      <c r="K40" s="304">
        <v>226349</v>
      </c>
      <c r="L40" s="304">
        <v>242012</v>
      </c>
      <c r="M40" s="304">
        <v>245272</v>
      </c>
      <c r="N40" s="304">
        <v>240311</v>
      </c>
      <c r="O40" s="304">
        <v>220370</v>
      </c>
      <c r="P40" s="304">
        <v>220942</v>
      </c>
      <c r="Q40" s="304">
        <v>177378</v>
      </c>
      <c r="R40" s="304">
        <v>229351</v>
      </c>
      <c r="S40" s="304">
        <v>181046</v>
      </c>
      <c r="T40" s="304">
        <v>88139</v>
      </c>
      <c r="U40" s="304">
        <v>210724</v>
      </c>
      <c r="V40" s="304">
        <v>196102</v>
      </c>
      <c r="W40" s="304">
        <v>185342</v>
      </c>
      <c r="X40" s="304">
        <v>153860</v>
      </c>
      <c r="Y40" s="304">
        <v>137953</v>
      </c>
      <c r="Z40" s="304">
        <v>107111</v>
      </c>
      <c r="AA40" s="304">
        <v>39155</v>
      </c>
      <c r="AB40" s="304">
        <v>39644</v>
      </c>
      <c r="AC40" s="297">
        <v>39644</v>
      </c>
      <c r="AD40" s="297">
        <v>39644</v>
      </c>
      <c r="AE40" s="297">
        <v>39643</v>
      </c>
      <c r="AF40" s="297">
        <v>39643</v>
      </c>
      <c r="AG40" s="297">
        <v>39643</v>
      </c>
      <c r="AH40" s="297">
        <v>39644</v>
      </c>
      <c r="AI40" s="297">
        <v>39644</v>
      </c>
      <c r="AJ40" s="297">
        <v>64102</v>
      </c>
      <c r="AK40" s="297">
        <v>89602</v>
      </c>
      <c r="AL40" s="297">
        <v>87461</v>
      </c>
      <c r="AM40" s="297">
        <v>87463</v>
      </c>
      <c r="AN40" s="297">
        <v>414353</v>
      </c>
      <c r="AO40" s="297">
        <v>544263</v>
      </c>
      <c r="AP40" s="297">
        <v>427612</v>
      </c>
      <c r="AQ40" s="297">
        <v>471410</v>
      </c>
      <c r="AR40" s="297">
        <v>447631</v>
      </c>
      <c r="AS40" s="297">
        <v>469028</v>
      </c>
      <c r="AT40" s="297">
        <v>450521</v>
      </c>
    </row>
    <row r="41" spans="2:46" ht="24">
      <c r="B41" s="260" t="s">
        <v>287</v>
      </c>
      <c r="C41" s="303" t="s">
        <v>0</v>
      </c>
      <c r="D41" s="304" t="s">
        <v>0</v>
      </c>
      <c r="E41" s="304" t="s">
        <v>0</v>
      </c>
      <c r="F41" s="304" t="s">
        <v>0</v>
      </c>
      <c r="G41" s="304">
        <v>5131</v>
      </c>
      <c r="H41" s="304">
        <v>25471</v>
      </c>
      <c r="I41" s="304">
        <v>-6180</v>
      </c>
      <c r="J41" s="304">
        <v>56070</v>
      </c>
      <c r="K41" s="304">
        <v>56785</v>
      </c>
      <c r="L41" s="304">
        <v>58703</v>
      </c>
      <c r="M41" s="304">
        <v>51486</v>
      </c>
      <c r="N41" s="304">
        <v>50660</v>
      </c>
      <c r="O41" s="304">
        <v>70663</v>
      </c>
      <c r="P41" s="304">
        <v>132204</v>
      </c>
      <c r="Q41" s="304">
        <v>123443</v>
      </c>
      <c r="R41" s="304">
        <v>120268</v>
      </c>
      <c r="S41" s="304">
        <v>114238</v>
      </c>
      <c r="T41" s="304">
        <v>124848</v>
      </c>
      <c r="U41" s="304">
        <v>99911</v>
      </c>
      <c r="V41" s="304">
        <v>105687</v>
      </c>
      <c r="W41" s="304">
        <v>97021</v>
      </c>
      <c r="X41" s="304">
        <v>124635</v>
      </c>
      <c r="Y41" s="304">
        <v>116568</v>
      </c>
      <c r="Z41" s="304">
        <v>128660</v>
      </c>
      <c r="AA41" s="304">
        <v>106208</v>
      </c>
      <c r="AB41" s="304">
        <v>128497</v>
      </c>
      <c r="AC41" s="297">
        <v>122435</v>
      </c>
      <c r="AD41" s="297">
        <v>133028</v>
      </c>
      <c r="AE41" s="297">
        <v>111351</v>
      </c>
      <c r="AF41" s="297">
        <v>133206</v>
      </c>
      <c r="AG41" s="297">
        <v>130817</v>
      </c>
      <c r="AH41" s="297">
        <v>136824</v>
      </c>
      <c r="AI41" s="297">
        <v>109790</v>
      </c>
      <c r="AJ41" s="297">
        <v>139812</v>
      </c>
      <c r="AK41" s="297">
        <v>117211</v>
      </c>
      <c r="AL41" s="297">
        <v>138924</v>
      </c>
      <c r="AM41" s="297">
        <v>118929</v>
      </c>
      <c r="AN41" s="297">
        <v>105480</v>
      </c>
      <c r="AO41" s="297">
        <v>100424</v>
      </c>
      <c r="AP41" s="297">
        <v>112202</v>
      </c>
      <c r="AQ41" s="297">
        <v>118345</v>
      </c>
      <c r="AR41" s="297">
        <v>119992</v>
      </c>
      <c r="AS41" s="297">
        <v>101099</v>
      </c>
      <c r="AT41" s="297">
        <v>122392</v>
      </c>
    </row>
    <row r="42" spans="2:46">
      <c r="B42" s="260" t="s">
        <v>288</v>
      </c>
      <c r="C42" s="303" t="s">
        <v>0</v>
      </c>
      <c r="D42" s="304" t="s">
        <v>0</v>
      </c>
      <c r="E42" s="304" t="s">
        <v>0</v>
      </c>
      <c r="F42" s="304" t="s">
        <v>0</v>
      </c>
      <c r="G42" s="304" t="s">
        <v>0</v>
      </c>
      <c r="H42" s="304">
        <v>274554</v>
      </c>
      <c r="I42" s="304">
        <v>277187</v>
      </c>
      <c r="J42" s="304">
        <v>252311</v>
      </c>
      <c r="K42" s="304">
        <v>252402</v>
      </c>
      <c r="L42" s="304">
        <v>252668</v>
      </c>
      <c r="M42" s="304">
        <v>253528</v>
      </c>
      <c r="N42" s="304">
        <v>232004</v>
      </c>
      <c r="O42" s="304">
        <v>347702</v>
      </c>
      <c r="P42" s="304">
        <v>348985</v>
      </c>
      <c r="Q42" s="304">
        <v>348281</v>
      </c>
      <c r="R42" s="304">
        <v>332321</v>
      </c>
      <c r="S42" s="304">
        <v>289106</v>
      </c>
      <c r="T42" s="304">
        <v>270218</v>
      </c>
      <c r="U42" s="304">
        <v>247358</v>
      </c>
      <c r="V42" s="304">
        <v>244853</v>
      </c>
      <c r="W42" s="304">
        <v>221527</v>
      </c>
      <c r="X42" s="304">
        <v>212203</v>
      </c>
      <c r="Y42" s="304">
        <v>216054</v>
      </c>
      <c r="Z42" s="304">
        <v>213400</v>
      </c>
      <c r="AA42" s="304">
        <v>214416</v>
      </c>
      <c r="AB42" s="304">
        <v>217129</v>
      </c>
      <c r="AC42" s="297">
        <v>215672</v>
      </c>
      <c r="AD42" s="297">
        <v>209480</v>
      </c>
      <c r="AE42" s="297">
        <v>222894</v>
      </c>
      <c r="AF42" s="297">
        <v>235667</v>
      </c>
      <c r="AG42" s="297">
        <v>216494</v>
      </c>
      <c r="AH42" s="297">
        <v>236522</v>
      </c>
      <c r="AI42" s="297">
        <v>235910</v>
      </c>
      <c r="AJ42" s="297">
        <v>241557</v>
      </c>
      <c r="AK42" s="297">
        <v>230314</v>
      </c>
      <c r="AL42" s="297">
        <v>244838</v>
      </c>
      <c r="AM42" s="297">
        <v>244843</v>
      </c>
      <c r="AN42" s="297">
        <v>229671</v>
      </c>
      <c r="AO42" s="297">
        <v>240810</v>
      </c>
      <c r="AP42" s="297">
        <v>249959</v>
      </c>
      <c r="AQ42" s="297">
        <v>234319</v>
      </c>
      <c r="AR42" s="297">
        <v>228409</v>
      </c>
      <c r="AS42" s="297">
        <v>276894</v>
      </c>
      <c r="AT42" s="297">
        <v>266177</v>
      </c>
    </row>
    <row r="43" spans="2:46">
      <c r="B43" s="260" t="s">
        <v>289</v>
      </c>
      <c r="C43" s="303" t="s">
        <v>0</v>
      </c>
      <c r="D43" s="304" t="s">
        <v>0</v>
      </c>
      <c r="E43" s="304" t="s">
        <v>0</v>
      </c>
      <c r="F43" s="304" t="s">
        <v>0</v>
      </c>
      <c r="G43" s="304" t="s">
        <v>0</v>
      </c>
      <c r="H43" s="304">
        <v>41639</v>
      </c>
      <c r="I43" s="304">
        <v>139176</v>
      </c>
      <c r="J43" s="304">
        <v>145051</v>
      </c>
      <c r="K43" s="304">
        <v>147082</v>
      </c>
      <c r="L43" s="304">
        <v>142028</v>
      </c>
      <c r="M43" s="304">
        <v>88273</v>
      </c>
      <c r="N43" s="304">
        <v>152319</v>
      </c>
      <c r="O43" s="304">
        <v>163399</v>
      </c>
      <c r="P43" s="304">
        <v>149896</v>
      </c>
      <c r="Q43" s="304">
        <v>159079</v>
      </c>
      <c r="R43" s="304">
        <v>150569</v>
      </c>
      <c r="S43" s="304">
        <v>142314</v>
      </c>
      <c r="T43" s="304">
        <v>144570</v>
      </c>
      <c r="U43" s="304">
        <v>145056</v>
      </c>
      <c r="V43" s="304">
        <v>131569</v>
      </c>
      <c r="W43" s="304">
        <v>136742</v>
      </c>
      <c r="X43" s="304">
        <v>117483</v>
      </c>
      <c r="Y43" s="304">
        <v>103036</v>
      </c>
      <c r="Z43" s="304">
        <v>127647</v>
      </c>
      <c r="AA43" s="304">
        <v>125081</v>
      </c>
      <c r="AB43" s="304">
        <v>120212</v>
      </c>
      <c r="AC43" s="297">
        <v>122725</v>
      </c>
      <c r="AD43" s="297">
        <v>102086</v>
      </c>
      <c r="AE43" s="297">
        <v>107395</v>
      </c>
      <c r="AF43" s="297">
        <v>142081</v>
      </c>
      <c r="AG43" s="297">
        <v>140577</v>
      </c>
      <c r="AH43" s="297">
        <v>140842</v>
      </c>
      <c r="AI43" s="297">
        <v>137707</v>
      </c>
      <c r="AJ43" s="297">
        <v>141007</v>
      </c>
      <c r="AK43" s="297">
        <v>143481</v>
      </c>
      <c r="AL43" s="297">
        <v>119147</v>
      </c>
      <c r="AM43" s="297">
        <v>132479</v>
      </c>
      <c r="AN43" s="297">
        <v>163697</v>
      </c>
      <c r="AO43" s="297">
        <v>162584</v>
      </c>
      <c r="AP43" s="297">
        <v>148753</v>
      </c>
      <c r="AQ43" s="297">
        <v>151036</v>
      </c>
      <c r="AR43" s="297">
        <v>136902</v>
      </c>
      <c r="AS43" s="297">
        <v>134661</v>
      </c>
      <c r="AT43" s="297">
        <v>147746</v>
      </c>
    </row>
    <row r="44" spans="2:46">
      <c r="B44" s="260" t="s">
        <v>290</v>
      </c>
      <c r="C44" s="303" t="s">
        <v>0</v>
      </c>
      <c r="D44" s="304" t="s">
        <v>0</v>
      </c>
      <c r="E44" s="304" t="s">
        <v>0</v>
      </c>
      <c r="F44" s="304" t="s">
        <v>0</v>
      </c>
      <c r="G44" s="304" t="s">
        <v>0</v>
      </c>
      <c r="H44" s="304">
        <v>33165</v>
      </c>
      <c r="I44" s="304">
        <v>175242</v>
      </c>
      <c r="J44" s="304">
        <v>197615</v>
      </c>
      <c r="K44" s="304">
        <v>170127</v>
      </c>
      <c r="L44" s="304">
        <v>207908</v>
      </c>
      <c r="M44" s="304">
        <v>197201</v>
      </c>
      <c r="N44" s="304">
        <v>203528</v>
      </c>
      <c r="O44" s="304">
        <v>164629</v>
      </c>
      <c r="P44" s="304">
        <v>232377</v>
      </c>
      <c r="Q44" s="304">
        <v>236951</v>
      </c>
      <c r="R44" s="304">
        <v>221291</v>
      </c>
      <c r="S44" s="304">
        <v>206046</v>
      </c>
      <c r="T44" s="304">
        <v>116286</v>
      </c>
      <c r="U44" s="304">
        <v>107584</v>
      </c>
      <c r="V44" s="304">
        <v>52742</v>
      </c>
      <c r="W44" s="304">
        <v>110720</v>
      </c>
      <c r="X44" s="304">
        <v>145215</v>
      </c>
      <c r="Y44" s="304">
        <v>147160</v>
      </c>
      <c r="Z44" s="304">
        <v>138019</v>
      </c>
      <c r="AA44" s="304">
        <v>90552</v>
      </c>
      <c r="AB44" s="304">
        <v>124853</v>
      </c>
      <c r="AC44" s="297">
        <v>141692</v>
      </c>
      <c r="AD44" s="297">
        <v>119715</v>
      </c>
      <c r="AE44" s="297">
        <v>151325</v>
      </c>
      <c r="AF44" s="297">
        <v>153934</v>
      </c>
      <c r="AG44" s="297">
        <v>144043</v>
      </c>
      <c r="AH44" s="297">
        <v>155393</v>
      </c>
      <c r="AI44" s="297">
        <v>152269</v>
      </c>
      <c r="AJ44" s="297">
        <v>141224</v>
      </c>
      <c r="AK44" s="297">
        <v>170135</v>
      </c>
      <c r="AL44" s="297">
        <v>173839</v>
      </c>
      <c r="AM44" s="297">
        <v>187702</v>
      </c>
      <c r="AN44" s="297">
        <v>180052</v>
      </c>
      <c r="AO44" s="297">
        <v>150729</v>
      </c>
      <c r="AP44" s="297">
        <v>147380</v>
      </c>
      <c r="AQ44" s="297">
        <v>161319</v>
      </c>
      <c r="AR44" s="297">
        <v>189346</v>
      </c>
      <c r="AS44" s="297">
        <v>177326</v>
      </c>
      <c r="AT44" s="297">
        <v>183246</v>
      </c>
    </row>
    <row r="45" spans="2:46">
      <c r="B45" s="260" t="s">
        <v>291</v>
      </c>
      <c r="C45" s="303" t="s">
        <v>0</v>
      </c>
      <c r="D45" s="304" t="s">
        <v>0</v>
      </c>
      <c r="E45" s="304" t="s">
        <v>0</v>
      </c>
      <c r="F45" s="304" t="s">
        <v>0</v>
      </c>
      <c r="G45" s="304" t="s">
        <v>0</v>
      </c>
      <c r="H45" s="304" t="s">
        <v>0</v>
      </c>
      <c r="I45" s="304">
        <v>94457</v>
      </c>
      <c r="J45" s="304">
        <v>167104</v>
      </c>
      <c r="K45" s="304">
        <v>169404</v>
      </c>
      <c r="L45" s="304">
        <v>167454</v>
      </c>
      <c r="M45" s="304">
        <v>158487</v>
      </c>
      <c r="N45" s="304">
        <v>169660</v>
      </c>
      <c r="O45" s="304">
        <v>173006</v>
      </c>
      <c r="P45" s="304">
        <v>169657</v>
      </c>
      <c r="Q45" s="304">
        <v>169915</v>
      </c>
      <c r="R45" s="304">
        <v>170042</v>
      </c>
      <c r="S45" s="304">
        <v>170495</v>
      </c>
      <c r="T45" s="304">
        <v>151505</v>
      </c>
      <c r="U45" s="304">
        <v>148587</v>
      </c>
      <c r="V45" s="304">
        <v>143718</v>
      </c>
      <c r="W45" s="304">
        <v>144653</v>
      </c>
      <c r="X45" s="304">
        <v>138061</v>
      </c>
      <c r="Y45" s="304">
        <v>122805</v>
      </c>
      <c r="Z45" s="304">
        <v>109500</v>
      </c>
      <c r="AA45" s="304">
        <v>107160</v>
      </c>
      <c r="AB45" s="304">
        <v>119546</v>
      </c>
      <c r="AC45" s="297">
        <v>131081</v>
      </c>
      <c r="AD45" s="297">
        <v>133170</v>
      </c>
      <c r="AE45" s="297">
        <v>135468</v>
      </c>
      <c r="AF45" s="297">
        <v>129572</v>
      </c>
      <c r="AG45" s="297">
        <v>138172</v>
      </c>
      <c r="AH45" s="297">
        <v>118435</v>
      </c>
      <c r="AI45" s="297">
        <v>129908</v>
      </c>
      <c r="AJ45" s="297">
        <v>127639</v>
      </c>
      <c r="AK45" s="297">
        <v>138568</v>
      </c>
      <c r="AL45" s="297">
        <v>141531</v>
      </c>
      <c r="AM45" s="297">
        <v>145127</v>
      </c>
      <c r="AN45" s="297">
        <v>144048</v>
      </c>
      <c r="AO45" s="297">
        <v>144865</v>
      </c>
      <c r="AP45" s="297">
        <v>147310</v>
      </c>
      <c r="AQ45" s="297">
        <v>146744</v>
      </c>
      <c r="AR45" s="297">
        <v>132013</v>
      </c>
      <c r="AS45" s="297">
        <v>139157</v>
      </c>
      <c r="AT45" s="297">
        <v>129141</v>
      </c>
    </row>
    <row r="46" spans="2:46">
      <c r="B46" s="260" t="s">
        <v>292</v>
      </c>
      <c r="C46" s="303" t="s">
        <v>0</v>
      </c>
      <c r="D46" s="304" t="s">
        <v>0</v>
      </c>
      <c r="E46" s="304" t="s">
        <v>0</v>
      </c>
      <c r="F46" s="304" t="s">
        <v>0</v>
      </c>
      <c r="G46" s="304" t="s">
        <v>0</v>
      </c>
      <c r="H46" s="304" t="s">
        <v>0</v>
      </c>
      <c r="I46" s="304">
        <v>125165</v>
      </c>
      <c r="J46" s="304">
        <v>357992</v>
      </c>
      <c r="K46" s="304">
        <v>330270</v>
      </c>
      <c r="L46" s="304">
        <v>758577</v>
      </c>
      <c r="M46" s="304">
        <v>688860</v>
      </c>
      <c r="N46" s="304">
        <v>736477</v>
      </c>
      <c r="O46" s="304">
        <v>691710</v>
      </c>
      <c r="P46" s="304">
        <v>724554</v>
      </c>
      <c r="Q46" s="304">
        <v>733451</v>
      </c>
      <c r="R46" s="304">
        <v>760768</v>
      </c>
      <c r="S46" s="304">
        <v>766833</v>
      </c>
      <c r="T46" s="304">
        <v>740772</v>
      </c>
      <c r="U46" s="304">
        <v>733998</v>
      </c>
      <c r="V46" s="304">
        <v>735715</v>
      </c>
      <c r="W46" s="304">
        <v>688353</v>
      </c>
      <c r="X46" s="304">
        <v>678460</v>
      </c>
      <c r="Y46" s="304">
        <v>659236</v>
      </c>
      <c r="Z46" s="304">
        <v>623379</v>
      </c>
      <c r="AA46" s="304">
        <v>585716</v>
      </c>
      <c r="AB46" s="304">
        <v>596689</v>
      </c>
      <c r="AC46" s="297">
        <v>585747</v>
      </c>
      <c r="AD46" s="297">
        <v>612115</v>
      </c>
      <c r="AE46" s="297">
        <v>587188</v>
      </c>
      <c r="AF46" s="297">
        <v>608117</v>
      </c>
      <c r="AG46" s="297">
        <v>560139</v>
      </c>
      <c r="AH46" s="297">
        <v>645866</v>
      </c>
      <c r="AI46" s="297">
        <v>620997</v>
      </c>
      <c r="AJ46" s="297">
        <v>631989</v>
      </c>
      <c r="AK46" s="297">
        <v>611993</v>
      </c>
      <c r="AL46" s="297">
        <v>651348</v>
      </c>
      <c r="AM46" s="297">
        <v>667512</v>
      </c>
      <c r="AN46" s="297">
        <v>665646</v>
      </c>
      <c r="AO46" s="297">
        <v>688063</v>
      </c>
      <c r="AP46" s="297">
        <v>719953</v>
      </c>
      <c r="AQ46" s="297">
        <v>596866</v>
      </c>
      <c r="AR46" s="297">
        <v>479826</v>
      </c>
      <c r="AS46" s="297">
        <v>454093</v>
      </c>
      <c r="AT46" s="297">
        <v>475126</v>
      </c>
    </row>
    <row r="47" spans="2:46">
      <c r="B47" s="260" t="s">
        <v>293</v>
      </c>
      <c r="C47" s="303" t="s">
        <v>0</v>
      </c>
      <c r="D47" s="304" t="s">
        <v>0</v>
      </c>
      <c r="E47" s="304" t="s">
        <v>0</v>
      </c>
      <c r="F47" s="304" t="s">
        <v>0</v>
      </c>
      <c r="G47" s="304" t="s">
        <v>0</v>
      </c>
      <c r="H47" s="304" t="s">
        <v>0</v>
      </c>
      <c r="I47" s="304">
        <v>18189</v>
      </c>
      <c r="J47" s="304">
        <v>31812</v>
      </c>
      <c r="K47" s="304">
        <v>44626</v>
      </c>
      <c r="L47" s="304">
        <v>34817</v>
      </c>
      <c r="M47" s="304">
        <v>33253</v>
      </c>
      <c r="N47" s="304">
        <v>27616</v>
      </c>
      <c r="O47" s="304">
        <v>41262</v>
      </c>
      <c r="P47" s="304">
        <v>41111</v>
      </c>
      <c r="Q47" s="304">
        <v>28560</v>
      </c>
      <c r="R47" s="304">
        <v>32599</v>
      </c>
      <c r="S47" s="304">
        <v>42747</v>
      </c>
      <c r="T47" s="304">
        <v>41663</v>
      </c>
      <c r="U47" s="304">
        <v>40127</v>
      </c>
      <c r="V47" s="304">
        <v>33309</v>
      </c>
      <c r="W47" s="304">
        <v>35515</v>
      </c>
      <c r="X47" s="304">
        <v>36669</v>
      </c>
      <c r="Y47" s="304">
        <v>38224</v>
      </c>
      <c r="Z47" s="304">
        <v>37917</v>
      </c>
      <c r="AA47" s="304">
        <v>38243</v>
      </c>
      <c r="AB47" s="304">
        <v>37206</v>
      </c>
      <c r="AC47" s="297">
        <v>34655</v>
      </c>
      <c r="AD47" s="297">
        <v>37883</v>
      </c>
      <c r="AE47" s="297">
        <v>30346</v>
      </c>
      <c r="AF47" s="297">
        <v>35337</v>
      </c>
      <c r="AG47" s="297">
        <v>29465</v>
      </c>
      <c r="AH47" s="297">
        <v>35324</v>
      </c>
      <c r="AI47" s="297">
        <v>35706</v>
      </c>
      <c r="AJ47" s="297">
        <v>36694</v>
      </c>
      <c r="AK47" s="297">
        <v>33088</v>
      </c>
      <c r="AL47" s="297">
        <v>34212</v>
      </c>
      <c r="AM47" s="297">
        <v>33594</v>
      </c>
      <c r="AN47" s="297">
        <v>38011</v>
      </c>
      <c r="AO47" s="297">
        <v>28876</v>
      </c>
      <c r="AP47" s="297">
        <v>31190</v>
      </c>
      <c r="AQ47" s="297">
        <v>38131</v>
      </c>
      <c r="AR47" s="297">
        <v>36637</v>
      </c>
      <c r="AS47" s="297">
        <v>33016</v>
      </c>
      <c r="AT47" s="297">
        <v>40763</v>
      </c>
    </row>
    <row r="48" spans="2:46">
      <c r="B48" s="260" t="s">
        <v>294</v>
      </c>
      <c r="C48" s="303" t="s">
        <v>0</v>
      </c>
      <c r="D48" s="304" t="s">
        <v>0</v>
      </c>
      <c r="E48" s="304" t="s">
        <v>0</v>
      </c>
      <c r="F48" s="304" t="s">
        <v>0</v>
      </c>
      <c r="G48" s="304" t="s">
        <v>0</v>
      </c>
      <c r="H48" s="304" t="s">
        <v>0</v>
      </c>
      <c r="I48" s="304">
        <v>48460</v>
      </c>
      <c r="J48" s="304">
        <v>303993</v>
      </c>
      <c r="K48" s="304">
        <v>307690</v>
      </c>
      <c r="L48" s="304">
        <v>318487</v>
      </c>
      <c r="M48" s="304">
        <v>277346</v>
      </c>
      <c r="N48" s="304">
        <v>320783</v>
      </c>
      <c r="O48" s="304">
        <v>297350</v>
      </c>
      <c r="P48" s="304">
        <v>339018</v>
      </c>
      <c r="Q48" s="304">
        <v>305511</v>
      </c>
      <c r="R48" s="304">
        <v>326931</v>
      </c>
      <c r="S48" s="304">
        <v>182308</v>
      </c>
      <c r="T48" s="304">
        <v>274672</v>
      </c>
      <c r="U48" s="304">
        <v>205099</v>
      </c>
      <c r="V48" s="304">
        <v>221844</v>
      </c>
      <c r="W48" s="304">
        <v>183830</v>
      </c>
      <c r="X48" s="304">
        <v>254074</v>
      </c>
      <c r="Y48" s="304">
        <v>192826</v>
      </c>
      <c r="Z48" s="304">
        <v>261269</v>
      </c>
      <c r="AA48" s="304">
        <v>196441</v>
      </c>
      <c r="AB48" s="304">
        <v>275612</v>
      </c>
      <c r="AC48" s="297">
        <v>206368</v>
      </c>
      <c r="AD48" s="297">
        <v>360148</v>
      </c>
      <c r="AE48" s="297">
        <v>230288</v>
      </c>
      <c r="AF48" s="297">
        <v>358836</v>
      </c>
      <c r="AG48" s="297">
        <v>234410</v>
      </c>
      <c r="AH48" s="297">
        <v>305751</v>
      </c>
      <c r="AI48" s="297">
        <v>258358</v>
      </c>
      <c r="AJ48" s="297">
        <v>373792</v>
      </c>
      <c r="AK48" s="297">
        <v>269492</v>
      </c>
      <c r="AL48" s="297">
        <v>369579</v>
      </c>
      <c r="AM48" s="297">
        <v>278280</v>
      </c>
      <c r="AN48" s="297">
        <v>384636</v>
      </c>
      <c r="AO48" s="297">
        <v>249485</v>
      </c>
      <c r="AP48" s="297">
        <v>371550</v>
      </c>
      <c r="AQ48" s="297">
        <v>274329</v>
      </c>
      <c r="AR48" s="297">
        <v>385647</v>
      </c>
      <c r="AS48" s="297">
        <v>293580</v>
      </c>
      <c r="AT48" s="297">
        <v>389731</v>
      </c>
    </row>
    <row r="49" spans="2:46">
      <c r="B49" s="260" t="s">
        <v>295</v>
      </c>
      <c r="C49" s="303" t="s">
        <v>0</v>
      </c>
      <c r="D49" s="304" t="s">
        <v>0</v>
      </c>
      <c r="E49" s="304" t="s">
        <v>0</v>
      </c>
      <c r="F49" s="304" t="s">
        <v>0</v>
      </c>
      <c r="G49" s="304" t="s">
        <v>0</v>
      </c>
      <c r="H49" s="304" t="s">
        <v>0</v>
      </c>
      <c r="I49" s="304">
        <v>36800</v>
      </c>
      <c r="J49" s="304">
        <v>306860</v>
      </c>
      <c r="K49" s="304">
        <v>312278</v>
      </c>
      <c r="L49" s="304">
        <v>266587</v>
      </c>
      <c r="M49" s="304">
        <v>276872</v>
      </c>
      <c r="N49" s="304">
        <v>283372</v>
      </c>
      <c r="O49" s="304">
        <v>293289</v>
      </c>
      <c r="P49" s="304">
        <v>295460</v>
      </c>
      <c r="Q49" s="304">
        <v>284899</v>
      </c>
      <c r="R49" s="304">
        <v>285377</v>
      </c>
      <c r="S49" s="304">
        <v>287372</v>
      </c>
      <c r="T49" s="304">
        <v>240106</v>
      </c>
      <c r="U49" s="304">
        <v>267221</v>
      </c>
      <c r="V49" s="304">
        <v>265021</v>
      </c>
      <c r="W49" s="304">
        <v>259671</v>
      </c>
      <c r="X49" s="304">
        <v>259637</v>
      </c>
      <c r="Y49" s="304">
        <v>255243</v>
      </c>
      <c r="Z49" s="304">
        <v>263719</v>
      </c>
      <c r="AA49" s="304">
        <v>258697</v>
      </c>
      <c r="AB49" s="304">
        <v>262706</v>
      </c>
      <c r="AC49" s="297">
        <v>268746</v>
      </c>
      <c r="AD49" s="297">
        <v>267799</v>
      </c>
      <c r="AE49" s="297">
        <v>266094</v>
      </c>
      <c r="AF49" s="297">
        <v>251592</v>
      </c>
      <c r="AG49" s="297">
        <v>261282</v>
      </c>
      <c r="AH49" s="297">
        <v>274350</v>
      </c>
      <c r="AI49" s="297">
        <v>288280</v>
      </c>
      <c r="AJ49" s="297">
        <v>281308</v>
      </c>
      <c r="AK49" s="297">
        <v>284723</v>
      </c>
      <c r="AL49" s="297">
        <v>271146</v>
      </c>
      <c r="AM49" s="297">
        <v>274256</v>
      </c>
      <c r="AN49" s="297">
        <v>263857</v>
      </c>
      <c r="AO49" s="297">
        <v>249067</v>
      </c>
      <c r="AP49" s="297">
        <v>256776</v>
      </c>
      <c r="AQ49" s="297">
        <v>258811</v>
      </c>
      <c r="AR49" s="297">
        <v>260669</v>
      </c>
      <c r="AS49" s="297">
        <v>200500</v>
      </c>
      <c r="AT49" s="297">
        <v>14848</v>
      </c>
    </row>
    <row r="50" spans="2:46">
      <c r="B50" s="260" t="s">
        <v>296</v>
      </c>
      <c r="C50" s="303" t="s">
        <v>0</v>
      </c>
      <c r="D50" s="304" t="s">
        <v>0</v>
      </c>
      <c r="E50" s="304" t="s">
        <v>0</v>
      </c>
      <c r="F50" s="304" t="s">
        <v>0</v>
      </c>
      <c r="G50" s="304" t="s">
        <v>0</v>
      </c>
      <c r="H50" s="304" t="s">
        <v>0</v>
      </c>
      <c r="I50" s="304">
        <v>7696</v>
      </c>
      <c r="J50" s="304">
        <v>75769</v>
      </c>
      <c r="K50" s="304">
        <v>112459</v>
      </c>
      <c r="L50" s="304">
        <v>103143</v>
      </c>
      <c r="M50" s="304">
        <v>103377</v>
      </c>
      <c r="N50" s="304">
        <v>100213</v>
      </c>
      <c r="O50" s="304">
        <v>109409</v>
      </c>
      <c r="P50" s="304">
        <v>109062</v>
      </c>
      <c r="Q50" s="304">
        <v>112503</v>
      </c>
      <c r="R50" s="304">
        <v>108936</v>
      </c>
      <c r="S50" s="304">
        <v>106621</v>
      </c>
      <c r="T50" s="304">
        <v>94977</v>
      </c>
      <c r="U50" s="304">
        <v>89642</v>
      </c>
      <c r="V50" s="304">
        <v>49229</v>
      </c>
      <c r="W50" s="304">
        <v>85169</v>
      </c>
      <c r="X50" s="304">
        <v>123939</v>
      </c>
      <c r="Y50" s="304">
        <v>117345</v>
      </c>
      <c r="Z50" s="304">
        <v>116715</v>
      </c>
      <c r="AA50" s="304">
        <v>109296</v>
      </c>
      <c r="AB50" s="304">
        <v>101035</v>
      </c>
      <c r="AC50" s="297">
        <v>92805</v>
      </c>
      <c r="AD50" s="297">
        <v>113961</v>
      </c>
      <c r="AE50" s="297">
        <v>101542</v>
      </c>
      <c r="AF50" s="297">
        <v>116968</v>
      </c>
      <c r="AG50" s="297">
        <v>119509</v>
      </c>
      <c r="AH50" s="297">
        <v>117933</v>
      </c>
      <c r="AI50" s="297">
        <v>116022</v>
      </c>
      <c r="AJ50" s="297">
        <v>115074</v>
      </c>
      <c r="AK50" s="297">
        <v>114993</v>
      </c>
      <c r="AL50" s="297">
        <v>119481</v>
      </c>
      <c r="AM50" s="297">
        <v>123521</v>
      </c>
      <c r="AN50" s="297">
        <v>128628</v>
      </c>
      <c r="AO50" s="297">
        <v>127045</v>
      </c>
      <c r="AP50" s="297">
        <v>125710</v>
      </c>
      <c r="AQ50" s="297">
        <v>122380</v>
      </c>
      <c r="AR50" s="297">
        <v>115585</v>
      </c>
      <c r="AS50" s="297">
        <v>118965</v>
      </c>
      <c r="AT50" s="297">
        <v>116293</v>
      </c>
    </row>
    <row r="51" spans="2:46">
      <c r="B51" s="260" t="s">
        <v>297</v>
      </c>
      <c r="C51" s="303" t="s">
        <v>0</v>
      </c>
      <c r="D51" s="304" t="s">
        <v>0</v>
      </c>
      <c r="E51" s="304" t="s">
        <v>0</v>
      </c>
      <c r="F51" s="304" t="s">
        <v>0</v>
      </c>
      <c r="G51" s="304" t="s">
        <v>0</v>
      </c>
      <c r="H51" s="304" t="s">
        <v>0</v>
      </c>
      <c r="I51" s="304">
        <v>0</v>
      </c>
      <c r="J51" s="304">
        <v>124233</v>
      </c>
      <c r="K51" s="304">
        <v>128199</v>
      </c>
      <c r="L51" s="304">
        <v>113837</v>
      </c>
      <c r="M51" s="304">
        <v>113706</v>
      </c>
      <c r="N51" s="304">
        <v>117835</v>
      </c>
      <c r="O51" s="304">
        <v>125444</v>
      </c>
      <c r="P51" s="304">
        <v>193579</v>
      </c>
      <c r="Q51" s="304">
        <v>192780</v>
      </c>
      <c r="R51" s="304">
        <v>171671</v>
      </c>
      <c r="S51" s="304">
        <v>165147</v>
      </c>
      <c r="T51" s="304">
        <v>161397</v>
      </c>
      <c r="U51" s="304">
        <v>155584</v>
      </c>
      <c r="V51" s="304">
        <v>155135</v>
      </c>
      <c r="W51" s="304">
        <v>150704</v>
      </c>
      <c r="X51" s="304">
        <v>153400</v>
      </c>
      <c r="Y51" s="304">
        <v>149352</v>
      </c>
      <c r="Z51" s="304">
        <v>148557</v>
      </c>
      <c r="AA51" s="304">
        <v>153401</v>
      </c>
      <c r="AB51" s="304">
        <v>155242</v>
      </c>
      <c r="AC51" s="297">
        <v>153986</v>
      </c>
      <c r="AD51" s="297">
        <v>149652</v>
      </c>
      <c r="AE51" s="297">
        <v>147985</v>
      </c>
      <c r="AF51" s="297">
        <v>147807</v>
      </c>
      <c r="AG51" s="297">
        <v>143614</v>
      </c>
      <c r="AH51" s="297">
        <v>138506</v>
      </c>
      <c r="AI51" s="297">
        <v>157283</v>
      </c>
      <c r="AJ51" s="297">
        <v>133571</v>
      </c>
      <c r="AK51" s="297">
        <v>151643</v>
      </c>
      <c r="AL51" s="297">
        <v>159808</v>
      </c>
      <c r="AM51" s="297">
        <v>162389</v>
      </c>
      <c r="AN51" s="297">
        <v>159292</v>
      </c>
      <c r="AO51" s="297">
        <v>151299</v>
      </c>
      <c r="AP51" s="297">
        <v>142866</v>
      </c>
      <c r="AQ51" s="297">
        <v>140709</v>
      </c>
      <c r="AR51" s="297">
        <v>150371</v>
      </c>
      <c r="AS51" s="297">
        <v>157609</v>
      </c>
      <c r="AT51" s="297">
        <v>156935</v>
      </c>
    </row>
    <row r="52" spans="2:46">
      <c r="B52" s="260" t="s">
        <v>298</v>
      </c>
      <c r="C52" s="303" t="s">
        <v>0</v>
      </c>
      <c r="D52" s="304" t="s">
        <v>0</v>
      </c>
      <c r="E52" s="304" t="s">
        <v>0</v>
      </c>
      <c r="F52" s="304" t="s">
        <v>0</v>
      </c>
      <c r="G52" s="304" t="s">
        <v>0</v>
      </c>
      <c r="H52" s="304" t="s">
        <v>0</v>
      </c>
      <c r="I52" s="304" t="s">
        <v>0</v>
      </c>
      <c r="J52" s="304">
        <v>399769</v>
      </c>
      <c r="K52" s="304">
        <v>404179</v>
      </c>
      <c r="L52" s="304">
        <v>357370</v>
      </c>
      <c r="M52" s="304">
        <v>359253</v>
      </c>
      <c r="N52" s="304">
        <v>354138</v>
      </c>
      <c r="O52" s="304">
        <v>356166</v>
      </c>
      <c r="P52" s="304">
        <v>350349</v>
      </c>
      <c r="Q52" s="304">
        <v>349593</v>
      </c>
      <c r="R52" s="304">
        <v>346603</v>
      </c>
      <c r="S52" s="304">
        <v>348143</v>
      </c>
      <c r="T52" s="304">
        <v>340024</v>
      </c>
      <c r="U52" s="304">
        <v>341601</v>
      </c>
      <c r="V52" s="304">
        <v>332488</v>
      </c>
      <c r="W52" s="304">
        <v>335020</v>
      </c>
      <c r="X52" s="304">
        <v>339278</v>
      </c>
      <c r="Y52" s="304">
        <v>340577</v>
      </c>
      <c r="Z52" s="304">
        <v>335865</v>
      </c>
      <c r="AA52" s="304">
        <v>331748</v>
      </c>
      <c r="AB52" s="304">
        <v>325981</v>
      </c>
      <c r="AC52" s="297">
        <v>320398</v>
      </c>
      <c r="AD52" s="297">
        <v>330603</v>
      </c>
      <c r="AE52" s="297">
        <v>324581</v>
      </c>
      <c r="AF52" s="297">
        <v>332029</v>
      </c>
      <c r="AG52" s="297">
        <v>322810</v>
      </c>
      <c r="AH52" s="297">
        <v>330474</v>
      </c>
      <c r="AI52" s="297">
        <v>336644</v>
      </c>
      <c r="AJ52" s="297">
        <v>332192</v>
      </c>
      <c r="AK52" s="297">
        <v>330330</v>
      </c>
      <c r="AL52" s="297">
        <v>331891</v>
      </c>
      <c r="AM52" s="297">
        <v>332626</v>
      </c>
      <c r="AN52" s="297">
        <v>332283</v>
      </c>
      <c r="AO52" s="297">
        <v>318572</v>
      </c>
      <c r="AP52" s="297">
        <v>341842</v>
      </c>
      <c r="AQ52" s="297">
        <v>321302</v>
      </c>
      <c r="AR52" s="297">
        <v>333850</v>
      </c>
      <c r="AS52" s="297">
        <v>316921</v>
      </c>
      <c r="AT52" s="297">
        <v>328512</v>
      </c>
    </row>
    <row r="53" spans="2:46">
      <c r="B53" s="260" t="s">
        <v>299</v>
      </c>
      <c r="C53" s="303" t="s">
        <v>0</v>
      </c>
      <c r="D53" s="304" t="s">
        <v>0</v>
      </c>
      <c r="E53" s="304" t="s">
        <v>0</v>
      </c>
      <c r="F53" s="304" t="s">
        <v>0</v>
      </c>
      <c r="G53" s="304" t="s">
        <v>0</v>
      </c>
      <c r="H53" s="304" t="s">
        <v>0</v>
      </c>
      <c r="I53" s="304" t="s">
        <v>0</v>
      </c>
      <c r="J53" s="304">
        <v>105746</v>
      </c>
      <c r="K53" s="304">
        <v>172509</v>
      </c>
      <c r="L53" s="304">
        <v>144152</v>
      </c>
      <c r="M53" s="304">
        <v>127448</v>
      </c>
      <c r="N53" s="304">
        <v>143062</v>
      </c>
      <c r="O53" s="304">
        <v>134255</v>
      </c>
      <c r="P53" s="304">
        <v>127246</v>
      </c>
      <c r="Q53" s="304">
        <v>106560</v>
      </c>
      <c r="R53" s="304">
        <v>97967</v>
      </c>
      <c r="S53" s="304">
        <v>53211</v>
      </c>
      <c r="T53" s="304">
        <v>80630</v>
      </c>
      <c r="U53" s="304">
        <v>56938</v>
      </c>
      <c r="V53" s="304">
        <v>91017</v>
      </c>
      <c r="W53" s="304">
        <v>78311</v>
      </c>
      <c r="X53" s="304">
        <v>49515</v>
      </c>
      <c r="Y53" s="304">
        <v>75397</v>
      </c>
      <c r="Z53" s="304">
        <v>52227</v>
      </c>
      <c r="AA53" s="304">
        <v>70782</v>
      </c>
      <c r="AB53" s="304">
        <v>86017</v>
      </c>
      <c r="AC53" s="297">
        <v>87430</v>
      </c>
      <c r="AD53" s="297">
        <v>88873</v>
      </c>
      <c r="AE53" s="297">
        <v>87088</v>
      </c>
      <c r="AF53" s="297">
        <v>84695</v>
      </c>
      <c r="AG53" s="297">
        <v>95959</v>
      </c>
      <c r="AH53" s="297">
        <v>93780</v>
      </c>
      <c r="AI53" s="297">
        <v>88910</v>
      </c>
      <c r="AJ53" s="297">
        <v>98030</v>
      </c>
      <c r="AK53" s="297">
        <v>92173</v>
      </c>
      <c r="AL53" s="297">
        <v>99778</v>
      </c>
      <c r="AM53" s="297">
        <v>97520</v>
      </c>
      <c r="AN53" s="297">
        <v>104782</v>
      </c>
      <c r="AO53" s="297">
        <v>108185</v>
      </c>
      <c r="AP53" s="297">
        <v>107869</v>
      </c>
      <c r="AQ53" s="297">
        <v>104156</v>
      </c>
      <c r="AR53" s="297">
        <v>96019</v>
      </c>
      <c r="AS53" s="297">
        <v>103424</v>
      </c>
      <c r="AT53" s="297">
        <v>68540</v>
      </c>
    </row>
    <row r="54" spans="2:46">
      <c r="B54" s="260" t="s">
        <v>300</v>
      </c>
      <c r="C54" s="303" t="s">
        <v>0</v>
      </c>
      <c r="D54" s="304" t="s">
        <v>0</v>
      </c>
      <c r="E54" s="304" t="s">
        <v>0</v>
      </c>
      <c r="F54" s="304" t="s">
        <v>0</v>
      </c>
      <c r="G54" s="304" t="s">
        <v>0</v>
      </c>
      <c r="H54" s="304" t="s">
        <v>0</v>
      </c>
      <c r="I54" s="304" t="s">
        <v>0</v>
      </c>
      <c r="J54" s="304">
        <v>56469</v>
      </c>
      <c r="K54" s="304">
        <v>161612</v>
      </c>
      <c r="L54" s="304">
        <v>145978</v>
      </c>
      <c r="M54" s="304">
        <v>145982</v>
      </c>
      <c r="N54" s="304">
        <v>146180</v>
      </c>
      <c r="O54" s="304">
        <v>145424</v>
      </c>
      <c r="P54" s="304">
        <v>146198</v>
      </c>
      <c r="Q54" s="304">
        <v>146211</v>
      </c>
      <c r="R54" s="304">
        <v>145796</v>
      </c>
      <c r="S54" s="304">
        <v>145904</v>
      </c>
      <c r="T54" s="304">
        <v>145901</v>
      </c>
      <c r="U54" s="304">
        <v>145375</v>
      </c>
      <c r="V54" s="304">
        <v>144686</v>
      </c>
      <c r="W54" s="304">
        <v>145503</v>
      </c>
      <c r="X54" s="304">
        <v>147064</v>
      </c>
      <c r="Y54" s="304">
        <v>135525</v>
      </c>
      <c r="Z54" s="304">
        <v>135408</v>
      </c>
      <c r="AA54" s="304">
        <v>135844</v>
      </c>
      <c r="AB54" s="304">
        <v>134275</v>
      </c>
      <c r="AC54" s="297">
        <v>135680</v>
      </c>
      <c r="AD54" s="297">
        <v>134220</v>
      </c>
      <c r="AE54" s="297">
        <v>131245</v>
      </c>
      <c r="AF54" s="297">
        <v>133913</v>
      </c>
      <c r="AG54" s="297">
        <v>135009</v>
      </c>
      <c r="AH54" s="297">
        <v>138939</v>
      </c>
      <c r="AI54" s="297">
        <v>133159</v>
      </c>
      <c r="AJ54" s="297">
        <v>135544</v>
      </c>
      <c r="AK54" s="297">
        <v>138441</v>
      </c>
      <c r="AL54" s="297">
        <v>144277</v>
      </c>
      <c r="AM54" s="297">
        <v>143100</v>
      </c>
      <c r="AN54" s="297">
        <v>145085</v>
      </c>
      <c r="AO54" s="297">
        <v>143687</v>
      </c>
      <c r="AP54" s="297">
        <v>141940</v>
      </c>
      <c r="AQ54" s="297">
        <v>143180</v>
      </c>
      <c r="AR54" s="297">
        <v>138192</v>
      </c>
      <c r="AS54" s="297">
        <v>144089</v>
      </c>
      <c r="AT54" s="297">
        <v>144129</v>
      </c>
    </row>
    <row r="55" spans="2:46">
      <c r="B55" s="260" t="s">
        <v>301</v>
      </c>
      <c r="C55" s="303" t="s">
        <v>0</v>
      </c>
      <c r="D55" s="304" t="s">
        <v>0</v>
      </c>
      <c r="E55" s="304" t="s">
        <v>0</v>
      </c>
      <c r="F55" s="304" t="s">
        <v>0</v>
      </c>
      <c r="G55" s="304" t="s">
        <v>0</v>
      </c>
      <c r="H55" s="304" t="s">
        <v>0</v>
      </c>
      <c r="I55" s="304" t="s">
        <v>0</v>
      </c>
      <c r="J55" s="304" t="s">
        <v>324</v>
      </c>
      <c r="K55" s="304" t="s">
        <v>324</v>
      </c>
      <c r="L55" s="304" t="s">
        <v>324</v>
      </c>
      <c r="M55" s="304" t="s">
        <v>324</v>
      </c>
      <c r="N55" s="304" t="s">
        <v>324</v>
      </c>
      <c r="O55" s="304" t="s">
        <v>324</v>
      </c>
      <c r="P55" s="304" t="s">
        <v>324</v>
      </c>
      <c r="Q55" s="304" t="s">
        <v>324</v>
      </c>
      <c r="R55" s="304" t="s">
        <v>324</v>
      </c>
      <c r="S55" s="304" t="s">
        <v>324</v>
      </c>
      <c r="T55" s="304" t="s">
        <v>324</v>
      </c>
      <c r="U55" s="304" t="s">
        <v>324</v>
      </c>
      <c r="V55" s="304" t="s">
        <v>324</v>
      </c>
      <c r="W55" s="304" t="s">
        <v>324</v>
      </c>
      <c r="X55" s="304" t="s">
        <v>324</v>
      </c>
      <c r="Y55" s="304" t="s">
        <v>324</v>
      </c>
      <c r="Z55" s="304" t="s">
        <v>324</v>
      </c>
      <c r="AA55" s="304" t="s">
        <v>324</v>
      </c>
      <c r="AB55" s="304" t="s">
        <v>324</v>
      </c>
      <c r="AC55" s="304" t="s">
        <v>324</v>
      </c>
      <c r="AD55" s="304" t="s">
        <v>324</v>
      </c>
      <c r="AE55" s="304" t="s">
        <v>324</v>
      </c>
      <c r="AF55" s="304" t="s">
        <v>324</v>
      </c>
      <c r="AG55" s="304" t="s">
        <v>324</v>
      </c>
      <c r="AH55" s="304" t="s">
        <v>324</v>
      </c>
      <c r="AI55" s="304" t="s">
        <v>324</v>
      </c>
      <c r="AJ55" s="304" t="s">
        <v>324</v>
      </c>
      <c r="AK55" s="304" t="s">
        <v>324</v>
      </c>
      <c r="AL55" s="304" t="s">
        <v>324</v>
      </c>
      <c r="AM55" s="304" t="s">
        <v>324</v>
      </c>
      <c r="AN55" s="304" t="s">
        <v>324</v>
      </c>
      <c r="AO55" s="304" t="s">
        <v>324</v>
      </c>
      <c r="AP55" s="304" t="s">
        <v>324</v>
      </c>
      <c r="AQ55" s="304" t="s">
        <v>324</v>
      </c>
      <c r="AR55" s="304" t="s">
        <v>324</v>
      </c>
      <c r="AS55" s="304" t="s">
        <v>324</v>
      </c>
      <c r="AT55" s="304" t="s">
        <v>324</v>
      </c>
    </row>
    <row r="56" spans="2:46">
      <c r="B56" s="260" t="s">
        <v>302</v>
      </c>
      <c r="C56" s="303" t="s">
        <v>0</v>
      </c>
      <c r="D56" s="304" t="s">
        <v>0</v>
      </c>
      <c r="E56" s="304" t="s">
        <v>0</v>
      </c>
      <c r="F56" s="304" t="s">
        <v>0</v>
      </c>
      <c r="G56" s="304" t="s">
        <v>0</v>
      </c>
      <c r="H56" s="304" t="s">
        <v>0</v>
      </c>
      <c r="I56" s="304" t="s">
        <v>0</v>
      </c>
      <c r="J56" s="304" t="s">
        <v>0</v>
      </c>
      <c r="K56" s="304">
        <v>62960</v>
      </c>
      <c r="L56" s="304">
        <v>215115</v>
      </c>
      <c r="M56" s="304">
        <v>227877</v>
      </c>
      <c r="N56" s="304">
        <v>220722</v>
      </c>
      <c r="O56" s="304">
        <v>214448</v>
      </c>
      <c r="P56" s="304">
        <v>208082</v>
      </c>
      <c r="Q56" s="304">
        <v>201540</v>
      </c>
      <c r="R56" s="304">
        <v>195227</v>
      </c>
      <c r="S56" s="304">
        <v>176852</v>
      </c>
      <c r="T56" s="304">
        <v>160737</v>
      </c>
      <c r="U56" s="304">
        <v>177097</v>
      </c>
      <c r="V56" s="304">
        <v>172423</v>
      </c>
      <c r="W56" s="304">
        <v>173193</v>
      </c>
      <c r="X56" s="304">
        <v>164522</v>
      </c>
      <c r="Y56" s="304">
        <v>173210</v>
      </c>
      <c r="Z56" s="304">
        <v>175198</v>
      </c>
      <c r="AA56" s="304">
        <v>177091</v>
      </c>
      <c r="AB56" s="304">
        <v>175777</v>
      </c>
      <c r="AC56" s="297">
        <v>173433</v>
      </c>
      <c r="AD56" s="297">
        <v>176156</v>
      </c>
      <c r="AE56" s="297">
        <v>173461</v>
      </c>
      <c r="AF56" s="297">
        <v>170379</v>
      </c>
      <c r="AG56" s="297">
        <v>175156</v>
      </c>
      <c r="AH56" s="297">
        <v>177908</v>
      </c>
      <c r="AI56" s="297">
        <v>176383</v>
      </c>
      <c r="AJ56" s="297">
        <v>177139</v>
      </c>
      <c r="AK56" s="297">
        <v>164927</v>
      </c>
      <c r="AL56" s="297">
        <v>166311</v>
      </c>
      <c r="AM56" s="297">
        <v>169184</v>
      </c>
      <c r="AN56" s="297">
        <v>163972</v>
      </c>
      <c r="AO56" s="297">
        <v>157946</v>
      </c>
      <c r="AP56" s="297">
        <v>172611</v>
      </c>
      <c r="AQ56" s="297">
        <v>164092</v>
      </c>
      <c r="AR56" s="297">
        <v>156764</v>
      </c>
      <c r="AS56" s="297">
        <v>158175</v>
      </c>
      <c r="AT56" s="297">
        <v>155441</v>
      </c>
    </row>
    <row r="57" spans="2:46">
      <c r="B57" s="260" t="s">
        <v>303</v>
      </c>
      <c r="C57" s="303" t="s">
        <v>0</v>
      </c>
      <c r="D57" s="304" t="s">
        <v>0</v>
      </c>
      <c r="E57" s="304" t="s">
        <v>0</v>
      </c>
      <c r="F57" s="304" t="s">
        <v>0</v>
      </c>
      <c r="G57" s="304" t="s">
        <v>0</v>
      </c>
      <c r="H57" s="304" t="s">
        <v>0</v>
      </c>
      <c r="I57" s="304" t="s">
        <v>0</v>
      </c>
      <c r="J57" s="304" t="s">
        <v>0</v>
      </c>
      <c r="K57" s="304">
        <v>22601</v>
      </c>
      <c r="L57" s="304">
        <v>386169</v>
      </c>
      <c r="M57" s="304">
        <v>1646701</v>
      </c>
      <c r="N57" s="304">
        <v>1640346</v>
      </c>
      <c r="O57" s="304">
        <v>1629146</v>
      </c>
      <c r="P57" s="304">
        <v>1597177</v>
      </c>
      <c r="Q57" s="304">
        <v>1554668</v>
      </c>
      <c r="R57" s="304">
        <v>1521592</v>
      </c>
      <c r="S57" s="304">
        <v>1505385</v>
      </c>
      <c r="T57" s="304">
        <v>1010294</v>
      </c>
      <c r="U57" s="304">
        <v>1260452</v>
      </c>
      <c r="V57" s="304">
        <v>1274575</v>
      </c>
      <c r="W57" s="304">
        <v>1346312</v>
      </c>
      <c r="X57" s="304">
        <v>1375283</v>
      </c>
      <c r="Y57" s="304">
        <v>1349101</v>
      </c>
      <c r="Z57" s="304">
        <v>1362877</v>
      </c>
      <c r="AA57" s="304">
        <v>1346028</v>
      </c>
      <c r="AB57" s="304">
        <v>1298096</v>
      </c>
      <c r="AC57" s="297">
        <v>1345076</v>
      </c>
      <c r="AD57" s="297">
        <v>1311647</v>
      </c>
      <c r="AE57" s="297">
        <v>1376817</v>
      </c>
      <c r="AF57" s="297">
        <v>1384659</v>
      </c>
      <c r="AG57" s="297">
        <v>1353297</v>
      </c>
      <c r="AH57" s="297">
        <v>1393799</v>
      </c>
      <c r="AI57" s="297">
        <v>1373725</v>
      </c>
      <c r="AJ57" s="297">
        <v>1409075</v>
      </c>
      <c r="AK57" s="297">
        <v>1389988</v>
      </c>
      <c r="AL57" s="297">
        <v>1417115</v>
      </c>
      <c r="AM57" s="297">
        <v>1404721</v>
      </c>
      <c r="AN57" s="297">
        <v>1434377</v>
      </c>
      <c r="AO57" s="297">
        <v>1453077</v>
      </c>
      <c r="AP57" s="297">
        <v>1468498</v>
      </c>
      <c r="AQ57" s="297">
        <v>1434057</v>
      </c>
      <c r="AR57" s="297">
        <v>1321361</v>
      </c>
      <c r="AS57" s="297">
        <v>1192622</v>
      </c>
      <c r="AT57" s="297">
        <v>1262932</v>
      </c>
    </row>
    <row r="58" spans="2:46">
      <c r="B58" s="260" t="s">
        <v>304</v>
      </c>
      <c r="C58" s="303" t="s">
        <v>0</v>
      </c>
      <c r="D58" s="304" t="s">
        <v>0</v>
      </c>
      <c r="E58" s="304" t="s">
        <v>0</v>
      </c>
      <c r="F58" s="304" t="s">
        <v>0</v>
      </c>
      <c r="G58" s="304" t="s">
        <v>0</v>
      </c>
      <c r="H58" s="304" t="s">
        <v>0</v>
      </c>
      <c r="I58" s="304" t="s">
        <v>0</v>
      </c>
      <c r="J58" s="304" t="s">
        <v>0</v>
      </c>
      <c r="K58" s="304" t="s">
        <v>0</v>
      </c>
      <c r="L58" s="304">
        <v>3077</v>
      </c>
      <c r="M58" s="304">
        <v>58505</v>
      </c>
      <c r="N58" s="304">
        <v>52727</v>
      </c>
      <c r="O58" s="304">
        <v>51249</v>
      </c>
      <c r="P58" s="304">
        <v>71821</v>
      </c>
      <c r="Q58" s="304">
        <v>73980</v>
      </c>
      <c r="R58" s="304">
        <v>56808</v>
      </c>
      <c r="S58" s="304">
        <v>39763</v>
      </c>
      <c r="T58" s="304">
        <v>56188</v>
      </c>
      <c r="U58" s="304">
        <v>54888</v>
      </c>
      <c r="V58" s="304">
        <v>44903</v>
      </c>
      <c r="W58" s="304">
        <v>46309</v>
      </c>
      <c r="X58" s="304">
        <v>48473</v>
      </c>
      <c r="Y58" s="304">
        <v>50027</v>
      </c>
      <c r="Z58" s="304">
        <v>47643</v>
      </c>
      <c r="AA58" s="304">
        <v>44476</v>
      </c>
      <c r="AB58" s="304">
        <v>42331</v>
      </c>
      <c r="AC58" s="297">
        <v>41005</v>
      </c>
      <c r="AD58" s="297">
        <v>44565</v>
      </c>
      <c r="AE58" s="297">
        <v>37916</v>
      </c>
      <c r="AF58" s="297">
        <v>-5733</v>
      </c>
      <c r="AG58" s="297" t="s">
        <v>0</v>
      </c>
      <c r="AH58" s="297" t="s">
        <v>0</v>
      </c>
      <c r="AI58" s="297" t="s">
        <v>0</v>
      </c>
      <c r="AJ58" s="297" t="s">
        <v>0</v>
      </c>
      <c r="AK58" s="297" t="s">
        <v>0</v>
      </c>
      <c r="AL58" s="297" t="s">
        <v>0</v>
      </c>
      <c r="AM58" s="297" t="s">
        <v>0</v>
      </c>
      <c r="AN58" s="297" t="s">
        <v>0</v>
      </c>
      <c r="AO58" s="297" t="s">
        <v>0</v>
      </c>
      <c r="AP58" s="297" t="s">
        <v>0</v>
      </c>
      <c r="AQ58" s="297" t="s">
        <v>0</v>
      </c>
      <c r="AR58" s="297"/>
      <c r="AS58" s="297"/>
      <c r="AT58" s="297" t="s">
        <v>0</v>
      </c>
    </row>
    <row r="59" spans="2:46">
      <c r="B59" s="260" t="s">
        <v>305</v>
      </c>
      <c r="C59" s="303" t="s">
        <v>0</v>
      </c>
      <c r="D59" s="304" t="s">
        <v>0</v>
      </c>
      <c r="E59" s="304" t="s">
        <v>0</v>
      </c>
      <c r="F59" s="304" t="s">
        <v>0</v>
      </c>
      <c r="G59" s="304" t="s">
        <v>0</v>
      </c>
      <c r="H59" s="304" t="s">
        <v>0</v>
      </c>
      <c r="I59" s="304" t="s">
        <v>0</v>
      </c>
      <c r="J59" s="304" t="s">
        <v>0</v>
      </c>
      <c r="K59" s="304" t="s">
        <v>0</v>
      </c>
      <c r="L59" s="304" t="s">
        <v>0</v>
      </c>
      <c r="M59" s="304">
        <v>165739</v>
      </c>
      <c r="N59" s="304">
        <v>150275</v>
      </c>
      <c r="O59" s="304">
        <v>156996</v>
      </c>
      <c r="P59" s="304">
        <v>153478</v>
      </c>
      <c r="Q59" s="304">
        <v>155027</v>
      </c>
      <c r="R59" s="304">
        <v>118396</v>
      </c>
      <c r="S59" s="304">
        <v>112648</v>
      </c>
      <c r="T59" s="304">
        <v>107463</v>
      </c>
      <c r="U59" s="304">
        <v>96733</v>
      </c>
      <c r="V59" s="304">
        <v>83661</v>
      </c>
      <c r="W59" s="304">
        <v>65124</v>
      </c>
      <c r="X59" s="304">
        <v>70247</v>
      </c>
      <c r="Y59" s="304">
        <v>70279</v>
      </c>
      <c r="Z59" s="304">
        <v>123658</v>
      </c>
      <c r="AA59" s="304">
        <v>101195</v>
      </c>
      <c r="AB59" s="304">
        <v>128802</v>
      </c>
      <c r="AC59" s="297">
        <v>146712</v>
      </c>
      <c r="AD59" s="297">
        <v>149691</v>
      </c>
      <c r="AE59" s="297">
        <v>151844</v>
      </c>
      <c r="AF59" s="297">
        <v>163457</v>
      </c>
      <c r="AG59" s="297">
        <v>141790</v>
      </c>
      <c r="AH59" s="297">
        <v>159015</v>
      </c>
      <c r="AI59" s="297">
        <v>132785</v>
      </c>
      <c r="AJ59" s="297">
        <v>176236</v>
      </c>
      <c r="AK59" s="297">
        <v>156888</v>
      </c>
      <c r="AL59" s="297">
        <v>168071</v>
      </c>
      <c r="AM59" s="297">
        <v>178271</v>
      </c>
      <c r="AN59" s="297">
        <v>184893</v>
      </c>
      <c r="AO59" s="297">
        <v>184349</v>
      </c>
      <c r="AP59" s="297">
        <v>175753</v>
      </c>
      <c r="AQ59" s="297">
        <v>143320</v>
      </c>
      <c r="AR59" s="297">
        <v>161937</v>
      </c>
      <c r="AS59" s="297">
        <v>130513</v>
      </c>
      <c r="AT59" s="297">
        <v>156823</v>
      </c>
    </row>
    <row r="60" spans="2:46" ht="24">
      <c r="B60" s="262" t="s">
        <v>306</v>
      </c>
      <c r="C60" s="305" t="s">
        <v>0</v>
      </c>
      <c r="D60" s="306" t="s">
        <v>0</v>
      </c>
      <c r="E60" s="306" t="s">
        <v>0</v>
      </c>
      <c r="F60" s="306" t="s">
        <v>0</v>
      </c>
      <c r="G60" s="306" t="s">
        <v>0</v>
      </c>
      <c r="H60" s="306" t="s">
        <v>0</v>
      </c>
      <c r="I60" s="306" t="s">
        <v>0</v>
      </c>
      <c r="J60" s="306" t="s">
        <v>0</v>
      </c>
      <c r="K60" s="306" t="s">
        <v>0</v>
      </c>
      <c r="L60" s="306" t="s">
        <v>0</v>
      </c>
      <c r="M60" s="304">
        <v>19169</v>
      </c>
      <c r="N60" s="304">
        <v>880533</v>
      </c>
      <c r="O60" s="304">
        <v>873390</v>
      </c>
      <c r="P60" s="304">
        <v>764600</v>
      </c>
      <c r="Q60" s="304">
        <v>754282</v>
      </c>
      <c r="R60" s="304">
        <v>752136</v>
      </c>
      <c r="S60" s="304">
        <v>756875</v>
      </c>
      <c r="T60" s="304">
        <v>738381</v>
      </c>
      <c r="U60" s="304">
        <v>735787</v>
      </c>
      <c r="V60" s="304">
        <v>746052</v>
      </c>
      <c r="W60" s="304">
        <v>756401</v>
      </c>
      <c r="X60" s="304">
        <v>735067</v>
      </c>
      <c r="Y60" s="304">
        <v>713750</v>
      </c>
      <c r="Z60" s="304">
        <v>738402</v>
      </c>
      <c r="AA60" s="304">
        <v>703758</v>
      </c>
      <c r="AB60" s="304">
        <v>740501</v>
      </c>
      <c r="AC60" s="297">
        <v>719263</v>
      </c>
      <c r="AD60" s="297">
        <v>742106</v>
      </c>
      <c r="AE60" s="297">
        <v>729929</v>
      </c>
      <c r="AF60" s="297">
        <v>726151</v>
      </c>
      <c r="AG60" s="297">
        <v>735886</v>
      </c>
      <c r="AH60" s="297">
        <v>740250</v>
      </c>
      <c r="AI60" s="297">
        <v>731651</v>
      </c>
      <c r="AJ60" s="297">
        <v>723457</v>
      </c>
      <c r="AK60" s="297">
        <v>680958</v>
      </c>
      <c r="AL60" s="297">
        <v>711790</v>
      </c>
      <c r="AM60" s="297">
        <v>711569</v>
      </c>
      <c r="AN60" s="297">
        <v>705222</v>
      </c>
      <c r="AO60" s="297">
        <v>691348</v>
      </c>
      <c r="AP60" s="297">
        <v>703929</v>
      </c>
      <c r="AQ60" s="297">
        <v>699765</v>
      </c>
      <c r="AR60" s="297">
        <v>698523</v>
      </c>
      <c r="AS60" s="297">
        <v>677546</v>
      </c>
      <c r="AT60" s="297">
        <v>689782</v>
      </c>
    </row>
    <row r="61" spans="2:46">
      <c r="B61" s="260" t="s">
        <v>307</v>
      </c>
      <c r="C61" s="303" t="s">
        <v>0</v>
      </c>
      <c r="D61" s="304" t="s">
        <v>0</v>
      </c>
      <c r="E61" s="304" t="s">
        <v>0</v>
      </c>
      <c r="F61" s="304" t="s">
        <v>0</v>
      </c>
      <c r="G61" s="304" t="s">
        <v>0</v>
      </c>
      <c r="H61" s="304" t="s">
        <v>0</v>
      </c>
      <c r="I61" s="304" t="s">
        <v>0</v>
      </c>
      <c r="J61" s="304" t="s">
        <v>0</v>
      </c>
      <c r="K61" s="304" t="s">
        <v>0</v>
      </c>
      <c r="L61" s="304" t="s">
        <v>0</v>
      </c>
      <c r="M61" s="306" t="s">
        <v>0</v>
      </c>
      <c r="N61" s="304">
        <v>149712</v>
      </c>
      <c r="O61" s="304">
        <v>235342</v>
      </c>
      <c r="P61" s="304">
        <v>214458</v>
      </c>
      <c r="Q61" s="304">
        <v>213933</v>
      </c>
      <c r="R61" s="304">
        <v>222288</v>
      </c>
      <c r="S61" s="304">
        <v>218941</v>
      </c>
      <c r="T61" s="304">
        <v>217333</v>
      </c>
      <c r="U61" s="304">
        <v>215541</v>
      </c>
      <c r="V61" s="304">
        <v>214861</v>
      </c>
      <c r="W61" s="304">
        <v>212007</v>
      </c>
      <c r="X61" s="304">
        <v>211115</v>
      </c>
      <c r="Y61" s="304">
        <v>210188</v>
      </c>
      <c r="Z61" s="304">
        <v>209247</v>
      </c>
      <c r="AA61" s="304">
        <v>202909</v>
      </c>
      <c r="AB61" s="304">
        <v>176910</v>
      </c>
      <c r="AC61" s="297">
        <v>201576</v>
      </c>
      <c r="AD61" s="297">
        <v>204264</v>
      </c>
      <c r="AE61" s="297">
        <v>206454</v>
      </c>
      <c r="AF61" s="297">
        <v>209963</v>
      </c>
      <c r="AG61" s="297">
        <v>180967</v>
      </c>
      <c r="AH61" s="297">
        <v>204752</v>
      </c>
      <c r="AI61" s="297">
        <v>218063</v>
      </c>
      <c r="AJ61" s="297">
        <v>193965</v>
      </c>
      <c r="AK61" s="297">
        <v>189397</v>
      </c>
      <c r="AL61" s="297">
        <v>192967</v>
      </c>
      <c r="AM61" s="297">
        <v>196429</v>
      </c>
      <c r="AN61" s="297">
        <v>205581</v>
      </c>
      <c r="AO61" s="297">
        <v>254926</v>
      </c>
      <c r="AP61" s="297">
        <v>255817</v>
      </c>
      <c r="AQ61" s="297">
        <v>251983</v>
      </c>
      <c r="AR61" s="297">
        <v>247539</v>
      </c>
      <c r="AS61" s="297">
        <v>242556</v>
      </c>
      <c r="AT61" s="297">
        <v>257367</v>
      </c>
    </row>
    <row r="62" spans="2:46">
      <c r="B62" s="281" t="s">
        <v>106</v>
      </c>
      <c r="C62" s="300" t="s">
        <v>0</v>
      </c>
      <c r="D62" s="301" t="s">
        <v>0</v>
      </c>
      <c r="E62" s="301" t="s">
        <v>0</v>
      </c>
      <c r="F62" s="301" t="s">
        <v>0</v>
      </c>
      <c r="G62" s="301" t="s">
        <v>0</v>
      </c>
      <c r="H62" s="301" t="s">
        <v>0</v>
      </c>
      <c r="I62" s="301" t="s">
        <v>0</v>
      </c>
      <c r="J62" s="301" t="s">
        <v>0</v>
      </c>
      <c r="K62" s="301" t="s">
        <v>0</v>
      </c>
      <c r="L62" s="301" t="s">
        <v>0</v>
      </c>
      <c r="M62" s="304" t="s">
        <v>0</v>
      </c>
      <c r="N62" s="304" t="s">
        <v>0</v>
      </c>
      <c r="O62" s="304">
        <v>363850</v>
      </c>
      <c r="P62" s="304">
        <v>602989</v>
      </c>
      <c r="Q62" s="304">
        <v>597606</v>
      </c>
      <c r="R62" s="304">
        <v>598838</v>
      </c>
      <c r="S62" s="304">
        <v>582338</v>
      </c>
      <c r="T62" s="304">
        <v>587755</v>
      </c>
      <c r="U62" s="304">
        <v>491055</v>
      </c>
      <c r="V62" s="304">
        <v>520517</v>
      </c>
      <c r="W62" s="304">
        <v>473512</v>
      </c>
      <c r="X62" s="304">
        <v>442350</v>
      </c>
      <c r="Y62" s="304">
        <v>424937</v>
      </c>
      <c r="Z62" s="304">
        <v>443216</v>
      </c>
      <c r="AA62" s="304">
        <v>468822</v>
      </c>
      <c r="AB62" s="304">
        <v>470024</v>
      </c>
      <c r="AC62" s="297">
        <v>437562</v>
      </c>
      <c r="AD62" s="297">
        <v>424780</v>
      </c>
      <c r="AE62" s="297">
        <v>432537</v>
      </c>
      <c r="AF62" s="297">
        <v>421409</v>
      </c>
      <c r="AG62" s="297">
        <v>336324</v>
      </c>
      <c r="AH62" s="297">
        <v>305975</v>
      </c>
      <c r="AI62" s="297">
        <v>348693</v>
      </c>
      <c r="AJ62" s="297">
        <v>388024</v>
      </c>
      <c r="AK62" s="297">
        <v>421991</v>
      </c>
      <c r="AL62" s="297">
        <v>410186</v>
      </c>
      <c r="AM62" s="297">
        <v>428582</v>
      </c>
      <c r="AN62" s="297">
        <v>472610</v>
      </c>
      <c r="AO62" s="297">
        <v>438380</v>
      </c>
      <c r="AP62" s="297">
        <v>410925</v>
      </c>
      <c r="AQ62" s="297">
        <v>431721</v>
      </c>
      <c r="AR62" s="297">
        <v>138644</v>
      </c>
      <c r="AS62" s="297"/>
      <c r="AT62" s="297" t="s">
        <v>0</v>
      </c>
    </row>
    <row r="63" spans="2:46">
      <c r="B63" s="276" t="s">
        <v>308</v>
      </c>
      <c r="C63" s="303" t="s">
        <v>0</v>
      </c>
      <c r="D63" s="304" t="s">
        <v>0</v>
      </c>
      <c r="E63" s="304" t="s">
        <v>0</v>
      </c>
      <c r="F63" s="304" t="s">
        <v>0</v>
      </c>
      <c r="G63" s="304" t="s">
        <v>0</v>
      </c>
      <c r="H63" s="304" t="s">
        <v>0</v>
      </c>
      <c r="I63" s="304" t="s">
        <v>0</v>
      </c>
      <c r="J63" s="304" t="s">
        <v>0</v>
      </c>
      <c r="K63" s="304" t="s">
        <v>0</v>
      </c>
      <c r="L63" s="304" t="s">
        <v>0</v>
      </c>
      <c r="M63" s="304" t="s">
        <v>0</v>
      </c>
      <c r="N63" s="304" t="s">
        <v>0</v>
      </c>
      <c r="O63" s="304">
        <v>30850</v>
      </c>
      <c r="P63" s="304">
        <v>887346</v>
      </c>
      <c r="Q63" s="304">
        <v>1117207</v>
      </c>
      <c r="R63" s="304">
        <v>1016080</v>
      </c>
      <c r="S63" s="304">
        <v>1002591</v>
      </c>
      <c r="T63" s="304">
        <v>1022533</v>
      </c>
      <c r="U63" s="304">
        <v>998824</v>
      </c>
      <c r="V63" s="304">
        <v>971392</v>
      </c>
      <c r="W63" s="304">
        <v>973878</v>
      </c>
      <c r="X63" s="304">
        <v>1001225</v>
      </c>
      <c r="Y63" s="304">
        <v>995332</v>
      </c>
      <c r="Z63" s="304">
        <v>937386</v>
      </c>
      <c r="AA63" s="304">
        <v>843435</v>
      </c>
      <c r="AB63" s="304">
        <v>799438</v>
      </c>
      <c r="AC63" s="297">
        <v>849935</v>
      </c>
      <c r="AD63" s="297">
        <v>814040</v>
      </c>
      <c r="AE63" s="297">
        <v>822301</v>
      </c>
      <c r="AF63" s="297">
        <v>905346</v>
      </c>
      <c r="AG63" s="297">
        <v>864415</v>
      </c>
      <c r="AH63" s="297">
        <v>857282</v>
      </c>
      <c r="AI63" s="297">
        <v>781276</v>
      </c>
      <c r="AJ63" s="297">
        <v>737225</v>
      </c>
      <c r="AK63" s="297">
        <v>828993</v>
      </c>
      <c r="AL63" s="297">
        <v>829931</v>
      </c>
      <c r="AM63" s="297">
        <v>915156</v>
      </c>
      <c r="AN63" s="297">
        <v>896492</v>
      </c>
      <c r="AO63" s="297">
        <v>915440</v>
      </c>
      <c r="AP63" s="297">
        <v>827335</v>
      </c>
      <c r="AQ63" s="297">
        <v>779551</v>
      </c>
      <c r="AR63" s="297">
        <v>746100</v>
      </c>
      <c r="AS63" s="297">
        <v>810330</v>
      </c>
      <c r="AT63" s="297">
        <v>818942</v>
      </c>
    </row>
    <row r="64" spans="2:46">
      <c r="B64" s="276" t="s">
        <v>107</v>
      </c>
      <c r="C64" s="303" t="s">
        <v>0</v>
      </c>
      <c r="D64" s="304" t="s">
        <v>0</v>
      </c>
      <c r="E64" s="304" t="s">
        <v>0</v>
      </c>
      <c r="F64" s="304" t="s">
        <v>0</v>
      </c>
      <c r="G64" s="304" t="s">
        <v>0</v>
      </c>
      <c r="H64" s="304" t="s">
        <v>0</v>
      </c>
      <c r="I64" s="304" t="s">
        <v>0</v>
      </c>
      <c r="J64" s="304" t="s">
        <v>0</v>
      </c>
      <c r="K64" s="304" t="s">
        <v>0</v>
      </c>
      <c r="L64" s="304" t="s">
        <v>0</v>
      </c>
      <c r="M64" s="304" t="s">
        <v>0</v>
      </c>
      <c r="N64" s="304" t="s">
        <v>0</v>
      </c>
      <c r="O64" s="304">
        <v>4754</v>
      </c>
      <c r="P64" s="304">
        <v>137275</v>
      </c>
      <c r="Q64" s="304">
        <v>136818</v>
      </c>
      <c r="R64" s="304">
        <v>124872</v>
      </c>
      <c r="S64" s="304">
        <v>122414</v>
      </c>
      <c r="T64" s="304">
        <v>123077</v>
      </c>
      <c r="U64" s="304">
        <v>84526</v>
      </c>
      <c r="V64" s="304">
        <v>104910</v>
      </c>
      <c r="W64" s="304">
        <v>103878</v>
      </c>
      <c r="X64" s="304">
        <v>118442</v>
      </c>
      <c r="Y64" s="304">
        <v>117892</v>
      </c>
      <c r="Z64" s="304">
        <v>120821</v>
      </c>
      <c r="AA64" s="304">
        <v>111305</v>
      </c>
      <c r="AB64" s="304">
        <v>117862</v>
      </c>
      <c r="AC64" s="297">
        <v>111357</v>
      </c>
      <c r="AD64" s="297">
        <v>122107</v>
      </c>
      <c r="AE64" s="297">
        <v>122275</v>
      </c>
      <c r="AF64" s="297">
        <v>125800</v>
      </c>
      <c r="AG64" s="297">
        <v>124688</v>
      </c>
      <c r="AH64" s="297">
        <v>124501</v>
      </c>
      <c r="AI64" s="297">
        <v>125431</v>
      </c>
      <c r="AJ64" s="297">
        <v>125440</v>
      </c>
      <c r="AK64" s="297">
        <v>110484</v>
      </c>
      <c r="AL64" s="297">
        <v>126441</v>
      </c>
      <c r="AM64" s="297">
        <v>95813</v>
      </c>
      <c r="AN64" s="297">
        <v>127546</v>
      </c>
      <c r="AO64" s="297">
        <v>96337</v>
      </c>
      <c r="AP64" s="297">
        <v>127867</v>
      </c>
      <c r="AQ64" s="297">
        <v>129502</v>
      </c>
      <c r="AR64" s="297">
        <v>127838</v>
      </c>
      <c r="AS64" s="297">
        <v>120692</v>
      </c>
      <c r="AT64" s="297">
        <v>128334</v>
      </c>
    </row>
    <row r="65" spans="2:46">
      <c r="B65" s="277" t="s">
        <v>309</v>
      </c>
      <c r="C65" s="305" t="s">
        <v>0</v>
      </c>
      <c r="D65" s="306" t="s">
        <v>0</v>
      </c>
      <c r="E65" s="306" t="s">
        <v>0</v>
      </c>
      <c r="F65" s="306" t="s">
        <v>0</v>
      </c>
      <c r="G65" s="306" t="s">
        <v>0</v>
      </c>
      <c r="H65" s="306" t="s">
        <v>0</v>
      </c>
      <c r="I65" s="306" t="s">
        <v>0</v>
      </c>
      <c r="J65" s="306" t="s">
        <v>0</v>
      </c>
      <c r="K65" s="306" t="s">
        <v>0</v>
      </c>
      <c r="L65" s="306" t="s">
        <v>0</v>
      </c>
      <c r="M65" s="306" t="s">
        <v>0</v>
      </c>
      <c r="N65" s="306" t="s">
        <v>0</v>
      </c>
      <c r="O65" s="304" t="s">
        <v>0</v>
      </c>
      <c r="P65" s="304">
        <v>112129</v>
      </c>
      <c r="Q65" s="304">
        <v>620902</v>
      </c>
      <c r="R65" s="304">
        <v>486023</v>
      </c>
      <c r="S65" s="304">
        <v>377378</v>
      </c>
      <c r="T65" s="304">
        <v>388805</v>
      </c>
      <c r="U65" s="304">
        <v>400805</v>
      </c>
      <c r="V65" s="304">
        <v>450789</v>
      </c>
      <c r="W65" s="304">
        <v>440473</v>
      </c>
      <c r="X65" s="304">
        <v>428256</v>
      </c>
      <c r="Y65" s="304">
        <v>432422</v>
      </c>
      <c r="Z65" s="304">
        <v>419916</v>
      </c>
      <c r="AA65" s="304">
        <v>381397</v>
      </c>
      <c r="AB65" s="304">
        <v>414403</v>
      </c>
      <c r="AC65" s="297">
        <v>362535</v>
      </c>
      <c r="AD65" s="297">
        <v>346079</v>
      </c>
      <c r="AE65" s="297">
        <v>335994</v>
      </c>
      <c r="AF65" s="297">
        <v>393009</v>
      </c>
      <c r="AG65" s="297">
        <v>391633</v>
      </c>
      <c r="AH65" s="297">
        <v>383347</v>
      </c>
      <c r="AI65" s="297">
        <v>408299</v>
      </c>
      <c r="AJ65" s="297">
        <v>446556</v>
      </c>
      <c r="AK65" s="297">
        <v>448614</v>
      </c>
      <c r="AL65" s="297">
        <v>469403</v>
      </c>
      <c r="AM65" s="297">
        <v>490085</v>
      </c>
      <c r="AN65" s="297">
        <v>526223</v>
      </c>
      <c r="AO65" s="297">
        <v>539359</v>
      </c>
      <c r="AP65" s="297">
        <v>525217</v>
      </c>
      <c r="AQ65" s="297">
        <v>496557</v>
      </c>
      <c r="AR65" s="297">
        <v>469227</v>
      </c>
      <c r="AS65" s="297">
        <v>457164</v>
      </c>
      <c r="AT65" s="297">
        <v>488828</v>
      </c>
    </row>
    <row r="66" spans="2:46">
      <c r="B66" s="278" t="s">
        <v>310</v>
      </c>
      <c r="C66" s="307" t="s">
        <v>0</v>
      </c>
      <c r="D66" s="308" t="s">
        <v>0</v>
      </c>
      <c r="E66" s="308" t="s">
        <v>0</v>
      </c>
      <c r="F66" s="308" t="s">
        <v>0</v>
      </c>
      <c r="G66" s="308" t="s">
        <v>0</v>
      </c>
      <c r="H66" s="308" t="s">
        <v>0</v>
      </c>
      <c r="I66" s="308" t="s">
        <v>0</v>
      </c>
      <c r="J66" s="308" t="s">
        <v>0</v>
      </c>
      <c r="K66" s="308" t="s">
        <v>0</v>
      </c>
      <c r="L66" s="308" t="s">
        <v>0</v>
      </c>
      <c r="M66" s="308" t="s">
        <v>0</v>
      </c>
      <c r="N66" s="308" t="s">
        <v>0</v>
      </c>
      <c r="O66" s="304" t="s">
        <v>0</v>
      </c>
      <c r="P66" s="304" t="s">
        <v>0</v>
      </c>
      <c r="Q66" s="304">
        <v>301500</v>
      </c>
      <c r="R66" s="304">
        <v>502169</v>
      </c>
      <c r="S66" s="304">
        <v>1185230</v>
      </c>
      <c r="T66" s="304">
        <v>2095133</v>
      </c>
      <c r="U66" s="304">
        <v>2110289</v>
      </c>
      <c r="V66" s="304">
        <v>1919483</v>
      </c>
      <c r="W66" s="304">
        <v>1825545</v>
      </c>
      <c r="X66" s="304">
        <v>1743726</v>
      </c>
      <c r="Y66" s="304">
        <v>1498519</v>
      </c>
      <c r="Z66" s="304">
        <v>1341380</v>
      </c>
      <c r="AA66" s="304">
        <v>1355601</v>
      </c>
      <c r="AB66" s="304">
        <v>1467034</v>
      </c>
      <c r="AC66" s="297">
        <v>1373352</v>
      </c>
      <c r="AD66" s="297">
        <v>1590120</v>
      </c>
      <c r="AE66" s="297">
        <v>1321521</v>
      </c>
      <c r="AF66" s="297">
        <v>1449490</v>
      </c>
      <c r="AG66" s="297">
        <v>1440752</v>
      </c>
      <c r="AH66" s="297">
        <v>1818119</v>
      </c>
      <c r="AI66" s="297">
        <v>1888048</v>
      </c>
      <c r="AJ66" s="297">
        <v>1895859</v>
      </c>
      <c r="AK66" s="297">
        <v>1826497</v>
      </c>
      <c r="AL66" s="297">
        <v>1986285</v>
      </c>
      <c r="AM66" s="297">
        <v>1851883</v>
      </c>
      <c r="AN66" s="297">
        <v>1893092</v>
      </c>
      <c r="AO66" s="297">
        <v>1855212</v>
      </c>
      <c r="AP66" s="297">
        <v>1856658</v>
      </c>
      <c r="AQ66" s="297">
        <v>1802917</v>
      </c>
      <c r="AR66" s="297">
        <v>1444190</v>
      </c>
      <c r="AS66" s="297">
        <v>1051278</v>
      </c>
      <c r="AT66" s="297">
        <v>1093431</v>
      </c>
    </row>
    <row r="67" spans="2:46">
      <c r="B67" s="276" t="s">
        <v>143</v>
      </c>
      <c r="C67" s="303" t="s">
        <v>0</v>
      </c>
      <c r="D67" s="304" t="s">
        <v>0</v>
      </c>
      <c r="E67" s="304" t="s">
        <v>0</v>
      </c>
      <c r="F67" s="304" t="s">
        <v>0</v>
      </c>
      <c r="G67" s="304" t="s">
        <v>0</v>
      </c>
      <c r="H67" s="304" t="s">
        <v>0</v>
      </c>
      <c r="I67" s="304" t="s">
        <v>0</v>
      </c>
      <c r="J67" s="304" t="s">
        <v>0</v>
      </c>
      <c r="K67" s="304" t="s">
        <v>0</v>
      </c>
      <c r="L67" s="304" t="s">
        <v>0</v>
      </c>
      <c r="M67" s="304" t="s">
        <v>0</v>
      </c>
      <c r="N67" s="304" t="s">
        <v>0</v>
      </c>
      <c r="O67" s="301" t="s">
        <v>0</v>
      </c>
      <c r="P67" s="301" t="s">
        <v>0</v>
      </c>
      <c r="Q67" s="304" t="s">
        <v>0</v>
      </c>
      <c r="R67" s="304" t="s">
        <v>0</v>
      </c>
      <c r="S67" s="304" t="s">
        <v>0</v>
      </c>
      <c r="T67" s="304" t="s">
        <v>0</v>
      </c>
      <c r="U67" s="304">
        <v>98770</v>
      </c>
      <c r="V67" s="304">
        <v>448349</v>
      </c>
      <c r="W67" s="304">
        <v>447947</v>
      </c>
      <c r="X67" s="304">
        <v>418057</v>
      </c>
      <c r="Y67" s="304">
        <v>505539</v>
      </c>
      <c r="Z67" s="304">
        <v>412499</v>
      </c>
      <c r="AA67" s="304">
        <v>425399</v>
      </c>
      <c r="AB67" s="304">
        <v>416980</v>
      </c>
      <c r="AC67" s="297">
        <v>422105</v>
      </c>
      <c r="AD67" s="297">
        <v>444176</v>
      </c>
      <c r="AE67" s="297">
        <v>469554</v>
      </c>
      <c r="AF67" s="297">
        <v>468930</v>
      </c>
      <c r="AG67" s="297">
        <v>468886</v>
      </c>
      <c r="AH67" s="297">
        <v>463456</v>
      </c>
      <c r="AI67" s="297">
        <v>473818</v>
      </c>
      <c r="AJ67" s="297">
        <v>465040</v>
      </c>
      <c r="AK67" s="297">
        <v>469859</v>
      </c>
      <c r="AL67" s="297">
        <v>466658</v>
      </c>
      <c r="AM67" s="297">
        <v>463724</v>
      </c>
      <c r="AN67" s="297">
        <v>477118</v>
      </c>
      <c r="AO67" s="297">
        <v>491904</v>
      </c>
      <c r="AP67" s="297">
        <v>486704</v>
      </c>
      <c r="AQ67" s="297">
        <v>486254</v>
      </c>
      <c r="AR67" s="297">
        <v>476594</v>
      </c>
      <c r="AS67" s="297">
        <v>481844</v>
      </c>
      <c r="AT67" s="297">
        <v>474675</v>
      </c>
    </row>
    <row r="68" spans="2:46">
      <c r="B68" s="276" t="s">
        <v>144</v>
      </c>
      <c r="C68" s="303" t="s">
        <v>0</v>
      </c>
      <c r="D68" s="304" t="s">
        <v>0</v>
      </c>
      <c r="E68" s="304" t="s">
        <v>0</v>
      </c>
      <c r="F68" s="304" t="s">
        <v>0</v>
      </c>
      <c r="G68" s="304" t="s">
        <v>0</v>
      </c>
      <c r="H68" s="304" t="s">
        <v>0</v>
      </c>
      <c r="I68" s="304" t="s">
        <v>0</v>
      </c>
      <c r="J68" s="304" t="s">
        <v>0</v>
      </c>
      <c r="K68" s="304" t="s">
        <v>0</v>
      </c>
      <c r="L68" s="304" t="s">
        <v>0</v>
      </c>
      <c r="M68" s="304" t="s">
        <v>0</v>
      </c>
      <c r="N68" s="304" t="s">
        <v>0</v>
      </c>
      <c r="O68" s="304" t="s">
        <v>0</v>
      </c>
      <c r="P68" s="304" t="s">
        <v>0</v>
      </c>
      <c r="Q68" s="304" t="s">
        <v>0</v>
      </c>
      <c r="R68" s="304" t="s">
        <v>0</v>
      </c>
      <c r="S68" s="304" t="s">
        <v>0</v>
      </c>
      <c r="T68" s="304" t="s">
        <v>0</v>
      </c>
      <c r="U68" s="304">
        <v>17059</v>
      </c>
      <c r="V68" s="304">
        <v>111828</v>
      </c>
      <c r="W68" s="304">
        <v>138135</v>
      </c>
      <c r="X68" s="304">
        <v>144836</v>
      </c>
      <c r="Y68" s="304">
        <v>142965</v>
      </c>
      <c r="Z68" s="304">
        <v>135900</v>
      </c>
      <c r="AA68" s="304">
        <v>108838</v>
      </c>
      <c r="AB68" s="304">
        <v>88516</v>
      </c>
      <c r="AC68" s="297">
        <v>96437</v>
      </c>
      <c r="AD68" s="297">
        <v>104129</v>
      </c>
      <c r="AE68" s="297">
        <v>97602</v>
      </c>
      <c r="AF68" s="297">
        <v>107561</v>
      </c>
      <c r="AG68" s="297">
        <v>109211</v>
      </c>
      <c r="AH68" s="297">
        <v>110117</v>
      </c>
      <c r="AI68" s="297">
        <v>113477</v>
      </c>
      <c r="AJ68" s="297">
        <v>90583</v>
      </c>
      <c r="AK68" s="297">
        <v>92683</v>
      </c>
      <c r="AL68" s="297">
        <v>114565</v>
      </c>
      <c r="AM68" s="297">
        <v>120999</v>
      </c>
      <c r="AN68" s="297">
        <v>122172</v>
      </c>
      <c r="AO68" s="297">
        <v>126843</v>
      </c>
      <c r="AP68" s="297">
        <v>107056</v>
      </c>
      <c r="AQ68" s="297">
        <v>102664</v>
      </c>
      <c r="AR68" s="297">
        <v>100575</v>
      </c>
      <c r="AS68" s="297">
        <v>82400</v>
      </c>
      <c r="AT68" s="297">
        <v>99240</v>
      </c>
    </row>
    <row r="69" spans="2:46">
      <c r="B69" s="276" t="s">
        <v>226</v>
      </c>
      <c r="C69" s="303" t="s">
        <v>0</v>
      </c>
      <c r="D69" s="304" t="s">
        <v>0</v>
      </c>
      <c r="E69" s="304" t="s">
        <v>0</v>
      </c>
      <c r="F69" s="304" t="s">
        <v>0</v>
      </c>
      <c r="G69" s="304" t="s">
        <v>0</v>
      </c>
      <c r="H69" s="304" t="s">
        <v>0</v>
      </c>
      <c r="I69" s="304" t="s">
        <v>0</v>
      </c>
      <c r="J69" s="304" t="s">
        <v>0</v>
      </c>
      <c r="K69" s="304" t="s">
        <v>0</v>
      </c>
      <c r="L69" s="304" t="s">
        <v>0</v>
      </c>
      <c r="M69" s="304" t="s">
        <v>0</v>
      </c>
      <c r="N69" s="304" t="s">
        <v>0</v>
      </c>
      <c r="O69" s="304" t="s">
        <v>0</v>
      </c>
      <c r="P69" s="304" t="s">
        <v>0</v>
      </c>
      <c r="Q69" s="304" t="s">
        <v>0</v>
      </c>
      <c r="R69" s="304" t="s">
        <v>0</v>
      </c>
      <c r="S69" s="304" t="s">
        <v>0</v>
      </c>
      <c r="T69" s="304" t="s">
        <v>0</v>
      </c>
      <c r="U69" s="304" t="s">
        <v>0</v>
      </c>
      <c r="V69" s="304" t="s">
        <v>0</v>
      </c>
      <c r="W69" s="304">
        <v>1715080</v>
      </c>
      <c r="X69" s="304">
        <v>1460268</v>
      </c>
      <c r="Y69" s="304">
        <v>1484308</v>
      </c>
      <c r="Z69" s="304">
        <v>1532057</v>
      </c>
      <c r="AA69" s="304">
        <v>1412996</v>
      </c>
      <c r="AB69" s="304">
        <v>1266947</v>
      </c>
      <c r="AC69" s="297">
        <v>1248582</v>
      </c>
      <c r="AD69" s="297">
        <v>1360704</v>
      </c>
      <c r="AE69" s="297">
        <v>1333458</v>
      </c>
      <c r="AF69" s="297">
        <v>1391867</v>
      </c>
      <c r="AG69" s="297">
        <v>1333623</v>
      </c>
      <c r="AH69" s="297">
        <v>1322895</v>
      </c>
      <c r="AI69" s="297">
        <v>1365151</v>
      </c>
      <c r="AJ69" s="297">
        <v>1355570</v>
      </c>
      <c r="AK69" s="297">
        <v>1566241</v>
      </c>
      <c r="AL69" s="297">
        <v>1378024</v>
      </c>
      <c r="AM69" s="297">
        <v>1505559</v>
      </c>
      <c r="AN69" s="297">
        <v>1495834</v>
      </c>
      <c r="AO69" s="297">
        <v>1543120</v>
      </c>
      <c r="AP69" s="297">
        <v>1391883</v>
      </c>
      <c r="AQ69" s="297">
        <v>1375944</v>
      </c>
      <c r="AR69" s="297">
        <v>1340223</v>
      </c>
      <c r="AS69" s="297">
        <v>1345528</v>
      </c>
      <c r="AT69" s="297">
        <v>1272422</v>
      </c>
    </row>
    <row r="70" spans="2:46">
      <c r="B70" s="277" t="s">
        <v>311</v>
      </c>
      <c r="C70" s="305" t="s">
        <v>0</v>
      </c>
      <c r="D70" s="306" t="s">
        <v>0</v>
      </c>
      <c r="E70" s="306" t="s">
        <v>0</v>
      </c>
      <c r="F70" s="306" t="s">
        <v>0</v>
      </c>
      <c r="G70" s="306" t="s">
        <v>0</v>
      </c>
      <c r="H70" s="306" t="s">
        <v>0</v>
      </c>
      <c r="I70" s="306" t="s">
        <v>0</v>
      </c>
      <c r="J70" s="306" t="s">
        <v>0</v>
      </c>
      <c r="K70" s="306" t="s">
        <v>0</v>
      </c>
      <c r="L70" s="306" t="s">
        <v>0</v>
      </c>
      <c r="M70" s="306" t="s">
        <v>0</v>
      </c>
      <c r="N70" s="306" t="s">
        <v>0</v>
      </c>
      <c r="O70" s="306" t="s">
        <v>0</v>
      </c>
      <c r="P70" s="306" t="s">
        <v>0</v>
      </c>
      <c r="Q70" s="306" t="s">
        <v>0</v>
      </c>
      <c r="R70" s="306" t="s">
        <v>0</v>
      </c>
      <c r="S70" s="306" t="s">
        <v>0</v>
      </c>
      <c r="T70" s="306" t="s">
        <v>0</v>
      </c>
      <c r="U70" s="306" t="s">
        <v>0</v>
      </c>
      <c r="V70" s="306" t="s">
        <v>0</v>
      </c>
      <c r="W70" s="306" t="s">
        <v>0</v>
      </c>
      <c r="X70" s="306">
        <v>294355</v>
      </c>
      <c r="Y70" s="306">
        <v>568865</v>
      </c>
      <c r="Z70" s="306">
        <v>536226</v>
      </c>
      <c r="AA70" s="306">
        <v>552881</v>
      </c>
      <c r="AB70" s="306">
        <v>535973</v>
      </c>
      <c r="AC70" s="297">
        <v>498592</v>
      </c>
      <c r="AD70" s="297">
        <v>524524</v>
      </c>
      <c r="AE70" s="297">
        <v>540292</v>
      </c>
      <c r="AF70" s="297">
        <v>498669</v>
      </c>
      <c r="AG70" s="297">
        <v>481988</v>
      </c>
      <c r="AH70" s="297">
        <v>489598</v>
      </c>
      <c r="AI70" s="297">
        <v>529566</v>
      </c>
      <c r="AJ70" s="297">
        <v>498186</v>
      </c>
      <c r="AK70" s="297">
        <v>521633</v>
      </c>
      <c r="AL70" s="297">
        <v>500358</v>
      </c>
      <c r="AM70" s="297">
        <v>522615</v>
      </c>
      <c r="AN70" s="297">
        <v>513189</v>
      </c>
      <c r="AO70" s="297">
        <v>534658</v>
      </c>
      <c r="AP70" s="297">
        <v>513570</v>
      </c>
      <c r="AQ70" s="297">
        <v>512784</v>
      </c>
      <c r="AR70" s="297">
        <v>490085</v>
      </c>
      <c r="AS70" s="297">
        <v>526875</v>
      </c>
      <c r="AT70" s="297">
        <v>498786</v>
      </c>
    </row>
    <row r="71" spans="2:46">
      <c r="B71" s="276" t="s">
        <v>312</v>
      </c>
      <c r="C71" s="303" t="s">
        <v>0</v>
      </c>
      <c r="D71" s="304" t="s">
        <v>0</v>
      </c>
      <c r="E71" s="304" t="s">
        <v>0</v>
      </c>
      <c r="F71" s="304" t="s">
        <v>0</v>
      </c>
      <c r="G71" s="304" t="s">
        <v>0</v>
      </c>
      <c r="H71" s="304" t="s">
        <v>0</v>
      </c>
      <c r="I71" s="304" t="s">
        <v>0</v>
      </c>
      <c r="J71" s="304" t="s">
        <v>0</v>
      </c>
      <c r="K71" s="304" t="s">
        <v>0</v>
      </c>
      <c r="L71" s="304" t="s">
        <v>0</v>
      </c>
      <c r="M71" s="304" t="s">
        <v>0</v>
      </c>
      <c r="N71" s="304" t="s">
        <v>0</v>
      </c>
      <c r="O71" s="304" t="s">
        <v>0</v>
      </c>
      <c r="P71" s="304" t="s">
        <v>0</v>
      </c>
      <c r="Q71" s="304" t="s">
        <v>0</v>
      </c>
      <c r="R71" s="304" t="s">
        <v>0</v>
      </c>
      <c r="S71" s="304" t="s">
        <v>0</v>
      </c>
      <c r="T71" s="304" t="s">
        <v>0</v>
      </c>
      <c r="U71" s="304" t="s">
        <v>0</v>
      </c>
      <c r="V71" s="304" t="s">
        <v>0</v>
      </c>
      <c r="W71" s="304" t="s">
        <v>0</v>
      </c>
      <c r="X71" s="304" t="s">
        <v>0</v>
      </c>
      <c r="Y71" s="304">
        <v>447562</v>
      </c>
      <c r="Z71" s="304">
        <v>951201</v>
      </c>
      <c r="AA71" s="304">
        <v>997493</v>
      </c>
      <c r="AB71" s="304">
        <v>889185</v>
      </c>
      <c r="AC71" s="297">
        <v>931044</v>
      </c>
      <c r="AD71" s="297">
        <v>855805</v>
      </c>
      <c r="AE71" s="297">
        <v>922892</v>
      </c>
      <c r="AF71" s="297">
        <v>889713</v>
      </c>
      <c r="AG71" s="297">
        <v>940615</v>
      </c>
      <c r="AH71" s="297">
        <v>890284</v>
      </c>
      <c r="AI71" s="297">
        <v>941540</v>
      </c>
      <c r="AJ71" s="297">
        <v>880634</v>
      </c>
      <c r="AK71" s="297">
        <v>908013</v>
      </c>
      <c r="AL71" s="297">
        <v>887044</v>
      </c>
      <c r="AM71" s="297">
        <v>897072</v>
      </c>
      <c r="AN71" s="297">
        <v>893574</v>
      </c>
      <c r="AO71" s="297">
        <v>904389</v>
      </c>
      <c r="AP71" s="297">
        <v>901391</v>
      </c>
      <c r="AQ71" s="297">
        <v>906353</v>
      </c>
      <c r="AR71" s="297">
        <v>921269</v>
      </c>
      <c r="AS71" s="297">
        <v>736177</v>
      </c>
      <c r="AT71" s="297">
        <v>298806</v>
      </c>
    </row>
    <row r="72" spans="2:46">
      <c r="B72" s="277" t="s">
        <v>313</v>
      </c>
      <c r="C72" s="305" t="s">
        <v>0</v>
      </c>
      <c r="D72" s="306" t="s">
        <v>0</v>
      </c>
      <c r="E72" s="306" t="s">
        <v>0</v>
      </c>
      <c r="F72" s="306" t="s">
        <v>0</v>
      </c>
      <c r="G72" s="306" t="s">
        <v>0</v>
      </c>
      <c r="H72" s="306" t="s">
        <v>0</v>
      </c>
      <c r="I72" s="306" t="s">
        <v>0</v>
      </c>
      <c r="J72" s="306" t="s">
        <v>0</v>
      </c>
      <c r="K72" s="306" t="s">
        <v>0</v>
      </c>
      <c r="L72" s="306" t="s">
        <v>0</v>
      </c>
      <c r="M72" s="306" t="s">
        <v>0</v>
      </c>
      <c r="N72" s="306" t="s">
        <v>0</v>
      </c>
      <c r="O72" s="306" t="s">
        <v>0</v>
      </c>
      <c r="P72" s="306" t="s">
        <v>0</v>
      </c>
      <c r="Q72" s="306" t="s">
        <v>0</v>
      </c>
      <c r="R72" s="306" t="s">
        <v>0</v>
      </c>
      <c r="S72" s="306" t="s">
        <v>0</v>
      </c>
      <c r="T72" s="306" t="s">
        <v>0</v>
      </c>
      <c r="U72" s="306" t="s">
        <v>0</v>
      </c>
      <c r="V72" s="306" t="s">
        <v>0</v>
      </c>
      <c r="W72" s="306" t="s">
        <v>0</v>
      </c>
      <c r="X72" s="306" t="s">
        <v>0</v>
      </c>
      <c r="Y72" s="306">
        <v>251451</v>
      </c>
      <c r="Z72" s="306">
        <v>511846</v>
      </c>
      <c r="AA72" s="306">
        <v>422057</v>
      </c>
      <c r="AB72" s="306">
        <v>275487</v>
      </c>
      <c r="AC72" s="297">
        <v>363349</v>
      </c>
      <c r="AD72" s="297">
        <v>395973</v>
      </c>
      <c r="AE72" s="297">
        <v>368146</v>
      </c>
      <c r="AF72" s="297">
        <v>376274</v>
      </c>
      <c r="AG72" s="297">
        <v>407262</v>
      </c>
      <c r="AH72" s="297">
        <v>413901</v>
      </c>
      <c r="AI72" s="297">
        <v>448859</v>
      </c>
      <c r="AJ72" s="297">
        <v>387499</v>
      </c>
      <c r="AK72" s="297">
        <v>378717</v>
      </c>
      <c r="AL72" s="297">
        <v>393502</v>
      </c>
      <c r="AM72" s="297">
        <v>418652</v>
      </c>
      <c r="AN72" s="297">
        <v>433110</v>
      </c>
      <c r="AO72" s="297">
        <v>442085</v>
      </c>
      <c r="AP72" s="297">
        <v>433815</v>
      </c>
      <c r="AQ72" s="297">
        <v>435863</v>
      </c>
      <c r="AR72" s="297">
        <v>440740</v>
      </c>
      <c r="AS72" s="297">
        <v>419004</v>
      </c>
      <c r="AT72" s="297">
        <v>433038</v>
      </c>
    </row>
    <row r="73" spans="2:46">
      <c r="B73" s="276" t="s">
        <v>314</v>
      </c>
      <c r="C73" s="303" t="s">
        <v>0</v>
      </c>
      <c r="D73" s="304" t="s">
        <v>0</v>
      </c>
      <c r="E73" s="304" t="s">
        <v>0</v>
      </c>
      <c r="F73" s="304" t="s">
        <v>0</v>
      </c>
      <c r="G73" s="304" t="s">
        <v>0</v>
      </c>
      <c r="H73" s="304" t="s">
        <v>0</v>
      </c>
      <c r="I73" s="304" t="s">
        <v>0</v>
      </c>
      <c r="J73" s="304" t="s">
        <v>0</v>
      </c>
      <c r="K73" s="304" t="s">
        <v>0</v>
      </c>
      <c r="L73" s="304" t="s">
        <v>0</v>
      </c>
      <c r="M73" s="304" t="s">
        <v>0</v>
      </c>
      <c r="N73" s="304" t="s">
        <v>0</v>
      </c>
      <c r="O73" s="304" t="s">
        <v>0</v>
      </c>
      <c r="P73" s="304" t="s">
        <v>0</v>
      </c>
      <c r="Q73" s="304" t="s">
        <v>0</v>
      </c>
      <c r="R73" s="304" t="s">
        <v>0</v>
      </c>
      <c r="S73" s="304" t="s">
        <v>0</v>
      </c>
      <c r="T73" s="304" t="s">
        <v>0</v>
      </c>
      <c r="U73" s="304" t="s">
        <v>0</v>
      </c>
      <c r="V73" s="304" t="s">
        <v>0</v>
      </c>
      <c r="W73" s="304" t="s">
        <v>0</v>
      </c>
      <c r="X73" s="304" t="s">
        <v>0</v>
      </c>
      <c r="Y73" s="304" t="s">
        <v>0</v>
      </c>
      <c r="Z73" s="304">
        <v>89991</v>
      </c>
      <c r="AA73" s="304">
        <v>268631</v>
      </c>
      <c r="AB73" s="304">
        <v>242480</v>
      </c>
      <c r="AC73" s="297">
        <v>252483</v>
      </c>
      <c r="AD73" s="297">
        <v>258515</v>
      </c>
      <c r="AE73" s="297">
        <v>262759</v>
      </c>
      <c r="AF73" s="297">
        <v>273977</v>
      </c>
      <c r="AG73" s="297">
        <v>280665</v>
      </c>
      <c r="AH73" s="297">
        <v>282631</v>
      </c>
      <c r="AI73" s="297">
        <v>248956</v>
      </c>
      <c r="AJ73" s="297">
        <v>256200</v>
      </c>
      <c r="AK73" s="297">
        <v>284498</v>
      </c>
      <c r="AL73" s="297">
        <v>286955</v>
      </c>
      <c r="AM73" s="297">
        <v>301001</v>
      </c>
      <c r="AN73" s="297">
        <v>296524</v>
      </c>
      <c r="AO73" s="297">
        <v>269769</v>
      </c>
      <c r="AP73" s="297">
        <v>263009</v>
      </c>
      <c r="AQ73" s="297">
        <v>295212</v>
      </c>
      <c r="AR73" s="297">
        <v>327345</v>
      </c>
      <c r="AS73" s="297">
        <v>261112</v>
      </c>
      <c r="AT73" s="297">
        <v>293084</v>
      </c>
    </row>
    <row r="74" spans="2:46">
      <c r="B74" s="277" t="s">
        <v>315</v>
      </c>
      <c r="C74" s="305" t="s">
        <v>0</v>
      </c>
      <c r="D74" s="306" t="s">
        <v>0</v>
      </c>
      <c r="E74" s="306" t="s">
        <v>0</v>
      </c>
      <c r="F74" s="306" t="s">
        <v>0</v>
      </c>
      <c r="G74" s="306" t="s">
        <v>0</v>
      </c>
      <c r="H74" s="306" t="s">
        <v>0</v>
      </c>
      <c r="I74" s="306" t="s">
        <v>0</v>
      </c>
      <c r="J74" s="306" t="s">
        <v>0</v>
      </c>
      <c r="K74" s="306" t="s">
        <v>0</v>
      </c>
      <c r="L74" s="306" t="s">
        <v>0</v>
      </c>
      <c r="M74" s="306" t="s">
        <v>0</v>
      </c>
      <c r="N74" s="306" t="s">
        <v>0</v>
      </c>
      <c r="O74" s="306" t="s">
        <v>0</v>
      </c>
      <c r="P74" s="306" t="s">
        <v>0</v>
      </c>
      <c r="Q74" s="306" t="s">
        <v>0</v>
      </c>
      <c r="R74" s="306" t="s">
        <v>0</v>
      </c>
      <c r="S74" s="306" t="s">
        <v>0</v>
      </c>
      <c r="T74" s="306" t="s">
        <v>0</v>
      </c>
      <c r="U74" s="306" t="s">
        <v>0</v>
      </c>
      <c r="V74" s="306" t="s">
        <v>0</v>
      </c>
      <c r="W74" s="306" t="s">
        <v>0</v>
      </c>
      <c r="X74" s="306" t="s">
        <v>0</v>
      </c>
      <c r="Y74" s="306" t="s">
        <v>0</v>
      </c>
      <c r="Z74" s="306">
        <v>24470</v>
      </c>
      <c r="AA74" s="306">
        <v>153839</v>
      </c>
      <c r="AB74" s="306">
        <v>130792</v>
      </c>
      <c r="AC74" s="297">
        <v>125890</v>
      </c>
      <c r="AD74" s="297">
        <v>90540</v>
      </c>
      <c r="AE74" s="297">
        <v>128285</v>
      </c>
      <c r="AF74" s="297">
        <v>128550</v>
      </c>
      <c r="AG74" s="297">
        <v>135886</v>
      </c>
      <c r="AH74" s="297">
        <v>142334</v>
      </c>
      <c r="AI74" s="297">
        <v>126520</v>
      </c>
      <c r="AJ74" s="297">
        <v>151843</v>
      </c>
      <c r="AK74" s="297">
        <v>154192</v>
      </c>
      <c r="AL74" s="297">
        <v>153519</v>
      </c>
      <c r="AM74" s="297">
        <v>163418</v>
      </c>
      <c r="AN74" s="297">
        <v>160847</v>
      </c>
      <c r="AO74" s="297">
        <v>145076</v>
      </c>
      <c r="AP74" s="297">
        <v>175947</v>
      </c>
      <c r="AQ74" s="297">
        <v>134328</v>
      </c>
      <c r="AR74" s="297">
        <v>151600</v>
      </c>
      <c r="AS74" s="297">
        <v>155294</v>
      </c>
      <c r="AT74" s="297">
        <v>173178</v>
      </c>
    </row>
    <row r="75" spans="2:46">
      <c r="B75" s="276" t="s">
        <v>316</v>
      </c>
      <c r="C75" s="303" t="s">
        <v>0</v>
      </c>
      <c r="D75" s="304" t="s">
        <v>0</v>
      </c>
      <c r="E75" s="304" t="s">
        <v>0</v>
      </c>
      <c r="F75" s="304" t="s">
        <v>0</v>
      </c>
      <c r="G75" s="304" t="s">
        <v>0</v>
      </c>
      <c r="H75" s="304" t="s">
        <v>0</v>
      </c>
      <c r="I75" s="304" t="s">
        <v>0</v>
      </c>
      <c r="J75" s="304" t="s">
        <v>0</v>
      </c>
      <c r="K75" s="304" t="s">
        <v>0</v>
      </c>
      <c r="L75" s="304" t="s">
        <v>0</v>
      </c>
      <c r="M75" s="304" t="s">
        <v>0</v>
      </c>
      <c r="N75" s="304" t="s">
        <v>0</v>
      </c>
      <c r="O75" s="304" t="s">
        <v>0</v>
      </c>
      <c r="P75" s="304" t="s">
        <v>0</v>
      </c>
      <c r="Q75" s="304" t="s">
        <v>0</v>
      </c>
      <c r="R75" s="304" t="s">
        <v>0</v>
      </c>
      <c r="S75" s="304" t="s">
        <v>0</v>
      </c>
      <c r="T75" s="304" t="s">
        <v>0</v>
      </c>
      <c r="U75" s="304" t="s">
        <v>0</v>
      </c>
      <c r="V75" s="304" t="s">
        <v>0</v>
      </c>
      <c r="W75" s="304" t="s">
        <v>0</v>
      </c>
      <c r="X75" s="304" t="s">
        <v>0</v>
      </c>
      <c r="Y75" s="304" t="s">
        <v>0</v>
      </c>
      <c r="Z75" s="304" t="s">
        <v>0</v>
      </c>
      <c r="AA75" s="304">
        <v>333452</v>
      </c>
      <c r="AB75" s="304">
        <v>628616</v>
      </c>
      <c r="AC75" s="297">
        <v>652957</v>
      </c>
      <c r="AD75" s="297">
        <v>527088</v>
      </c>
      <c r="AE75" s="297">
        <v>501787</v>
      </c>
      <c r="AF75" s="297">
        <v>525981</v>
      </c>
      <c r="AG75" s="297">
        <v>548648</v>
      </c>
      <c r="AH75" s="297">
        <v>557859</v>
      </c>
      <c r="AI75" s="297">
        <v>563477</v>
      </c>
      <c r="AJ75" s="297">
        <v>584962</v>
      </c>
      <c r="AK75" s="297">
        <v>571655</v>
      </c>
      <c r="AL75" s="297">
        <v>576097</v>
      </c>
      <c r="AM75" s="297">
        <v>538310</v>
      </c>
      <c r="AN75" s="297">
        <v>527228</v>
      </c>
      <c r="AO75" s="297">
        <v>530992</v>
      </c>
      <c r="AP75" s="297">
        <v>585575</v>
      </c>
      <c r="AQ75" s="297">
        <v>545186</v>
      </c>
      <c r="AR75" s="297">
        <v>573949</v>
      </c>
      <c r="AS75" s="297">
        <v>492994</v>
      </c>
      <c r="AT75" s="297">
        <v>474086</v>
      </c>
    </row>
    <row r="76" spans="2:46">
      <c r="B76" s="277" t="s">
        <v>317</v>
      </c>
      <c r="C76" s="305" t="s">
        <v>0</v>
      </c>
      <c r="D76" s="306" t="s">
        <v>0</v>
      </c>
      <c r="E76" s="306" t="s">
        <v>0</v>
      </c>
      <c r="F76" s="306" t="s">
        <v>0</v>
      </c>
      <c r="G76" s="306" t="s">
        <v>0</v>
      </c>
      <c r="H76" s="306" t="s">
        <v>0</v>
      </c>
      <c r="I76" s="306" t="s">
        <v>0</v>
      </c>
      <c r="J76" s="306" t="s">
        <v>0</v>
      </c>
      <c r="K76" s="306" t="s">
        <v>0</v>
      </c>
      <c r="L76" s="306" t="s">
        <v>0</v>
      </c>
      <c r="M76" s="306" t="s">
        <v>0</v>
      </c>
      <c r="N76" s="306" t="s">
        <v>0</v>
      </c>
      <c r="O76" s="306" t="s">
        <v>0</v>
      </c>
      <c r="P76" s="306" t="s">
        <v>0</v>
      </c>
      <c r="Q76" s="306" t="s">
        <v>0</v>
      </c>
      <c r="R76" s="306" t="s">
        <v>0</v>
      </c>
      <c r="S76" s="306" t="s">
        <v>0</v>
      </c>
      <c r="T76" s="306" t="s">
        <v>0</v>
      </c>
      <c r="U76" s="306" t="s">
        <v>0</v>
      </c>
      <c r="V76" s="306" t="s">
        <v>0</v>
      </c>
      <c r="W76" s="306" t="s">
        <v>0</v>
      </c>
      <c r="X76" s="306" t="s">
        <v>0</v>
      </c>
      <c r="Y76" s="306" t="s">
        <v>0</v>
      </c>
      <c r="Z76" s="306" t="s">
        <v>0</v>
      </c>
      <c r="AA76" s="306">
        <v>1313</v>
      </c>
      <c r="AB76" s="306">
        <v>212073</v>
      </c>
      <c r="AC76" s="309">
        <v>230123</v>
      </c>
      <c r="AD76" s="309">
        <v>262004</v>
      </c>
      <c r="AE76" s="309">
        <v>243008</v>
      </c>
      <c r="AF76" s="309">
        <v>255101</v>
      </c>
      <c r="AG76" s="309">
        <v>256514</v>
      </c>
      <c r="AH76" s="309">
        <v>259915</v>
      </c>
      <c r="AI76" s="309">
        <v>257897</v>
      </c>
      <c r="AJ76" s="309">
        <v>251983</v>
      </c>
      <c r="AK76" s="309">
        <v>254924</v>
      </c>
      <c r="AL76" s="309">
        <v>264245</v>
      </c>
      <c r="AM76" s="309">
        <v>243187</v>
      </c>
      <c r="AN76" s="309">
        <v>243818</v>
      </c>
      <c r="AO76" s="309">
        <v>240068</v>
      </c>
      <c r="AP76" s="309">
        <v>106715</v>
      </c>
      <c r="AQ76" s="309">
        <v>200731</v>
      </c>
      <c r="AR76" s="309">
        <v>166341</v>
      </c>
      <c r="AS76" s="309">
        <v>227674</v>
      </c>
      <c r="AT76" s="309">
        <v>187711</v>
      </c>
    </row>
    <row r="77" spans="2:46">
      <c r="B77" s="276" t="s">
        <v>318</v>
      </c>
      <c r="C77" s="303" t="s">
        <v>0</v>
      </c>
      <c r="D77" s="304" t="s">
        <v>0</v>
      </c>
      <c r="E77" s="304" t="s">
        <v>0</v>
      </c>
      <c r="F77" s="304" t="s">
        <v>0</v>
      </c>
      <c r="G77" s="304" t="s">
        <v>0</v>
      </c>
      <c r="H77" s="304" t="s">
        <v>0</v>
      </c>
      <c r="I77" s="304" t="s">
        <v>0</v>
      </c>
      <c r="J77" s="304" t="s">
        <v>0</v>
      </c>
      <c r="K77" s="304" t="s">
        <v>0</v>
      </c>
      <c r="L77" s="304" t="s">
        <v>0</v>
      </c>
      <c r="M77" s="304" t="s">
        <v>0</v>
      </c>
      <c r="N77" s="304" t="s">
        <v>0</v>
      </c>
      <c r="O77" s="304" t="s">
        <v>0</v>
      </c>
      <c r="P77" s="304" t="s">
        <v>0</v>
      </c>
      <c r="Q77" s="304" t="s">
        <v>0</v>
      </c>
      <c r="R77" s="304" t="s">
        <v>0</v>
      </c>
      <c r="S77" s="304" t="s">
        <v>0</v>
      </c>
      <c r="T77" s="304" t="s">
        <v>0</v>
      </c>
      <c r="U77" s="304" t="s">
        <v>0</v>
      </c>
      <c r="V77" s="304" t="s">
        <v>0</v>
      </c>
      <c r="W77" s="304" t="s">
        <v>0</v>
      </c>
      <c r="X77" s="304" t="s">
        <v>0</v>
      </c>
      <c r="Y77" s="304" t="s">
        <v>0</v>
      </c>
      <c r="Z77" s="304" t="s">
        <v>0</v>
      </c>
      <c r="AA77" s="304" t="s">
        <v>0</v>
      </c>
      <c r="AB77" s="304" t="s">
        <v>0</v>
      </c>
      <c r="AC77" s="297">
        <v>339918</v>
      </c>
      <c r="AD77" s="297">
        <v>305696</v>
      </c>
      <c r="AE77" s="297">
        <v>429608</v>
      </c>
      <c r="AF77" s="297">
        <v>508302</v>
      </c>
      <c r="AG77" s="297">
        <v>596403</v>
      </c>
      <c r="AH77" s="297">
        <v>720133</v>
      </c>
      <c r="AI77" s="297">
        <v>701221</v>
      </c>
      <c r="AJ77" s="297">
        <v>1210797</v>
      </c>
      <c r="AK77" s="297">
        <v>1091592</v>
      </c>
      <c r="AL77" s="297">
        <v>1062336</v>
      </c>
      <c r="AM77" s="297">
        <v>1152076</v>
      </c>
      <c r="AN77" s="297">
        <v>1487894</v>
      </c>
      <c r="AO77" s="297">
        <v>1520357</v>
      </c>
      <c r="AP77" s="297">
        <v>1491155</v>
      </c>
      <c r="AQ77" s="297">
        <v>1465522</v>
      </c>
      <c r="AR77" s="297">
        <v>1235772</v>
      </c>
      <c r="AS77" s="297">
        <v>1391761</v>
      </c>
      <c r="AT77" s="297">
        <v>1518740</v>
      </c>
    </row>
    <row r="78" spans="2:46">
      <c r="B78" s="276" t="s">
        <v>319</v>
      </c>
      <c r="C78" s="303" t="s">
        <v>0</v>
      </c>
      <c r="D78" s="304" t="s">
        <v>0</v>
      </c>
      <c r="E78" s="304" t="s">
        <v>0</v>
      </c>
      <c r="F78" s="304" t="s">
        <v>0</v>
      </c>
      <c r="G78" s="304" t="s">
        <v>0</v>
      </c>
      <c r="H78" s="304" t="s">
        <v>0</v>
      </c>
      <c r="I78" s="304" t="s">
        <v>0</v>
      </c>
      <c r="J78" s="304" t="s">
        <v>0</v>
      </c>
      <c r="K78" s="304" t="s">
        <v>0</v>
      </c>
      <c r="L78" s="304" t="s">
        <v>0</v>
      </c>
      <c r="M78" s="304" t="s">
        <v>0</v>
      </c>
      <c r="N78" s="304" t="s">
        <v>0</v>
      </c>
      <c r="O78" s="304" t="s">
        <v>0</v>
      </c>
      <c r="P78" s="304" t="s">
        <v>0</v>
      </c>
      <c r="Q78" s="304" t="s">
        <v>0</v>
      </c>
      <c r="R78" s="304" t="s">
        <v>0</v>
      </c>
      <c r="S78" s="304" t="s">
        <v>0</v>
      </c>
      <c r="T78" s="304" t="s">
        <v>0</v>
      </c>
      <c r="U78" s="304" t="s">
        <v>0</v>
      </c>
      <c r="V78" s="304" t="s">
        <v>0</v>
      </c>
      <c r="W78" s="304" t="s">
        <v>0</v>
      </c>
      <c r="X78" s="304" t="s">
        <v>0</v>
      </c>
      <c r="Y78" s="304" t="s">
        <v>0</v>
      </c>
      <c r="Z78" s="304" t="s">
        <v>0</v>
      </c>
      <c r="AA78" s="304" t="s">
        <v>0</v>
      </c>
      <c r="AB78" s="304" t="s">
        <v>0</v>
      </c>
      <c r="AC78" s="297">
        <v>37954</v>
      </c>
      <c r="AD78" s="297">
        <v>85151</v>
      </c>
      <c r="AE78" s="297">
        <v>93313</v>
      </c>
      <c r="AF78" s="297">
        <v>74844</v>
      </c>
      <c r="AG78" s="297">
        <v>66326</v>
      </c>
      <c r="AH78" s="297">
        <v>85241</v>
      </c>
      <c r="AI78" s="297">
        <v>85484</v>
      </c>
      <c r="AJ78" s="297">
        <v>83767</v>
      </c>
      <c r="AK78" s="297">
        <v>80115</v>
      </c>
      <c r="AL78" s="297">
        <v>90630</v>
      </c>
      <c r="AM78" s="297">
        <v>93078</v>
      </c>
      <c r="AN78" s="297">
        <v>93690</v>
      </c>
      <c r="AO78" s="297">
        <v>91366</v>
      </c>
      <c r="AP78" s="297">
        <v>87152</v>
      </c>
      <c r="AQ78" s="297">
        <v>90725</v>
      </c>
      <c r="AR78" s="297">
        <v>87534</v>
      </c>
      <c r="AS78" s="297">
        <v>78196</v>
      </c>
      <c r="AT78" s="297">
        <v>91399</v>
      </c>
    </row>
    <row r="79" spans="2:46">
      <c r="B79" s="276" t="s">
        <v>320</v>
      </c>
      <c r="C79" s="303" t="s">
        <v>0</v>
      </c>
      <c r="D79" s="304" t="s">
        <v>0</v>
      </c>
      <c r="E79" s="304" t="s">
        <v>0</v>
      </c>
      <c r="F79" s="304" t="s">
        <v>0</v>
      </c>
      <c r="G79" s="304" t="s">
        <v>0</v>
      </c>
      <c r="H79" s="304" t="s">
        <v>0</v>
      </c>
      <c r="I79" s="304" t="s">
        <v>0</v>
      </c>
      <c r="J79" s="304" t="s">
        <v>0</v>
      </c>
      <c r="K79" s="304" t="s">
        <v>0</v>
      </c>
      <c r="L79" s="304" t="s">
        <v>0</v>
      </c>
      <c r="M79" s="304" t="s">
        <v>0</v>
      </c>
      <c r="N79" s="304" t="s">
        <v>0</v>
      </c>
      <c r="O79" s="304" t="s">
        <v>0</v>
      </c>
      <c r="P79" s="304" t="s">
        <v>0</v>
      </c>
      <c r="Q79" s="304" t="s">
        <v>0</v>
      </c>
      <c r="R79" s="304" t="s">
        <v>0</v>
      </c>
      <c r="S79" s="304" t="s">
        <v>0</v>
      </c>
      <c r="T79" s="304" t="s">
        <v>0</v>
      </c>
      <c r="U79" s="304" t="s">
        <v>0</v>
      </c>
      <c r="V79" s="304" t="s">
        <v>0</v>
      </c>
      <c r="W79" s="304" t="s">
        <v>0</v>
      </c>
      <c r="X79" s="304" t="s">
        <v>0</v>
      </c>
      <c r="Y79" s="304" t="s">
        <v>0</v>
      </c>
      <c r="Z79" s="304" t="s">
        <v>0</v>
      </c>
      <c r="AA79" s="304" t="s">
        <v>0</v>
      </c>
      <c r="AB79" s="304" t="s">
        <v>0</v>
      </c>
      <c r="AC79" s="297">
        <v>13951</v>
      </c>
      <c r="AD79" s="297">
        <v>77923</v>
      </c>
      <c r="AE79" s="297">
        <v>101233</v>
      </c>
      <c r="AF79" s="297">
        <v>112220</v>
      </c>
      <c r="AG79" s="297">
        <v>141418</v>
      </c>
      <c r="AH79" s="297">
        <v>138020</v>
      </c>
      <c r="AI79" s="297">
        <v>128421</v>
      </c>
      <c r="AJ79" s="297">
        <v>144246</v>
      </c>
      <c r="AK79" s="297">
        <v>145053</v>
      </c>
      <c r="AL79" s="297">
        <v>151077</v>
      </c>
      <c r="AM79" s="297">
        <v>150108</v>
      </c>
      <c r="AN79" s="297">
        <v>152664</v>
      </c>
      <c r="AO79" s="297">
        <v>154850</v>
      </c>
      <c r="AP79" s="297">
        <v>149297</v>
      </c>
      <c r="AQ79" s="297">
        <v>148128</v>
      </c>
      <c r="AR79" s="297">
        <v>151505</v>
      </c>
      <c r="AS79" s="297">
        <v>121944</v>
      </c>
      <c r="AT79" s="297">
        <v>128568</v>
      </c>
    </row>
    <row r="80" spans="2:46">
      <c r="B80" s="278" t="s">
        <v>321</v>
      </c>
      <c r="C80" s="307" t="s">
        <v>0</v>
      </c>
      <c r="D80" s="308" t="s">
        <v>0</v>
      </c>
      <c r="E80" s="308" t="s">
        <v>0</v>
      </c>
      <c r="F80" s="308" t="s">
        <v>0</v>
      </c>
      <c r="G80" s="308" t="s">
        <v>0</v>
      </c>
      <c r="H80" s="308" t="s">
        <v>0</v>
      </c>
      <c r="I80" s="308" t="s">
        <v>0</v>
      </c>
      <c r="J80" s="308" t="s">
        <v>0</v>
      </c>
      <c r="K80" s="308" t="s">
        <v>0</v>
      </c>
      <c r="L80" s="308" t="s">
        <v>0</v>
      </c>
      <c r="M80" s="308" t="s">
        <v>0</v>
      </c>
      <c r="N80" s="308" t="s">
        <v>0</v>
      </c>
      <c r="O80" s="308" t="s">
        <v>0</v>
      </c>
      <c r="P80" s="308" t="s">
        <v>0</v>
      </c>
      <c r="Q80" s="308" t="s">
        <v>0</v>
      </c>
      <c r="R80" s="308" t="s">
        <v>0</v>
      </c>
      <c r="S80" s="308" t="s">
        <v>0</v>
      </c>
      <c r="T80" s="308" t="s">
        <v>0</v>
      </c>
      <c r="U80" s="308" t="s">
        <v>0</v>
      </c>
      <c r="V80" s="308" t="s">
        <v>0</v>
      </c>
      <c r="W80" s="308" t="s">
        <v>0</v>
      </c>
      <c r="X80" s="308" t="s">
        <v>0</v>
      </c>
      <c r="Y80" s="308" t="s">
        <v>0</v>
      </c>
      <c r="Z80" s="308" t="s">
        <v>0</v>
      </c>
      <c r="AA80" s="308" t="s">
        <v>0</v>
      </c>
      <c r="AB80" s="308" t="s">
        <v>0</v>
      </c>
      <c r="AC80" s="309">
        <v>12992</v>
      </c>
      <c r="AD80" s="309">
        <v>332614</v>
      </c>
      <c r="AE80" s="309">
        <v>335522</v>
      </c>
      <c r="AF80" s="309">
        <v>307904</v>
      </c>
      <c r="AG80" s="309">
        <v>316545</v>
      </c>
      <c r="AH80" s="309">
        <v>315889</v>
      </c>
      <c r="AI80" s="309">
        <v>316017</v>
      </c>
      <c r="AJ80" s="309">
        <v>317084</v>
      </c>
      <c r="AK80" s="309">
        <v>329686</v>
      </c>
      <c r="AL80" s="309">
        <v>315338</v>
      </c>
      <c r="AM80" s="309">
        <v>313819</v>
      </c>
      <c r="AN80" s="309">
        <v>326717</v>
      </c>
      <c r="AO80" s="309">
        <v>409869</v>
      </c>
      <c r="AP80" s="309">
        <v>249124</v>
      </c>
      <c r="AQ80" s="309">
        <v>184602</v>
      </c>
      <c r="AR80" s="309">
        <v>260389</v>
      </c>
      <c r="AS80" s="309">
        <v>282243</v>
      </c>
      <c r="AT80" s="309">
        <v>280779</v>
      </c>
    </row>
    <row r="81" spans="2:46">
      <c r="B81" s="276" t="s">
        <v>322</v>
      </c>
      <c r="C81" s="303" t="s">
        <v>0</v>
      </c>
      <c r="D81" s="304" t="s">
        <v>0</v>
      </c>
      <c r="E81" s="304" t="s">
        <v>0</v>
      </c>
      <c r="F81" s="304" t="s">
        <v>0</v>
      </c>
      <c r="G81" s="304" t="s">
        <v>0</v>
      </c>
      <c r="H81" s="304" t="s">
        <v>0</v>
      </c>
      <c r="I81" s="304" t="s">
        <v>0</v>
      </c>
      <c r="J81" s="304" t="s">
        <v>0</v>
      </c>
      <c r="K81" s="304" t="s">
        <v>0</v>
      </c>
      <c r="L81" s="304" t="s">
        <v>0</v>
      </c>
      <c r="M81" s="304" t="s">
        <v>0</v>
      </c>
      <c r="N81" s="304" t="s">
        <v>0</v>
      </c>
      <c r="O81" s="304" t="s">
        <v>0</v>
      </c>
      <c r="P81" s="304" t="s">
        <v>0</v>
      </c>
      <c r="Q81" s="304" t="s">
        <v>0</v>
      </c>
      <c r="R81" s="304" t="s">
        <v>0</v>
      </c>
      <c r="S81" s="304" t="s">
        <v>0</v>
      </c>
      <c r="T81" s="304" t="s">
        <v>0</v>
      </c>
      <c r="U81" s="304" t="s">
        <v>0</v>
      </c>
      <c r="V81" s="304" t="s">
        <v>0</v>
      </c>
      <c r="W81" s="304" t="s">
        <v>0</v>
      </c>
      <c r="X81" s="304" t="s">
        <v>0</v>
      </c>
      <c r="Y81" s="304" t="s">
        <v>0</v>
      </c>
      <c r="Z81" s="304" t="s">
        <v>0</v>
      </c>
      <c r="AA81" s="304" t="s">
        <v>0</v>
      </c>
      <c r="AB81" s="304" t="s">
        <v>0</v>
      </c>
      <c r="AC81" s="297" t="s">
        <v>0</v>
      </c>
      <c r="AD81" s="297">
        <v>341360</v>
      </c>
      <c r="AE81" s="297">
        <v>333604</v>
      </c>
      <c r="AF81" s="297">
        <v>304934</v>
      </c>
      <c r="AG81" s="297">
        <v>286042</v>
      </c>
      <c r="AH81" s="297">
        <v>301174</v>
      </c>
      <c r="AI81" s="297">
        <v>283280</v>
      </c>
      <c r="AJ81" s="297">
        <v>321995</v>
      </c>
      <c r="AK81" s="297">
        <v>250633</v>
      </c>
      <c r="AL81" s="297">
        <v>296591</v>
      </c>
      <c r="AM81" s="297">
        <v>329993</v>
      </c>
      <c r="AN81" s="297">
        <v>342462</v>
      </c>
      <c r="AO81" s="297">
        <v>326440</v>
      </c>
      <c r="AP81" s="297">
        <v>319887</v>
      </c>
      <c r="AQ81" s="297">
        <v>295990</v>
      </c>
      <c r="AR81" s="297">
        <v>330611</v>
      </c>
      <c r="AS81" s="297">
        <v>345471</v>
      </c>
      <c r="AT81" s="297">
        <v>329826</v>
      </c>
    </row>
    <row r="82" spans="2:46">
      <c r="B82" s="278" t="s">
        <v>323</v>
      </c>
      <c r="C82" s="307" t="s">
        <v>0</v>
      </c>
      <c r="D82" s="308" t="s">
        <v>0</v>
      </c>
      <c r="E82" s="308" t="s">
        <v>0</v>
      </c>
      <c r="F82" s="308" t="s">
        <v>0</v>
      </c>
      <c r="G82" s="308" t="s">
        <v>0</v>
      </c>
      <c r="H82" s="308" t="s">
        <v>0</v>
      </c>
      <c r="I82" s="308" t="s">
        <v>0</v>
      </c>
      <c r="J82" s="308" t="s">
        <v>0</v>
      </c>
      <c r="K82" s="308" t="s">
        <v>0</v>
      </c>
      <c r="L82" s="308" t="s">
        <v>0</v>
      </c>
      <c r="M82" s="308" t="s">
        <v>0</v>
      </c>
      <c r="N82" s="308" t="s">
        <v>0</v>
      </c>
      <c r="O82" s="308" t="s">
        <v>0</v>
      </c>
      <c r="P82" s="308" t="s">
        <v>0</v>
      </c>
      <c r="Q82" s="308" t="s">
        <v>0</v>
      </c>
      <c r="R82" s="308" t="s">
        <v>0</v>
      </c>
      <c r="S82" s="308" t="s">
        <v>0</v>
      </c>
      <c r="T82" s="308" t="s">
        <v>0</v>
      </c>
      <c r="U82" s="308" t="s">
        <v>0</v>
      </c>
      <c r="V82" s="308" t="s">
        <v>0</v>
      </c>
      <c r="W82" s="308" t="s">
        <v>0</v>
      </c>
      <c r="X82" s="308" t="s">
        <v>0</v>
      </c>
      <c r="Y82" s="308" t="s">
        <v>0</v>
      </c>
      <c r="Z82" s="308" t="s">
        <v>0</v>
      </c>
      <c r="AA82" s="308" t="s">
        <v>0</v>
      </c>
      <c r="AB82" s="308" t="s">
        <v>0</v>
      </c>
      <c r="AC82" s="309" t="s">
        <v>0</v>
      </c>
      <c r="AD82" s="309">
        <v>71740</v>
      </c>
      <c r="AE82" s="309">
        <v>460748</v>
      </c>
      <c r="AF82" s="309">
        <v>386726</v>
      </c>
      <c r="AG82" s="309">
        <v>429012</v>
      </c>
      <c r="AH82" s="309">
        <v>402043</v>
      </c>
      <c r="AI82" s="309">
        <v>456406</v>
      </c>
      <c r="AJ82" s="309">
        <v>420529</v>
      </c>
      <c r="AK82" s="309">
        <v>450607</v>
      </c>
      <c r="AL82" s="309">
        <v>437540</v>
      </c>
      <c r="AM82" s="309">
        <v>476714</v>
      </c>
      <c r="AN82" s="309">
        <v>457116</v>
      </c>
      <c r="AO82" s="309">
        <v>459582</v>
      </c>
      <c r="AP82" s="309">
        <v>452532</v>
      </c>
      <c r="AQ82" s="309">
        <v>487052</v>
      </c>
      <c r="AR82" s="309">
        <v>470996</v>
      </c>
      <c r="AS82" s="309">
        <v>497544</v>
      </c>
      <c r="AT82" s="309">
        <v>468459</v>
      </c>
    </row>
    <row r="83" spans="2:46">
      <c r="B83" s="276" t="s">
        <v>329</v>
      </c>
      <c r="C83" s="303" t="s">
        <v>0</v>
      </c>
      <c r="D83" s="304" t="s">
        <v>0</v>
      </c>
      <c r="E83" s="304" t="s">
        <v>0</v>
      </c>
      <c r="F83" s="304" t="s">
        <v>0</v>
      </c>
      <c r="G83" s="304" t="s">
        <v>0</v>
      </c>
      <c r="H83" s="304" t="s">
        <v>0</v>
      </c>
      <c r="I83" s="304" t="s">
        <v>0</v>
      </c>
      <c r="J83" s="304" t="s">
        <v>0</v>
      </c>
      <c r="K83" s="304" t="s">
        <v>0</v>
      </c>
      <c r="L83" s="304" t="s">
        <v>0</v>
      </c>
      <c r="M83" s="304" t="s">
        <v>0</v>
      </c>
      <c r="N83" s="304" t="s">
        <v>0</v>
      </c>
      <c r="O83" s="304" t="s">
        <v>0</v>
      </c>
      <c r="P83" s="304" t="s">
        <v>0</v>
      </c>
      <c r="Q83" s="304" t="s">
        <v>0</v>
      </c>
      <c r="R83" s="304" t="s">
        <v>0</v>
      </c>
      <c r="S83" s="304" t="s">
        <v>0</v>
      </c>
      <c r="T83" s="304" t="s">
        <v>0</v>
      </c>
      <c r="U83" s="304" t="s">
        <v>0</v>
      </c>
      <c r="V83" s="304" t="s">
        <v>0</v>
      </c>
      <c r="W83" s="304" t="s">
        <v>0</v>
      </c>
      <c r="X83" s="304" t="s">
        <v>0</v>
      </c>
      <c r="Y83" s="304" t="s">
        <v>0</v>
      </c>
      <c r="Z83" s="304" t="s">
        <v>0</v>
      </c>
      <c r="AA83" s="304" t="s">
        <v>0</v>
      </c>
      <c r="AB83" s="304" t="s">
        <v>0</v>
      </c>
      <c r="AC83" s="297" t="s">
        <v>0</v>
      </c>
      <c r="AD83" s="297" t="s">
        <v>0</v>
      </c>
      <c r="AE83" s="297" t="s">
        <v>0</v>
      </c>
      <c r="AF83" s="297" t="s">
        <v>0</v>
      </c>
      <c r="AG83" s="297">
        <v>95857</v>
      </c>
      <c r="AH83" s="297">
        <v>85348</v>
      </c>
      <c r="AI83" s="297">
        <v>73716</v>
      </c>
      <c r="AJ83" s="297">
        <v>86995</v>
      </c>
      <c r="AK83" s="297">
        <v>86099</v>
      </c>
      <c r="AL83" s="297">
        <v>82264</v>
      </c>
      <c r="AM83" s="297">
        <v>87084</v>
      </c>
      <c r="AN83" s="297">
        <v>92199</v>
      </c>
      <c r="AO83" s="297">
        <v>97694</v>
      </c>
      <c r="AP83" s="297">
        <v>94051</v>
      </c>
      <c r="AQ83" s="297">
        <v>92617</v>
      </c>
      <c r="AR83" s="297">
        <v>92666</v>
      </c>
      <c r="AS83" s="297">
        <v>86215</v>
      </c>
      <c r="AT83" s="297">
        <v>89307</v>
      </c>
    </row>
    <row r="84" spans="2:46">
      <c r="B84" s="278" t="s">
        <v>330</v>
      </c>
      <c r="C84" s="307" t="s">
        <v>0</v>
      </c>
      <c r="D84" s="308" t="s">
        <v>0</v>
      </c>
      <c r="E84" s="308" t="s">
        <v>0</v>
      </c>
      <c r="F84" s="308" t="s">
        <v>0</v>
      </c>
      <c r="G84" s="308" t="s">
        <v>0</v>
      </c>
      <c r="H84" s="308" t="s">
        <v>0</v>
      </c>
      <c r="I84" s="308" t="s">
        <v>0</v>
      </c>
      <c r="J84" s="308" t="s">
        <v>0</v>
      </c>
      <c r="K84" s="308" t="s">
        <v>0</v>
      </c>
      <c r="L84" s="308" t="s">
        <v>0</v>
      </c>
      <c r="M84" s="308" t="s">
        <v>0</v>
      </c>
      <c r="N84" s="308" t="s">
        <v>0</v>
      </c>
      <c r="O84" s="308" t="s">
        <v>0</v>
      </c>
      <c r="P84" s="308" t="s">
        <v>0</v>
      </c>
      <c r="Q84" s="308" t="s">
        <v>0</v>
      </c>
      <c r="R84" s="308" t="s">
        <v>0</v>
      </c>
      <c r="S84" s="308" t="s">
        <v>0</v>
      </c>
      <c r="T84" s="308" t="s">
        <v>0</v>
      </c>
      <c r="U84" s="308" t="s">
        <v>0</v>
      </c>
      <c r="V84" s="308" t="s">
        <v>0</v>
      </c>
      <c r="W84" s="308" t="s">
        <v>0</v>
      </c>
      <c r="X84" s="308" t="s">
        <v>0</v>
      </c>
      <c r="Y84" s="308" t="s">
        <v>0</v>
      </c>
      <c r="Z84" s="308" t="s">
        <v>0</v>
      </c>
      <c r="AA84" s="308" t="s">
        <v>0</v>
      </c>
      <c r="AB84" s="308" t="s">
        <v>0</v>
      </c>
      <c r="AC84" s="309" t="s">
        <v>0</v>
      </c>
      <c r="AD84" s="309" t="s">
        <v>0</v>
      </c>
      <c r="AE84" s="309" t="s">
        <v>0</v>
      </c>
      <c r="AF84" s="309" t="s">
        <v>0</v>
      </c>
      <c r="AG84" s="309">
        <v>1299</v>
      </c>
      <c r="AH84" s="309">
        <v>134970</v>
      </c>
      <c r="AI84" s="309">
        <v>135652</v>
      </c>
      <c r="AJ84" s="309">
        <v>121372</v>
      </c>
      <c r="AK84" s="309">
        <v>122732</v>
      </c>
      <c r="AL84" s="309">
        <v>119816</v>
      </c>
      <c r="AM84" s="309">
        <v>123519</v>
      </c>
      <c r="AN84" s="309">
        <v>131867</v>
      </c>
      <c r="AO84" s="309">
        <v>134519</v>
      </c>
      <c r="AP84" s="309">
        <v>127812</v>
      </c>
      <c r="AQ84" s="309">
        <v>103262</v>
      </c>
      <c r="AR84" s="309">
        <v>131965</v>
      </c>
      <c r="AS84" s="309">
        <v>136993</v>
      </c>
      <c r="AT84" s="309">
        <v>126343</v>
      </c>
    </row>
    <row r="85" spans="2:46">
      <c r="B85" s="278" t="s">
        <v>353</v>
      </c>
      <c r="C85" s="307"/>
      <c r="D85" s="308"/>
      <c r="E85" s="308"/>
      <c r="F85" s="308"/>
      <c r="G85" s="308"/>
      <c r="H85" s="308"/>
      <c r="I85" s="308"/>
      <c r="J85" s="308"/>
      <c r="K85" s="308"/>
      <c r="L85" s="308"/>
      <c r="M85" s="308"/>
      <c r="N85" s="308"/>
      <c r="O85" s="308"/>
      <c r="P85" s="308"/>
      <c r="Q85" s="308"/>
      <c r="R85" s="308"/>
      <c r="S85" s="308"/>
      <c r="T85" s="308"/>
      <c r="U85" s="308"/>
      <c r="V85" s="308"/>
      <c r="W85" s="308"/>
      <c r="X85" s="308"/>
      <c r="Y85" s="308"/>
      <c r="Z85" s="308"/>
      <c r="AA85" s="308"/>
      <c r="AB85" s="308"/>
      <c r="AC85" s="309"/>
      <c r="AD85" s="309"/>
      <c r="AE85" s="309"/>
      <c r="AF85" s="309"/>
      <c r="AG85" s="309"/>
      <c r="AH85" s="309"/>
      <c r="AI85" s="309">
        <v>138459</v>
      </c>
      <c r="AJ85" s="309">
        <v>340853</v>
      </c>
      <c r="AK85" s="309">
        <v>339307</v>
      </c>
      <c r="AL85" s="309">
        <v>313340</v>
      </c>
      <c r="AM85" s="309">
        <v>315906</v>
      </c>
      <c r="AN85" s="309">
        <v>314926</v>
      </c>
      <c r="AO85" s="309">
        <v>319350</v>
      </c>
      <c r="AP85" s="309">
        <v>317314</v>
      </c>
      <c r="AQ85" s="309">
        <v>308456</v>
      </c>
      <c r="AR85" s="309">
        <v>317014</v>
      </c>
      <c r="AS85" s="309">
        <v>310574</v>
      </c>
      <c r="AT85" s="309">
        <v>310090</v>
      </c>
    </row>
    <row r="86" spans="2:46">
      <c r="B86" s="278" t="s">
        <v>436</v>
      </c>
      <c r="C86" s="307"/>
      <c r="D86" s="308"/>
      <c r="E86" s="308"/>
      <c r="F86" s="308"/>
      <c r="G86" s="308"/>
      <c r="H86" s="308"/>
      <c r="I86" s="308"/>
      <c r="J86" s="308"/>
      <c r="K86" s="308"/>
      <c r="L86" s="308"/>
      <c r="M86" s="308"/>
      <c r="N86" s="308"/>
      <c r="O86" s="308"/>
      <c r="P86" s="308"/>
      <c r="Q86" s="308"/>
      <c r="R86" s="308"/>
      <c r="S86" s="308"/>
      <c r="T86" s="308"/>
      <c r="U86" s="308"/>
      <c r="V86" s="308"/>
      <c r="W86" s="308"/>
      <c r="X86" s="308"/>
      <c r="Y86" s="308"/>
      <c r="Z86" s="308"/>
      <c r="AA86" s="308"/>
      <c r="AB86" s="308"/>
      <c r="AC86" s="309"/>
      <c r="AD86" s="309"/>
      <c r="AE86" s="309"/>
      <c r="AF86" s="309"/>
      <c r="AG86" s="309"/>
      <c r="AH86" s="309"/>
      <c r="AI86" s="309" t="s">
        <v>0</v>
      </c>
      <c r="AJ86" s="309">
        <v>497745</v>
      </c>
      <c r="AK86" s="309">
        <v>524700</v>
      </c>
      <c r="AL86" s="309">
        <v>506570</v>
      </c>
      <c r="AM86" s="309">
        <v>523831</v>
      </c>
      <c r="AN86" s="309">
        <v>736438</v>
      </c>
      <c r="AO86" s="309">
        <v>754397</v>
      </c>
      <c r="AP86" s="309">
        <v>699442</v>
      </c>
      <c r="AQ86" s="309">
        <v>842873</v>
      </c>
      <c r="AR86" s="309">
        <v>445696</v>
      </c>
      <c r="AS86" s="309">
        <v>449091</v>
      </c>
      <c r="AT86" s="309">
        <v>539662</v>
      </c>
    </row>
    <row r="87" spans="2:46">
      <c r="B87" s="278" t="str">
        <f>+'Basic data'!B87</f>
        <v>Front Place Minami-Shinjuku</v>
      </c>
      <c r="C87" s="307"/>
      <c r="D87" s="308"/>
      <c r="E87" s="308"/>
      <c r="F87" s="308"/>
      <c r="G87" s="308"/>
      <c r="H87" s="308"/>
      <c r="I87" s="308"/>
      <c r="J87" s="308"/>
      <c r="K87" s="308"/>
      <c r="L87" s="308"/>
      <c r="M87" s="308"/>
      <c r="N87" s="308"/>
      <c r="O87" s="308"/>
      <c r="P87" s="308"/>
      <c r="Q87" s="308"/>
      <c r="R87" s="308"/>
      <c r="S87" s="308"/>
      <c r="T87" s="308"/>
      <c r="U87" s="308"/>
      <c r="V87" s="308"/>
      <c r="W87" s="308"/>
      <c r="X87" s="308"/>
      <c r="Y87" s="308"/>
      <c r="Z87" s="308"/>
      <c r="AA87" s="308"/>
      <c r="AB87" s="308"/>
      <c r="AC87" s="309"/>
      <c r="AD87" s="309"/>
      <c r="AE87" s="309"/>
      <c r="AF87" s="309"/>
      <c r="AG87" s="309"/>
      <c r="AH87" s="309"/>
      <c r="AI87" s="309"/>
      <c r="AJ87" s="309"/>
      <c r="AK87" s="309">
        <v>66347</v>
      </c>
      <c r="AL87" s="309">
        <v>170215</v>
      </c>
      <c r="AM87" s="309">
        <v>171316</v>
      </c>
      <c r="AN87" s="309">
        <v>144095</v>
      </c>
      <c r="AO87" s="309">
        <v>143756</v>
      </c>
      <c r="AP87" s="309">
        <v>143685</v>
      </c>
      <c r="AQ87" s="309">
        <v>147527</v>
      </c>
      <c r="AR87" s="309">
        <v>144938</v>
      </c>
      <c r="AS87" s="309">
        <v>141071</v>
      </c>
      <c r="AT87" s="309">
        <v>143503</v>
      </c>
    </row>
    <row r="88" spans="2:46">
      <c r="B88" s="278" t="str">
        <f>+'Basic data'!B88</f>
        <v>Daido Seimei Niigata Building</v>
      </c>
      <c r="C88" s="307"/>
      <c r="D88" s="308"/>
      <c r="E88" s="308"/>
      <c r="F88" s="308"/>
      <c r="G88" s="308"/>
      <c r="H88" s="308"/>
      <c r="I88" s="308"/>
      <c r="J88" s="308"/>
      <c r="K88" s="308"/>
      <c r="L88" s="308"/>
      <c r="M88" s="308"/>
      <c r="N88" s="308"/>
      <c r="O88" s="308"/>
      <c r="P88" s="308"/>
      <c r="Q88" s="308"/>
      <c r="R88" s="308"/>
      <c r="S88" s="308"/>
      <c r="T88" s="308"/>
      <c r="U88" s="308"/>
      <c r="V88" s="308"/>
      <c r="W88" s="308"/>
      <c r="X88" s="308"/>
      <c r="Y88" s="308"/>
      <c r="Z88" s="308"/>
      <c r="AA88" s="308"/>
      <c r="AB88" s="308"/>
      <c r="AC88" s="309"/>
      <c r="AD88" s="309"/>
      <c r="AE88" s="309"/>
      <c r="AF88" s="309"/>
      <c r="AG88" s="309"/>
      <c r="AH88" s="309"/>
      <c r="AI88" s="309"/>
      <c r="AJ88" s="309"/>
      <c r="AK88" s="309">
        <v>10721</v>
      </c>
      <c r="AL88" s="309">
        <v>54305</v>
      </c>
      <c r="AM88" s="309">
        <v>58679</v>
      </c>
      <c r="AN88" s="309">
        <v>47257</v>
      </c>
      <c r="AO88" s="309">
        <v>50500</v>
      </c>
      <c r="AP88" s="309">
        <v>52027</v>
      </c>
      <c r="AQ88" s="309">
        <v>54428</v>
      </c>
      <c r="AR88" s="309">
        <v>52351</v>
      </c>
      <c r="AS88" s="309">
        <v>51997</v>
      </c>
      <c r="AT88" s="309">
        <v>43180</v>
      </c>
    </row>
    <row r="89" spans="2:46">
      <c r="B89" s="278" t="str">
        <f>+'Basic data'!B89</f>
        <v>Seavans S Building</v>
      </c>
      <c r="C89" s="307"/>
      <c r="D89" s="308"/>
      <c r="E89" s="308"/>
      <c r="F89" s="308"/>
      <c r="G89" s="308"/>
      <c r="H89" s="308"/>
      <c r="I89" s="308"/>
      <c r="J89" s="308"/>
      <c r="K89" s="308"/>
      <c r="L89" s="308"/>
      <c r="M89" s="308"/>
      <c r="N89" s="308"/>
      <c r="O89" s="308"/>
      <c r="P89" s="308"/>
      <c r="Q89" s="308"/>
      <c r="R89" s="308"/>
      <c r="S89" s="308"/>
      <c r="T89" s="308"/>
      <c r="U89" s="308"/>
      <c r="V89" s="308"/>
      <c r="W89" s="308"/>
      <c r="X89" s="308"/>
      <c r="Y89" s="308"/>
      <c r="Z89" s="308"/>
      <c r="AA89" s="308"/>
      <c r="AB89" s="308"/>
      <c r="AC89" s="309"/>
      <c r="AD89" s="309"/>
      <c r="AE89" s="309"/>
      <c r="AF89" s="309"/>
      <c r="AG89" s="309"/>
      <c r="AH89" s="309"/>
      <c r="AI89" s="309"/>
      <c r="AJ89" s="309"/>
      <c r="AK89" s="309"/>
      <c r="AL89" s="309"/>
      <c r="AM89" s="309">
        <v>64413</v>
      </c>
      <c r="AN89" s="309">
        <v>186995</v>
      </c>
      <c r="AO89" s="309">
        <v>173988</v>
      </c>
      <c r="AP89" s="309">
        <v>163272</v>
      </c>
      <c r="AQ89" s="309">
        <v>149536</v>
      </c>
      <c r="AR89" s="309">
        <v>124662</v>
      </c>
      <c r="AS89" s="309">
        <v>93267</v>
      </c>
      <c r="AT89" s="309">
        <v>129142</v>
      </c>
    </row>
    <row r="90" spans="2:46">
      <c r="B90" s="278" t="str">
        <f>+'Basic data'!B90</f>
        <v>Otemachi Park Building</v>
      </c>
      <c r="C90" s="307"/>
      <c r="D90" s="308"/>
      <c r="E90" s="308"/>
      <c r="F90" s="308"/>
      <c r="G90" s="308"/>
      <c r="H90" s="308"/>
      <c r="I90" s="308"/>
      <c r="J90" s="308"/>
      <c r="K90" s="308"/>
      <c r="L90" s="308"/>
      <c r="M90" s="308"/>
      <c r="N90" s="308"/>
      <c r="O90" s="308"/>
      <c r="P90" s="308"/>
      <c r="Q90" s="308"/>
      <c r="R90" s="308"/>
      <c r="S90" s="308"/>
      <c r="T90" s="308"/>
      <c r="U90" s="308"/>
      <c r="V90" s="308"/>
      <c r="W90" s="308"/>
      <c r="X90" s="308"/>
      <c r="Y90" s="308"/>
      <c r="Z90" s="308"/>
      <c r="AA90" s="308"/>
      <c r="AB90" s="308"/>
      <c r="AC90" s="309"/>
      <c r="AD90" s="309"/>
      <c r="AE90" s="309"/>
      <c r="AF90" s="309"/>
      <c r="AG90" s="309"/>
      <c r="AH90" s="309"/>
      <c r="AI90" s="309"/>
      <c r="AJ90" s="309"/>
      <c r="AK90" s="309"/>
      <c r="AL90" s="309"/>
      <c r="AM90" s="309">
        <v>5624</v>
      </c>
      <c r="AN90" s="309">
        <v>174159</v>
      </c>
      <c r="AO90" s="309">
        <v>164151</v>
      </c>
      <c r="AP90" s="309">
        <v>139552</v>
      </c>
      <c r="AQ90" s="309">
        <v>129266</v>
      </c>
      <c r="AR90" s="309">
        <v>134170</v>
      </c>
      <c r="AS90" s="309">
        <v>127150</v>
      </c>
      <c r="AT90" s="309">
        <v>122309</v>
      </c>
    </row>
    <row r="91" spans="2:46">
      <c r="B91" s="278" t="str">
        <f>+'Basic data'!B91</f>
        <v>GRAND FRONT OSAKA (North Building)</v>
      </c>
      <c r="C91" s="287"/>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37"/>
      <c r="AD91" s="106"/>
      <c r="AE91" s="106"/>
      <c r="AF91" s="106"/>
      <c r="AG91" s="106"/>
      <c r="AH91" s="37"/>
      <c r="AI91" s="37"/>
      <c r="AJ91" s="37"/>
      <c r="AK91" s="37"/>
      <c r="AL91" s="37"/>
      <c r="AM91" s="37"/>
      <c r="AN91" s="37"/>
      <c r="AO91" s="37"/>
      <c r="AP91" s="37"/>
      <c r="AQ91" s="161">
        <v>188011</v>
      </c>
      <c r="AR91" s="161">
        <v>144741</v>
      </c>
      <c r="AS91" s="161">
        <v>141985</v>
      </c>
      <c r="AT91" s="161">
        <v>134682</v>
      </c>
    </row>
    <row r="92" spans="2:46">
      <c r="B92" s="278" t="str">
        <f>+'Basic data'!B92</f>
        <v>GRAND FRONT OSAKA (Umekita Plaza and South Building)</v>
      </c>
      <c r="C92" s="287"/>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37"/>
      <c r="AD92" s="106"/>
      <c r="AE92" s="106"/>
      <c r="AF92" s="106"/>
      <c r="AG92" s="106"/>
      <c r="AH92" s="37"/>
      <c r="AI92" s="37"/>
      <c r="AJ92" s="37"/>
      <c r="AK92" s="37"/>
      <c r="AL92" s="37"/>
      <c r="AM92" s="37"/>
      <c r="AN92" s="37"/>
      <c r="AO92" s="37"/>
      <c r="AP92" s="37"/>
      <c r="AQ92" s="161">
        <v>232716</v>
      </c>
      <c r="AR92" s="161">
        <v>201517</v>
      </c>
      <c r="AS92" s="161">
        <v>161466</v>
      </c>
      <c r="AT92" s="161">
        <v>141673</v>
      </c>
    </row>
    <row r="93" spans="2:46">
      <c r="B93" s="278" t="str">
        <f>+'Basic data'!B93</f>
        <v>Toyosu Front</v>
      </c>
      <c r="C93" s="287"/>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37"/>
      <c r="AD93" s="106"/>
      <c r="AE93" s="106"/>
      <c r="AF93" s="106"/>
      <c r="AG93" s="106"/>
      <c r="AH93" s="37"/>
      <c r="AI93" s="37"/>
      <c r="AJ93" s="37"/>
      <c r="AK93" s="37"/>
      <c r="AL93" s="37"/>
      <c r="AM93" s="37"/>
      <c r="AN93" s="37"/>
      <c r="AO93" s="37"/>
      <c r="AP93" s="37"/>
      <c r="AQ93" s="37">
        <v>9105</v>
      </c>
      <c r="AR93" s="37">
        <v>592387</v>
      </c>
      <c r="AS93" s="37">
        <v>595502</v>
      </c>
      <c r="AT93" s="37">
        <v>457234</v>
      </c>
    </row>
    <row r="94" spans="2:46">
      <c r="B94" s="278" t="str">
        <f>+'Basic data'!B94</f>
        <v>the ARGYLE aoyama</v>
      </c>
      <c r="C94" s="287"/>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37"/>
      <c r="AD94" s="106"/>
      <c r="AE94" s="106"/>
      <c r="AF94" s="106"/>
      <c r="AG94" s="106"/>
      <c r="AH94" s="37"/>
      <c r="AI94" s="37"/>
      <c r="AJ94" s="37"/>
      <c r="AK94" s="37"/>
      <c r="AL94" s="37"/>
      <c r="AM94" s="37"/>
      <c r="AN94" s="37"/>
      <c r="AO94" s="37"/>
      <c r="AP94" s="37"/>
      <c r="AQ94" s="37"/>
      <c r="AR94" s="37"/>
      <c r="AS94" s="37">
        <v>76011</v>
      </c>
      <c r="AT94" s="37">
        <v>412470</v>
      </c>
    </row>
    <row r="95" spans="2:46">
      <c r="B95" s="278" t="str">
        <f>+'Basic data'!B95</f>
        <v>Toyosu Foresia</v>
      </c>
      <c r="C95" s="287"/>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37"/>
      <c r="AD95" s="106"/>
      <c r="AE95" s="106"/>
      <c r="AF95" s="106"/>
      <c r="AG95" s="106"/>
      <c r="AH95" s="37"/>
      <c r="AI95" s="37"/>
      <c r="AJ95" s="37"/>
      <c r="AK95" s="37"/>
      <c r="AL95" s="37"/>
      <c r="AM95" s="37"/>
      <c r="AN95" s="37"/>
      <c r="AO95" s="37"/>
      <c r="AP95" s="37"/>
      <c r="AQ95" s="37"/>
      <c r="AR95" s="37"/>
      <c r="AS95" s="37">
        <v>35655</v>
      </c>
      <c r="AT95" s="37">
        <v>161076</v>
      </c>
    </row>
    <row r="96" spans="2:46">
      <c r="B96" s="278" t="str">
        <f>+'Basic data'!B96</f>
        <v>CIRCLES Hirakawacho</v>
      </c>
      <c r="C96" s="287"/>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37"/>
      <c r="AD96" s="106"/>
      <c r="AE96" s="106"/>
      <c r="AF96" s="106"/>
      <c r="AG96" s="106"/>
      <c r="AH96" s="37"/>
      <c r="AI96" s="37"/>
      <c r="AJ96" s="37"/>
      <c r="AK96" s="37"/>
      <c r="AL96" s="37"/>
      <c r="AM96" s="37"/>
      <c r="AN96" s="37"/>
      <c r="AO96" s="37"/>
      <c r="AP96" s="37"/>
      <c r="AQ96" s="37"/>
      <c r="AR96" s="37"/>
      <c r="AS96" s="37">
        <v>187</v>
      </c>
      <c r="AT96" s="37">
        <v>23132</v>
      </c>
    </row>
    <row r="97" spans="2:46" ht="12.5" thickBot="1">
      <c r="B97" s="278" t="str">
        <f>+'Basic data'!B97</f>
        <v>Forecast Sakaisujihonmachi</v>
      </c>
      <c r="C97" s="287"/>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37"/>
      <c r="AD97" s="106"/>
      <c r="AE97" s="106"/>
      <c r="AF97" s="106"/>
      <c r="AG97" s="106"/>
      <c r="AH97" s="37"/>
      <c r="AI97" s="37"/>
      <c r="AJ97" s="37"/>
      <c r="AK97" s="37"/>
      <c r="AL97" s="37"/>
      <c r="AM97" s="37"/>
      <c r="AN97" s="37"/>
      <c r="AO97" s="37"/>
      <c r="AP97" s="37"/>
      <c r="AQ97" s="37"/>
      <c r="AR97" s="37"/>
      <c r="AS97" s="37"/>
      <c r="AT97" s="37">
        <v>47248</v>
      </c>
    </row>
    <row r="98" spans="2:46" ht="12.5" thickTop="1">
      <c r="B98" s="264" t="s">
        <v>105</v>
      </c>
      <c r="C98" s="310">
        <v>4736088</v>
      </c>
      <c r="D98" s="311">
        <v>5211247</v>
      </c>
      <c r="E98" s="311">
        <v>5702246</v>
      </c>
      <c r="F98" s="311">
        <v>5950162</v>
      </c>
      <c r="G98" s="311">
        <v>6455562</v>
      </c>
      <c r="H98" s="311">
        <v>6672586</v>
      </c>
      <c r="I98" s="311">
        <v>7131204</v>
      </c>
      <c r="J98" s="311">
        <v>8978968</v>
      </c>
      <c r="K98" s="311">
        <v>9578052</v>
      </c>
      <c r="L98" s="311">
        <v>10339653</v>
      </c>
      <c r="M98" s="311">
        <v>11300413</v>
      </c>
      <c r="N98" s="311">
        <v>12073038</v>
      </c>
      <c r="O98" s="311">
        <v>12197974</v>
      </c>
      <c r="P98" s="311">
        <v>14173309</v>
      </c>
      <c r="Q98" s="311">
        <v>14575154</v>
      </c>
      <c r="R98" s="311">
        <v>13951685</v>
      </c>
      <c r="S98" s="311">
        <v>14417200</v>
      </c>
      <c r="T98" s="311">
        <v>15091815</v>
      </c>
      <c r="U98" s="311">
        <v>14950858</v>
      </c>
      <c r="V98" s="311">
        <v>15121197</v>
      </c>
      <c r="W98" s="311">
        <v>16361823</v>
      </c>
      <c r="X98" s="311">
        <v>16007200</v>
      </c>
      <c r="Y98" s="311">
        <v>16770195</v>
      </c>
      <c r="Z98" s="311">
        <v>17205624</v>
      </c>
      <c r="AA98" s="311">
        <v>17481656</v>
      </c>
      <c r="AB98" s="311">
        <v>18105695</v>
      </c>
      <c r="AC98" s="312">
        <v>18412640</v>
      </c>
      <c r="AD98" s="312">
        <v>19670757</v>
      </c>
      <c r="AE98" s="312">
        <v>19973843</v>
      </c>
      <c r="AF98" s="312">
        <v>20182940</v>
      </c>
      <c r="AG98" s="312">
        <v>20372033</v>
      </c>
      <c r="AH98" s="312">
        <v>21275931</v>
      </c>
      <c r="AI98" s="312">
        <v>21566282</v>
      </c>
      <c r="AJ98" s="312">
        <v>22401635</v>
      </c>
      <c r="AK98" s="312">
        <v>22603396</v>
      </c>
      <c r="AL98" s="312">
        <v>23104009</v>
      </c>
      <c r="AM98" s="312">
        <v>23413135</v>
      </c>
      <c r="AN98" s="312">
        <v>24943680</v>
      </c>
      <c r="AO98" s="312">
        <v>24825273</v>
      </c>
      <c r="AP98" s="312">
        <v>24204047</v>
      </c>
      <c r="AQ98" s="312">
        <v>24070477</v>
      </c>
      <c r="AR98" s="312">
        <v>23084108</v>
      </c>
      <c r="AS98" s="312">
        <v>21901079</v>
      </c>
      <c r="AT98" s="312">
        <v>22313425</v>
      </c>
    </row>
    <row r="106" spans="2:46">
      <c r="AT106" s="2" t="s">
        <v>0</v>
      </c>
    </row>
    <row r="107" spans="2:46">
      <c r="AT107" s="2" t="s">
        <v>0</v>
      </c>
    </row>
    <row r="108" spans="2:46">
      <c r="AT108" s="2" t="s">
        <v>0</v>
      </c>
    </row>
    <row r="109" spans="2:46">
      <c r="AT109" s="2" t="s">
        <v>0</v>
      </c>
    </row>
    <row r="110" spans="2:46">
      <c r="AT110" s="2" t="s">
        <v>0</v>
      </c>
    </row>
    <row r="111" spans="2:46">
      <c r="AT111" s="2" t="s">
        <v>0</v>
      </c>
    </row>
    <row r="112" spans="2:46">
      <c r="AT112" s="2" t="s">
        <v>0</v>
      </c>
    </row>
    <row r="113" spans="46:46">
      <c r="AT113" s="2" t="s">
        <v>0</v>
      </c>
    </row>
    <row r="114" spans="46:46">
      <c r="AT114" s="2" t="s">
        <v>0</v>
      </c>
    </row>
    <row r="115" spans="46:46">
      <c r="AT115" s="2" t="s">
        <v>0</v>
      </c>
    </row>
    <row r="116" spans="46:46">
      <c r="AT116" s="2" t="s">
        <v>0</v>
      </c>
    </row>
    <row r="117" spans="46:46">
      <c r="AT117" s="2" t="s">
        <v>0</v>
      </c>
    </row>
    <row r="118" spans="46:46">
      <c r="AT118" s="2" t="s">
        <v>0</v>
      </c>
    </row>
    <row r="119" spans="46:46">
      <c r="AT119" s="2" t="s">
        <v>0</v>
      </c>
    </row>
    <row r="120" spans="46:46">
      <c r="AT120" s="2" t="s">
        <v>0</v>
      </c>
    </row>
    <row r="121" spans="46:46">
      <c r="AT121" s="2" t="s">
        <v>0</v>
      </c>
    </row>
    <row r="122" spans="46:46">
      <c r="AT122" s="2" t="s">
        <v>0</v>
      </c>
    </row>
    <row r="123" spans="46:46">
      <c r="AT123" s="2" t="s">
        <v>0</v>
      </c>
    </row>
    <row r="124" spans="46:46">
      <c r="AT124" s="2" t="s">
        <v>0</v>
      </c>
    </row>
    <row r="125" spans="46:46">
      <c r="AT125" s="2" t="s">
        <v>0</v>
      </c>
    </row>
    <row r="126" spans="46:46">
      <c r="AT126" s="2" t="s">
        <v>0</v>
      </c>
    </row>
    <row r="127" spans="46:46">
      <c r="AT127" s="2" t="s">
        <v>0</v>
      </c>
    </row>
    <row r="128" spans="46:46">
      <c r="AT128" s="2" t="s">
        <v>0</v>
      </c>
    </row>
    <row r="129" spans="46:46">
      <c r="AT129" s="2" t="s">
        <v>0</v>
      </c>
    </row>
    <row r="130" spans="46:46">
      <c r="AT130" s="2" t="s">
        <v>0</v>
      </c>
    </row>
    <row r="131" spans="46:46">
      <c r="AT131" s="2" t="s">
        <v>0</v>
      </c>
    </row>
    <row r="132" spans="46:46">
      <c r="AT132" s="2" t="s">
        <v>0</v>
      </c>
    </row>
    <row r="133" spans="46:46">
      <c r="AT133" s="2" t="s">
        <v>0</v>
      </c>
    </row>
    <row r="134" spans="46:46">
      <c r="AT134" s="2" t="s">
        <v>0</v>
      </c>
    </row>
    <row r="135" spans="46:46">
      <c r="AT135" s="2" t="s">
        <v>0</v>
      </c>
    </row>
    <row r="136" spans="46:46">
      <c r="AT136" s="2" t="s">
        <v>0</v>
      </c>
    </row>
    <row r="137" spans="46:46">
      <c r="AT137" s="2" t="s">
        <v>0</v>
      </c>
    </row>
    <row r="138" spans="46:46">
      <c r="AT138" s="2" t="s">
        <v>0</v>
      </c>
    </row>
    <row r="139" spans="46:46">
      <c r="AT139" s="2" t="s">
        <v>0</v>
      </c>
    </row>
    <row r="140" spans="46:46">
      <c r="AT140" s="2" t="s">
        <v>0</v>
      </c>
    </row>
    <row r="141" spans="46:46">
      <c r="AT141" s="2" t="s">
        <v>0</v>
      </c>
    </row>
    <row r="142" spans="46:46">
      <c r="AT142" s="2" t="s">
        <v>0</v>
      </c>
    </row>
    <row r="143" spans="46:46">
      <c r="AT143" s="2" t="s">
        <v>0</v>
      </c>
    </row>
    <row r="144" spans="46:46">
      <c r="AT144" s="2" t="s">
        <v>0</v>
      </c>
    </row>
    <row r="145" spans="46:46">
      <c r="AT145" s="2" t="s">
        <v>0</v>
      </c>
    </row>
    <row r="146" spans="46:46">
      <c r="AT146" s="2" t="s">
        <v>0</v>
      </c>
    </row>
    <row r="147" spans="46:46">
      <c r="AT147" s="2" t="s">
        <v>0</v>
      </c>
    </row>
    <row r="148" spans="46:46">
      <c r="AT148" s="2" t="s">
        <v>0</v>
      </c>
    </row>
    <row r="149" spans="46:46">
      <c r="AT149" s="2" t="s">
        <v>0</v>
      </c>
    </row>
    <row r="150" spans="46:46">
      <c r="AT150" s="2" t="s">
        <v>0</v>
      </c>
    </row>
    <row r="151" spans="46:46">
      <c r="AT151" s="2" t="s">
        <v>0</v>
      </c>
    </row>
    <row r="152" spans="46:46">
      <c r="AT152" s="2" t="s">
        <v>0</v>
      </c>
    </row>
    <row r="153" spans="46:46">
      <c r="AT153" s="2" t="s">
        <v>0</v>
      </c>
    </row>
    <row r="154" spans="46:46">
      <c r="AT154" s="2" t="s">
        <v>0</v>
      </c>
    </row>
    <row r="155" spans="46:46">
      <c r="AT155" s="2" t="s">
        <v>0</v>
      </c>
    </row>
    <row r="156" spans="46:46">
      <c r="AT156" s="2" t="s">
        <v>0</v>
      </c>
    </row>
    <row r="157" spans="46:46">
      <c r="AT157" s="2" t="s">
        <v>0</v>
      </c>
    </row>
    <row r="158" spans="46:46">
      <c r="AT158" s="2" t="s">
        <v>0</v>
      </c>
    </row>
    <row r="159" spans="46:46">
      <c r="AT159" s="2" t="s">
        <v>0</v>
      </c>
    </row>
    <row r="160" spans="46:46">
      <c r="AT160" s="2" t="s">
        <v>0</v>
      </c>
    </row>
    <row r="161" spans="46:46">
      <c r="AT161" s="2" t="s">
        <v>0</v>
      </c>
    </row>
    <row r="162" spans="46:46">
      <c r="AT162" s="2" t="s">
        <v>0</v>
      </c>
    </row>
    <row r="163" spans="46:46">
      <c r="AT163" s="2" t="s">
        <v>0</v>
      </c>
    </row>
    <row r="164" spans="46:46">
      <c r="AT164" s="2">
        <v>22313425</v>
      </c>
    </row>
  </sheetData>
  <mergeCells count="1">
    <mergeCell ref="B4:B5"/>
  </mergeCells>
  <phoneticPr fontId="2"/>
  <pageMargins left="0.74803149606299213" right="0.74803149606299213" top="0.98425196850393704" bottom="0.98425196850393704" header="0.51181102362204722" footer="0.51181102362204722"/>
  <pageSetup paperSize="8" scale="59" fitToWidth="0" orientation="landscape" horizontalDpi="300" verticalDpi="300" r:id="rId1"/>
  <headerFooter alignWithMargins="0">
    <oddHeader>&amp;L&amp;A</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pageSetUpPr fitToPage="1"/>
  </sheetPr>
  <dimension ref="B3:AT98"/>
  <sheetViews>
    <sheetView showGridLines="0" view="pageBreakPreview" zoomScale="80" zoomScaleNormal="85" zoomScaleSheetLayoutView="80" workbookViewId="0">
      <pane xSplit="2" ySplit="5" topLeftCell="C6" activePane="bottomRight" state="frozen"/>
      <selection activeCell="A98" sqref="A98:XFD155"/>
      <selection pane="topRight" activeCell="A98" sqref="A98:XFD155"/>
      <selection pane="bottomLeft" activeCell="A98" sqref="A98:XFD155"/>
      <selection pane="bottomRight"/>
    </sheetView>
  </sheetViews>
  <sheetFormatPr defaultColWidth="20.6328125" defaultRowHeight="12"/>
  <cols>
    <col min="1" max="1" width="9" style="2" customWidth="1"/>
    <col min="2" max="2" width="35.6328125" style="2" bestFit="1" customWidth="1"/>
    <col min="3" max="5" width="12.26953125" style="2" customWidth="1"/>
    <col min="6" max="7" width="12.26953125" style="70" customWidth="1"/>
    <col min="8" max="28" width="12.26953125" style="2" customWidth="1"/>
    <col min="29" max="46" width="12.36328125" style="2" customWidth="1"/>
    <col min="47" max="16384" width="20.6328125" style="2"/>
  </cols>
  <sheetData>
    <row r="3" spans="2:46">
      <c r="B3" s="2" t="s">
        <v>439</v>
      </c>
    </row>
    <row r="4" spans="2:46" ht="13.5" customHeight="1">
      <c r="B4" s="385" t="s">
        <v>2</v>
      </c>
      <c r="C4" s="282" t="s">
        <v>362</v>
      </c>
      <c r="D4" s="210" t="s">
        <v>363</v>
      </c>
      <c r="E4" s="210" t="s">
        <v>364</v>
      </c>
      <c r="F4" s="210" t="s">
        <v>365</v>
      </c>
      <c r="G4" s="210" t="s">
        <v>366</v>
      </c>
      <c r="H4" s="210" t="s">
        <v>367</v>
      </c>
      <c r="I4" s="210" t="s">
        <v>368</v>
      </c>
      <c r="J4" s="210" t="s">
        <v>369</v>
      </c>
      <c r="K4" s="210" t="s">
        <v>370</v>
      </c>
      <c r="L4" s="210" t="s">
        <v>371</v>
      </c>
      <c r="M4" s="210" t="s">
        <v>372</v>
      </c>
      <c r="N4" s="210" t="s">
        <v>373</v>
      </c>
      <c r="O4" s="210" t="s">
        <v>374</v>
      </c>
      <c r="P4" s="210" t="s">
        <v>375</v>
      </c>
      <c r="Q4" s="210" t="s">
        <v>376</v>
      </c>
      <c r="R4" s="210" t="s">
        <v>377</v>
      </c>
      <c r="S4" s="210" t="s">
        <v>378</v>
      </c>
      <c r="T4" s="210" t="s">
        <v>379</v>
      </c>
      <c r="U4" s="210" t="s">
        <v>380</v>
      </c>
      <c r="V4" s="210" t="s">
        <v>381</v>
      </c>
      <c r="W4" s="210" t="s">
        <v>382</v>
      </c>
      <c r="X4" s="210" t="s">
        <v>383</v>
      </c>
      <c r="Y4" s="210" t="s">
        <v>384</v>
      </c>
      <c r="Z4" s="210" t="s">
        <v>385</v>
      </c>
      <c r="AA4" s="210" t="s">
        <v>386</v>
      </c>
      <c r="AB4" s="210" t="s">
        <v>387</v>
      </c>
      <c r="AC4" s="275" t="s">
        <v>388</v>
      </c>
      <c r="AD4" s="275" t="s">
        <v>389</v>
      </c>
      <c r="AE4" s="275" t="s">
        <v>390</v>
      </c>
      <c r="AF4" s="275" t="s">
        <v>391</v>
      </c>
      <c r="AG4" s="275" t="s">
        <v>392</v>
      </c>
      <c r="AH4" s="275" t="s">
        <v>393</v>
      </c>
      <c r="AI4" s="275" t="s">
        <v>394</v>
      </c>
      <c r="AJ4" s="275" t="s">
        <v>395</v>
      </c>
      <c r="AK4" s="275" t="s">
        <v>396</v>
      </c>
      <c r="AL4" s="275" t="s">
        <v>397</v>
      </c>
      <c r="AM4" s="275" t="s">
        <v>398</v>
      </c>
      <c r="AN4" s="275" t="s">
        <v>399</v>
      </c>
      <c r="AO4" s="275" t="s">
        <v>400</v>
      </c>
      <c r="AP4" s="275" t="s">
        <v>401</v>
      </c>
      <c r="AQ4" s="275" t="s">
        <v>402</v>
      </c>
      <c r="AR4" s="275" t="s">
        <v>403</v>
      </c>
      <c r="AS4" s="275" t="s">
        <v>404</v>
      </c>
      <c r="AT4" s="275" t="s">
        <v>405</v>
      </c>
    </row>
    <row r="5" spans="2:46" s="109" customFormat="1" ht="14.25" customHeight="1" thickBot="1">
      <c r="B5" s="386"/>
      <c r="C5" s="283" t="s">
        <v>3</v>
      </c>
      <c r="D5" s="157" t="s">
        <v>4</v>
      </c>
      <c r="E5" s="157" t="s">
        <v>5</v>
      </c>
      <c r="F5" s="157" t="s">
        <v>6</v>
      </c>
      <c r="G5" s="157" t="s">
        <v>7</v>
      </c>
      <c r="H5" s="157" t="s">
        <v>8</v>
      </c>
      <c r="I5" s="157" t="s">
        <v>9</v>
      </c>
      <c r="J5" s="157" t="s">
        <v>10</v>
      </c>
      <c r="K5" s="157" t="s">
        <v>11</v>
      </c>
      <c r="L5" s="157" t="s">
        <v>12</v>
      </c>
      <c r="M5" s="157" t="s">
        <v>18</v>
      </c>
      <c r="N5" s="157" t="s">
        <v>19</v>
      </c>
      <c r="O5" s="157" t="s">
        <v>115</v>
      </c>
      <c r="P5" s="157" t="s">
        <v>108</v>
      </c>
      <c r="Q5" s="157" t="s">
        <v>131</v>
      </c>
      <c r="R5" s="157" t="s">
        <v>132</v>
      </c>
      <c r="S5" s="157" t="s">
        <v>140</v>
      </c>
      <c r="T5" s="157" t="s">
        <v>141</v>
      </c>
      <c r="U5" s="157" t="s">
        <v>145</v>
      </c>
      <c r="V5" s="157" t="s">
        <v>148</v>
      </c>
      <c r="W5" s="157" t="s">
        <v>152</v>
      </c>
      <c r="X5" s="157" t="s">
        <v>155</v>
      </c>
      <c r="Y5" s="157" t="s">
        <v>158</v>
      </c>
      <c r="Z5" s="157" t="s">
        <v>177</v>
      </c>
      <c r="AA5" s="157" t="s">
        <v>167</v>
      </c>
      <c r="AB5" s="157" t="s">
        <v>186</v>
      </c>
      <c r="AC5" s="193" t="s">
        <v>188</v>
      </c>
      <c r="AD5" s="193" t="s">
        <v>190</v>
      </c>
      <c r="AE5" s="193" t="s">
        <v>196</v>
      </c>
      <c r="AF5" s="193" t="s">
        <v>326</v>
      </c>
      <c r="AG5" s="193" t="s">
        <v>244</v>
      </c>
      <c r="AH5" s="193" t="s">
        <v>245</v>
      </c>
      <c r="AI5" s="193" t="s">
        <v>246</v>
      </c>
      <c r="AJ5" s="193" t="s">
        <v>247</v>
      </c>
      <c r="AK5" s="193" t="s">
        <v>248</v>
      </c>
      <c r="AL5" s="193" t="s">
        <v>249</v>
      </c>
      <c r="AM5" s="193" t="s">
        <v>250</v>
      </c>
      <c r="AN5" s="193" t="s">
        <v>251</v>
      </c>
      <c r="AO5" s="193" t="s">
        <v>252</v>
      </c>
      <c r="AP5" s="193" t="s">
        <v>253</v>
      </c>
      <c r="AQ5" s="193" t="s">
        <v>254</v>
      </c>
      <c r="AR5" s="193" t="s">
        <v>255</v>
      </c>
      <c r="AS5" s="193" t="s">
        <v>256</v>
      </c>
      <c r="AT5" s="193" t="s">
        <v>257</v>
      </c>
    </row>
    <row r="6" spans="2:46">
      <c r="B6" s="258" t="s">
        <v>227</v>
      </c>
      <c r="C6" s="294">
        <v>0</v>
      </c>
      <c r="D6" s="158">
        <v>0</v>
      </c>
      <c r="E6" s="158">
        <v>0</v>
      </c>
      <c r="F6" s="158">
        <v>0</v>
      </c>
      <c r="G6" s="158">
        <v>0</v>
      </c>
      <c r="H6" s="158">
        <v>0</v>
      </c>
      <c r="I6" s="158">
        <v>0</v>
      </c>
      <c r="J6" s="158">
        <v>0</v>
      </c>
      <c r="K6" s="158">
        <v>0</v>
      </c>
      <c r="L6" s="158">
        <v>0</v>
      </c>
      <c r="M6" s="158">
        <v>41900000</v>
      </c>
      <c r="N6" s="158" t="s">
        <v>0</v>
      </c>
      <c r="O6" s="158" t="s">
        <v>0</v>
      </c>
      <c r="P6" s="158" t="s">
        <v>0</v>
      </c>
      <c r="Q6" s="158" t="s">
        <v>0</v>
      </c>
      <c r="R6" s="158" t="s">
        <v>0</v>
      </c>
      <c r="S6" s="158" t="s">
        <v>0</v>
      </c>
      <c r="T6" s="158" t="s">
        <v>0</v>
      </c>
      <c r="U6" s="158" t="s">
        <v>0</v>
      </c>
      <c r="V6" s="158" t="s">
        <v>0</v>
      </c>
      <c r="W6" s="158" t="s">
        <v>0</v>
      </c>
      <c r="X6" s="158" t="s">
        <v>0</v>
      </c>
      <c r="Y6" s="158" t="s">
        <v>0</v>
      </c>
      <c r="Z6" s="158" t="s">
        <v>0</v>
      </c>
      <c r="AA6" s="158" t="s">
        <v>0</v>
      </c>
      <c r="AB6" s="158" t="s">
        <v>0</v>
      </c>
      <c r="AC6" s="31" t="s">
        <v>0</v>
      </c>
      <c r="AD6" s="31" t="s">
        <v>0</v>
      </c>
      <c r="AE6" s="31" t="s">
        <v>0</v>
      </c>
      <c r="AF6" s="31" t="s">
        <v>0</v>
      </c>
      <c r="AG6" s="31" t="s">
        <v>0</v>
      </c>
      <c r="AH6" s="31" t="s">
        <v>0</v>
      </c>
      <c r="AI6" s="31" t="s">
        <v>0</v>
      </c>
      <c r="AJ6" s="31" t="s">
        <v>0</v>
      </c>
      <c r="AK6" s="31" t="s">
        <v>0</v>
      </c>
      <c r="AL6" s="31" t="s">
        <v>0</v>
      </c>
      <c r="AM6" s="31" t="s">
        <v>0</v>
      </c>
      <c r="AN6" s="31" t="s">
        <v>0</v>
      </c>
      <c r="AO6" s="31" t="s">
        <v>0</v>
      </c>
      <c r="AP6" s="31" t="s">
        <v>0</v>
      </c>
      <c r="AQ6" s="31" t="s">
        <v>0</v>
      </c>
      <c r="AR6" s="31"/>
      <c r="AS6" s="31"/>
      <c r="AT6" s="31" t="s">
        <v>0</v>
      </c>
    </row>
    <row r="7" spans="2:46">
      <c r="B7" s="260" t="s">
        <v>258</v>
      </c>
      <c r="C7" s="295">
        <v>0</v>
      </c>
      <c r="D7" s="106">
        <v>0</v>
      </c>
      <c r="E7" s="106">
        <v>0</v>
      </c>
      <c r="F7" s="106">
        <v>0</v>
      </c>
      <c r="G7" s="106">
        <v>0</v>
      </c>
      <c r="H7" s="106">
        <v>0</v>
      </c>
      <c r="I7" s="106">
        <v>0</v>
      </c>
      <c r="J7" s="106">
        <v>0</v>
      </c>
      <c r="K7" s="106">
        <v>0</v>
      </c>
      <c r="L7" s="106">
        <v>0</v>
      </c>
      <c r="M7" s="106">
        <v>0</v>
      </c>
      <c r="N7" s="106">
        <v>0</v>
      </c>
      <c r="O7" s="106">
        <v>0</v>
      </c>
      <c r="P7" s="106">
        <v>0</v>
      </c>
      <c r="Q7" s="106">
        <v>0</v>
      </c>
      <c r="R7" s="106">
        <v>0</v>
      </c>
      <c r="S7" s="106">
        <v>0</v>
      </c>
      <c r="T7" s="106">
        <v>0</v>
      </c>
      <c r="U7" s="106">
        <v>0</v>
      </c>
      <c r="V7" s="106">
        <v>0</v>
      </c>
      <c r="W7" s="106">
        <v>0</v>
      </c>
      <c r="X7" s="106">
        <v>0</v>
      </c>
      <c r="Y7" s="106">
        <v>0</v>
      </c>
      <c r="Z7" s="106">
        <v>0</v>
      </c>
      <c r="AA7" s="106">
        <v>0</v>
      </c>
      <c r="AB7" s="106">
        <v>0</v>
      </c>
      <c r="AC7" s="34">
        <v>0</v>
      </c>
      <c r="AD7" s="34">
        <v>0</v>
      </c>
      <c r="AE7" s="34">
        <v>0</v>
      </c>
      <c r="AF7" s="34">
        <v>0</v>
      </c>
      <c r="AG7" s="34">
        <v>0</v>
      </c>
      <c r="AH7" s="34">
        <v>0</v>
      </c>
      <c r="AI7" s="34">
        <v>0</v>
      </c>
      <c r="AJ7" s="34">
        <v>0</v>
      </c>
      <c r="AK7" s="34">
        <v>0</v>
      </c>
      <c r="AL7" s="34">
        <v>0</v>
      </c>
      <c r="AM7" s="34">
        <v>0</v>
      </c>
      <c r="AN7" s="34">
        <v>0</v>
      </c>
      <c r="AO7" s="34">
        <v>0</v>
      </c>
      <c r="AP7" s="34">
        <v>6025000</v>
      </c>
      <c r="AQ7" s="34" t="s">
        <v>0</v>
      </c>
      <c r="AR7" s="34"/>
      <c r="AS7" s="34"/>
      <c r="AT7" s="34" t="s">
        <v>0</v>
      </c>
    </row>
    <row r="8" spans="2:46">
      <c r="B8" s="260" t="s">
        <v>259</v>
      </c>
      <c r="C8" s="295">
        <v>0</v>
      </c>
      <c r="D8" s="106">
        <v>0</v>
      </c>
      <c r="E8" s="106">
        <v>0</v>
      </c>
      <c r="F8" s="106">
        <v>0</v>
      </c>
      <c r="G8" s="106">
        <v>0</v>
      </c>
      <c r="H8" s="106">
        <v>0</v>
      </c>
      <c r="I8" s="106">
        <v>0</v>
      </c>
      <c r="J8" s="106">
        <v>0</v>
      </c>
      <c r="K8" s="106">
        <v>0</v>
      </c>
      <c r="L8" s="106">
        <v>0</v>
      </c>
      <c r="M8" s="106">
        <v>0</v>
      </c>
      <c r="N8" s="106">
        <v>0</v>
      </c>
      <c r="O8" s="106">
        <v>0</v>
      </c>
      <c r="P8" s="106">
        <v>0</v>
      </c>
      <c r="Q8" s="106">
        <v>0</v>
      </c>
      <c r="R8" s="106">
        <v>0</v>
      </c>
      <c r="S8" s="106">
        <v>0</v>
      </c>
      <c r="T8" s="106">
        <v>0</v>
      </c>
      <c r="U8" s="106">
        <v>0</v>
      </c>
      <c r="V8" s="106">
        <v>0</v>
      </c>
      <c r="W8" s="106">
        <v>0</v>
      </c>
      <c r="X8" s="106">
        <v>0</v>
      </c>
      <c r="Y8" s="106">
        <v>0</v>
      </c>
      <c r="Z8" s="106">
        <v>0</v>
      </c>
      <c r="AA8" s="106">
        <v>0</v>
      </c>
      <c r="AB8" s="106">
        <v>0</v>
      </c>
      <c r="AC8" s="34">
        <v>0</v>
      </c>
      <c r="AD8" s="34">
        <v>0</v>
      </c>
      <c r="AE8" s="34">
        <v>0</v>
      </c>
      <c r="AF8" s="34">
        <v>0</v>
      </c>
      <c r="AG8" s="34">
        <v>0</v>
      </c>
      <c r="AH8" s="34">
        <v>0</v>
      </c>
      <c r="AI8" s="34">
        <v>0</v>
      </c>
      <c r="AJ8" s="34">
        <v>0</v>
      </c>
      <c r="AK8" s="34">
        <v>0</v>
      </c>
      <c r="AL8" s="34">
        <v>0</v>
      </c>
      <c r="AM8" s="34">
        <v>0</v>
      </c>
      <c r="AN8" s="34">
        <v>0</v>
      </c>
      <c r="AO8" s="34">
        <v>0</v>
      </c>
      <c r="AP8" s="34">
        <v>0</v>
      </c>
      <c r="AQ8" s="34">
        <v>0</v>
      </c>
      <c r="AR8" s="34">
        <v>0</v>
      </c>
      <c r="AS8" s="34">
        <v>0</v>
      </c>
      <c r="AT8" s="34">
        <v>0</v>
      </c>
    </row>
    <row r="9" spans="2:46">
      <c r="B9" s="260" t="s">
        <v>260</v>
      </c>
      <c r="C9" s="295">
        <v>0</v>
      </c>
      <c r="D9" s="106">
        <v>0</v>
      </c>
      <c r="E9" s="106">
        <v>0</v>
      </c>
      <c r="F9" s="106">
        <v>0</v>
      </c>
      <c r="G9" s="106">
        <v>0</v>
      </c>
      <c r="H9" s="106">
        <v>0</v>
      </c>
      <c r="I9" s="106">
        <v>0</v>
      </c>
      <c r="J9" s="106">
        <v>0</v>
      </c>
      <c r="K9" s="106">
        <v>0</v>
      </c>
      <c r="L9" s="106">
        <v>0</v>
      </c>
      <c r="M9" s="106">
        <v>0</v>
      </c>
      <c r="N9" s="106">
        <v>0</v>
      </c>
      <c r="O9" s="106">
        <v>0</v>
      </c>
      <c r="P9" s="106">
        <v>0</v>
      </c>
      <c r="Q9" s="106">
        <v>0</v>
      </c>
      <c r="R9" s="106">
        <v>0</v>
      </c>
      <c r="S9" s="106">
        <v>0</v>
      </c>
      <c r="T9" s="106">
        <v>0</v>
      </c>
      <c r="U9" s="106">
        <v>0</v>
      </c>
      <c r="V9" s="106">
        <v>3160000</v>
      </c>
      <c r="W9" s="106" t="s">
        <v>0</v>
      </c>
      <c r="X9" s="106" t="s">
        <v>0</v>
      </c>
      <c r="Y9" s="106" t="s">
        <v>0</v>
      </c>
      <c r="Z9" s="106" t="s">
        <v>0</v>
      </c>
      <c r="AA9" s="106" t="s">
        <v>0</v>
      </c>
      <c r="AB9" s="106" t="s">
        <v>0</v>
      </c>
      <c r="AC9" s="34" t="s">
        <v>0</v>
      </c>
      <c r="AD9" s="34" t="s">
        <v>0</v>
      </c>
      <c r="AE9" s="34" t="s">
        <v>0</v>
      </c>
      <c r="AF9" s="34" t="s">
        <v>0</v>
      </c>
      <c r="AG9" s="34" t="s">
        <v>0</v>
      </c>
      <c r="AH9" s="34" t="s">
        <v>0</v>
      </c>
      <c r="AI9" s="34" t="s">
        <v>0</v>
      </c>
      <c r="AJ9" s="34" t="s">
        <v>0</v>
      </c>
      <c r="AK9" s="34" t="s">
        <v>0</v>
      </c>
      <c r="AL9" s="34" t="s">
        <v>0</v>
      </c>
      <c r="AM9" s="34" t="s">
        <v>0</v>
      </c>
      <c r="AN9" s="34" t="s">
        <v>0</v>
      </c>
      <c r="AO9" s="34" t="s">
        <v>0</v>
      </c>
      <c r="AP9" s="34" t="s">
        <v>0</v>
      </c>
      <c r="AQ9" s="34" t="s">
        <v>0</v>
      </c>
      <c r="AR9" s="34"/>
      <c r="AS9" s="34"/>
      <c r="AT9" s="34" t="s">
        <v>0</v>
      </c>
    </row>
    <row r="10" spans="2:46">
      <c r="B10" s="260" t="s">
        <v>261</v>
      </c>
      <c r="C10" s="295">
        <v>0</v>
      </c>
      <c r="D10" s="106">
        <v>0</v>
      </c>
      <c r="E10" s="106">
        <v>0</v>
      </c>
      <c r="F10" s="106">
        <v>0</v>
      </c>
      <c r="G10" s="106">
        <v>0</v>
      </c>
      <c r="H10" s="106">
        <v>0</v>
      </c>
      <c r="I10" s="106">
        <v>0</v>
      </c>
      <c r="J10" s="106">
        <v>0</v>
      </c>
      <c r="K10" s="106">
        <v>0</v>
      </c>
      <c r="L10" s="106">
        <v>0</v>
      </c>
      <c r="M10" s="106">
        <v>0</v>
      </c>
      <c r="N10" s="106">
        <v>0</v>
      </c>
      <c r="O10" s="106">
        <v>0</v>
      </c>
      <c r="P10" s="106">
        <v>0</v>
      </c>
      <c r="Q10" s="106">
        <v>0</v>
      </c>
      <c r="R10" s="106">
        <v>0</v>
      </c>
      <c r="S10" s="106">
        <v>0</v>
      </c>
      <c r="T10" s="106">
        <v>0</v>
      </c>
      <c r="U10" s="106">
        <v>0</v>
      </c>
      <c r="V10" s="106">
        <v>0</v>
      </c>
      <c r="W10" s="106">
        <v>0</v>
      </c>
      <c r="X10" s="106">
        <v>0</v>
      </c>
      <c r="Y10" s="106">
        <v>0</v>
      </c>
      <c r="Z10" s="106">
        <v>0</v>
      </c>
      <c r="AA10" s="106">
        <v>0</v>
      </c>
      <c r="AB10" s="106">
        <v>0</v>
      </c>
      <c r="AC10" s="34">
        <v>0</v>
      </c>
      <c r="AD10" s="34">
        <v>0</v>
      </c>
      <c r="AE10" s="34">
        <v>0</v>
      </c>
      <c r="AF10" s="34">
        <v>0</v>
      </c>
      <c r="AG10" s="34">
        <v>0</v>
      </c>
      <c r="AH10" s="34">
        <v>0</v>
      </c>
      <c r="AI10" s="34">
        <v>0</v>
      </c>
      <c r="AJ10" s="34">
        <v>0</v>
      </c>
      <c r="AK10" s="34">
        <v>0</v>
      </c>
      <c r="AL10" s="34">
        <v>3078234</v>
      </c>
      <c r="AM10" s="34">
        <v>3078234</v>
      </c>
      <c r="AN10" s="34" t="s">
        <v>0</v>
      </c>
      <c r="AO10" s="34" t="s">
        <v>0</v>
      </c>
      <c r="AP10" s="34" t="s">
        <v>0</v>
      </c>
      <c r="AQ10" s="34" t="s">
        <v>0</v>
      </c>
      <c r="AR10" s="34"/>
      <c r="AS10" s="34"/>
      <c r="AT10" s="34" t="s">
        <v>0</v>
      </c>
    </row>
    <row r="11" spans="2:46" ht="24">
      <c r="B11" s="260" t="s">
        <v>262</v>
      </c>
      <c r="C11" s="295">
        <v>0</v>
      </c>
      <c r="D11" s="106">
        <v>0</v>
      </c>
      <c r="E11" s="106">
        <v>0</v>
      </c>
      <c r="F11" s="106">
        <v>0</v>
      </c>
      <c r="G11" s="106">
        <v>0</v>
      </c>
      <c r="H11" s="106">
        <v>0</v>
      </c>
      <c r="I11" s="106">
        <v>0</v>
      </c>
      <c r="J11" s="106">
        <v>0</v>
      </c>
      <c r="K11" s="106">
        <v>0</v>
      </c>
      <c r="L11" s="106">
        <v>1490000</v>
      </c>
      <c r="M11" s="106" t="s">
        <v>0</v>
      </c>
      <c r="N11" s="106" t="s">
        <v>0</v>
      </c>
      <c r="O11" s="106" t="s">
        <v>0</v>
      </c>
      <c r="P11" s="106" t="s">
        <v>0</v>
      </c>
      <c r="Q11" s="106" t="s">
        <v>0</v>
      </c>
      <c r="R11" s="106" t="s">
        <v>0</v>
      </c>
      <c r="S11" s="106" t="s">
        <v>0</v>
      </c>
      <c r="T11" s="106" t="s">
        <v>0</v>
      </c>
      <c r="U11" s="106" t="s">
        <v>0</v>
      </c>
      <c r="V11" s="106" t="s">
        <v>0</v>
      </c>
      <c r="W11" s="106" t="s">
        <v>0</v>
      </c>
      <c r="X11" s="106" t="s">
        <v>0</v>
      </c>
      <c r="Y11" s="106" t="s">
        <v>0</v>
      </c>
      <c r="Z11" s="106" t="s">
        <v>0</v>
      </c>
      <c r="AA11" s="106" t="s">
        <v>0</v>
      </c>
      <c r="AB11" s="106" t="s">
        <v>0</v>
      </c>
      <c r="AC11" s="34" t="s">
        <v>0</v>
      </c>
      <c r="AD11" s="34" t="s">
        <v>0</v>
      </c>
      <c r="AE11" s="34" t="s">
        <v>0</v>
      </c>
      <c r="AF11" s="34" t="s">
        <v>0</v>
      </c>
      <c r="AG11" s="34" t="s">
        <v>0</v>
      </c>
      <c r="AH11" s="34" t="s">
        <v>0</v>
      </c>
      <c r="AI11" s="34" t="s">
        <v>0</v>
      </c>
      <c r="AJ11" s="34" t="s">
        <v>0</v>
      </c>
      <c r="AK11" s="34" t="s">
        <v>0</v>
      </c>
      <c r="AL11" s="34" t="s">
        <v>0</v>
      </c>
      <c r="AM11" s="34" t="s">
        <v>0</v>
      </c>
      <c r="AN11" s="34" t="s">
        <v>0</v>
      </c>
      <c r="AO11" s="34" t="s">
        <v>0</v>
      </c>
      <c r="AP11" s="34" t="s">
        <v>0</v>
      </c>
      <c r="AQ11" s="34" t="s">
        <v>0</v>
      </c>
      <c r="AR11" s="34"/>
      <c r="AS11" s="34"/>
      <c r="AT11" s="34" t="s">
        <v>0</v>
      </c>
    </row>
    <row r="12" spans="2:46">
      <c r="B12" s="260" t="s">
        <v>263</v>
      </c>
      <c r="C12" s="295">
        <v>0</v>
      </c>
      <c r="D12" s="106">
        <v>0</v>
      </c>
      <c r="E12" s="106">
        <v>0</v>
      </c>
      <c r="F12" s="106">
        <v>0</v>
      </c>
      <c r="G12" s="106">
        <v>0</v>
      </c>
      <c r="H12" s="106">
        <v>0</v>
      </c>
      <c r="I12" s="106">
        <v>0</v>
      </c>
      <c r="J12" s="106">
        <v>0</v>
      </c>
      <c r="K12" s="106">
        <v>0</v>
      </c>
      <c r="L12" s="106">
        <v>1165000</v>
      </c>
      <c r="M12" s="106" t="s">
        <v>0</v>
      </c>
      <c r="N12" s="106" t="s">
        <v>0</v>
      </c>
      <c r="O12" s="106" t="s">
        <v>0</v>
      </c>
      <c r="P12" s="106" t="s">
        <v>0</v>
      </c>
      <c r="Q12" s="106" t="s">
        <v>0</v>
      </c>
      <c r="R12" s="106" t="s">
        <v>0</v>
      </c>
      <c r="S12" s="106" t="s">
        <v>0</v>
      </c>
      <c r="T12" s="106" t="s">
        <v>0</v>
      </c>
      <c r="U12" s="106" t="s">
        <v>0</v>
      </c>
      <c r="V12" s="106" t="s">
        <v>0</v>
      </c>
      <c r="W12" s="106" t="s">
        <v>0</v>
      </c>
      <c r="X12" s="106" t="s">
        <v>0</v>
      </c>
      <c r="Y12" s="106" t="s">
        <v>0</v>
      </c>
      <c r="Z12" s="106" t="s">
        <v>0</v>
      </c>
      <c r="AA12" s="106" t="s">
        <v>0</v>
      </c>
      <c r="AB12" s="106" t="s">
        <v>0</v>
      </c>
      <c r="AC12" s="34" t="s">
        <v>0</v>
      </c>
      <c r="AD12" s="34" t="s">
        <v>0</v>
      </c>
      <c r="AE12" s="34" t="s">
        <v>0</v>
      </c>
      <c r="AF12" s="34" t="s">
        <v>0</v>
      </c>
      <c r="AG12" s="34" t="s">
        <v>0</v>
      </c>
      <c r="AH12" s="34" t="s">
        <v>0</v>
      </c>
      <c r="AI12" s="34" t="s">
        <v>0</v>
      </c>
      <c r="AJ12" s="34" t="s">
        <v>0</v>
      </c>
      <c r="AK12" s="34" t="s">
        <v>0</v>
      </c>
      <c r="AL12" s="34" t="s">
        <v>0</v>
      </c>
      <c r="AM12" s="34" t="s">
        <v>0</v>
      </c>
      <c r="AN12" s="34" t="s">
        <v>0</v>
      </c>
      <c r="AO12" s="34" t="s">
        <v>0</v>
      </c>
      <c r="AP12" s="34" t="s">
        <v>0</v>
      </c>
      <c r="AQ12" s="34" t="s">
        <v>0</v>
      </c>
      <c r="AR12" s="34"/>
      <c r="AS12" s="34"/>
      <c r="AT12" s="34" t="s">
        <v>0</v>
      </c>
    </row>
    <row r="13" spans="2:46">
      <c r="B13" s="260" t="s">
        <v>264</v>
      </c>
      <c r="C13" s="295">
        <v>0</v>
      </c>
      <c r="D13" s="106">
        <v>0</v>
      </c>
      <c r="E13" s="106">
        <v>0</v>
      </c>
      <c r="F13" s="106">
        <v>0</v>
      </c>
      <c r="G13" s="106">
        <v>0</v>
      </c>
      <c r="H13" s="106">
        <v>0</v>
      </c>
      <c r="I13" s="106">
        <v>0</v>
      </c>
      <c r="J13" s="106">
        <v>0</v>
      </c>
      <c r="K13" s="106">
        <v>0</v>
      </c>
      <c r="L13" s="106">
        <v>0</v>
      </c>
      <c r="M13" s="106">
        <v>0</v>
      </c>
      <c r="N13" s="106">
        <v>1770000</v>
      </c>
      <c r="O13" s="106" t="s">
        <v>0</v>
      </c>
      <c r="P13" s="106" t="s">
        <v>0</v>
      </c>
      <c r="Q13" s="106" t="s">
        <v>0</v>
      </c>
      <c r="R13" s="106" t="s">
        <v>0</v>
      </c>
      <c r="S13" s="106" t="s">
        <v>0</v>
      </c>
      <c r="T13" s="106" t="s">
        <v>0</v>
      </c>
      <c r="U13" s="106" t="s">
        <v>0</v>
      </c>
      <c r="V13" s="106" t="s">
        <v>0</v>
      </c>
      <c r="W13" s="106" t="s">
        <v>0</v>
      </c>
      <c r="X13" s="106" t="s">
        <v>0</v>
      </c>
      <c r="Y13" s="106" t="s">
        <v>0</v>
      </c>
      <c r="Z13" s="106" t="s">
        <v>0</v>
      </c>
      <c r="AA13" s="106" t="s">
        <v>0</v>
      </c>
      <c r="AB13" s="106" t="s">
        <v>0</v>
      </c>
      <c r="AC13" s="34" t="s">
        <v>0</v>
      </c>
      <c r="AD13" s="34" t="s">
        <v>0</v>
      </c>
      <c r="AE13" s="34" t="s">
        <v>0</v>
      </c>
      <c r="AF13" s="34" t="s">
        <v>0</v>
      </c>
      <c r="AG13" s="34" t="s">
        <v>0</v>
      </c>
      <c r="AH13" s="34" t="s">
        <v>0</v>
      </c>
      <c r="AI13" s="34" t="s">
        <v>0</v>
      </c>
      <c r="AJ13" s="34" t="s">
        <v>0</v>
      </c>
      <c r="AK13" s="34" t="s">
        <v>0</v>
      </c>
      <c r="AL13" s="34" t="s">
        <v>0</v>
      </c>
      <c r="AM13" s="34" t="s">
        <v>0</v>
      </c>
      <c r="AN13" s="34" t="s">
        <v>0</v>
      </c>
      <c r="AO13" s="34" t="s">
        <v>0</v>
      </c>
      <c r="AP13" s="34" t="s">
        <v>0</v>
      </c>
      <c r="AQ13" s="34" t="s">
        <v>0</v>
      </c>
      <c r="AR13" s="34"/>
      <c r="AS13" s="34"/>
      <c r="AT13" s="34" t="s">
        <v>0</v>
      </c>
    </row>
    <row r="14" spans="2:46">
      <c r="B14" s="260" t="s">
        <v>16</v>
      </c>
      <c r="C14" s="295">
        <v>0</v>
      </c>
      <c r="D14" s="106">
        <v>0</v>
      </c>
      <c r="E14" s="106">
        <v>0</v>
      </c>
      <c r="F14" s="106">
        <v>0</v>
      </c>
      <c r="G14" s="106">
        <v>0</v>
      </c>
      <c r="H14" s="106">
        <v>0</v>
      </c>
      <c r="I14" s="106">
        <v>0</v>
      </c>
      <c r="J14" s="106">
        <v>0</v>
      </c>
      <c r="K14" s="106">
        <v>0</v>
      </c>
      <c r="L14" s="106">
        <v>0</v>
      </c>
      <c r="M14" s="106">
        <v>0</v>
      </c>
      <c r="N14" s="106">
        <v>0</v>
      </c>
      <c r="O14" s="106">
        <v>0</v>
      </c>
      <c r="P14" s="106">
        <v>0</v>
      </c>
      <c r="Q14" s="106">
        <v>0</v>
      </c>
      <c r="R14" s="106">
        <v>0</v>
      </c>
      <c r="S14" s="106">
        <v>0</v>
      </c>
      <c r="T14" s="106">
        <v>0</v>
      </c>
      <c r="U14" s="106">
        <v>0</v>
      </c>
      <c r="V14" s="106">
        <v>0</v>
      </c>
      <c r="W14" s="106">
        <v>0</v>
      </c>
      <c r="X14" s="106">
        <v>0</v>
      </c>
      <c r="Y14" s="106">
        <v>0</v>
      </c>
      <c r="Z14" s="106">
        <v>0</v>
      </c>
      <c r="AA14" s="106">
        <v>0</v>
      </c>
      <c r="AB14" s="106">
        <v>0</v>
      </c>
      <c r="AC14" s="34">
        <v>0</v>
      </c>
      <c r="AD14" s="34">
        <v>0</v>
      </c>
      <c r="AE14" s="34">
        <v>0</v>
      </c>
      <c r="AF14" s="34">
        <v>0</v>
      </c>
      <c r="AG14" s="34">
        <v>0</v>
      </c>
      <c r="AH14" s="34">
        <v>0</v>
      </c>
      <c r="AI14" s="34">
        <v>0</v>
      </c>
      <c r="AJ14" s="34">
        <v>0</v>
      </c>
      <c r="AK14" s="34">
        <v>0</v>
      </c>
      <c r="AL14" s="34">
        <v>0</v>
      </c>
      <c r="AM14" s="34">
        <v>3450000</v>
      </c>
      <c r="AN14" s="34" t="s">
        <v>0</v>
      </c>
      <c r="AO14" s="34" t="s">
        <v>0</v>
      </c>
      <c r="AP14" s="34" t="s">
        <v>0</v>
      </c>
      <c r="AQ14" s="34" t="s">
        <v>0</v>
      </c>
      <c r="AR14" s="34"/>
      <c r="AS14" s="34"/>
      <c r="AT14" s="34" t="s">
        <v>0</v>
      </c>
    </row>
    <row r="15" spans="2:46">
      <c r="B15" s="260" t="s">
        <v>265</v>
      </c>
      <c r="C15" s="295">
        <v>0</v>
      </c>
      <c r="D15" s="106">
        <v>0</v>
      </c>
      <c r="E15" s="106">
        <v>0</v>
      </c>
      <c r="F15" s="106">
        <v>0</v>
      </c>
      <c r="G15" s="106">
        <v>0</v>
      </c>
      <c r="H15" s="106">
        <v>0</v>
      </c>
      <c r="I15" s="106">
        <v>0</v>
      </c>
      <c r="J15" s="106">
        <v>0</v>
      </c>
      <c r="K15" s="106">
        <v>0</v>
      </c>
      <c r="L15" s="106">
        <v>0</v>
      </c>
      <c r="M15" s="106">
        <v>0</v>
      </c>
      <c r="N15" s="106">
        <v>0</v>
      </c>
      <c r="O15" s="106">
        <v>0</v>
      </c>
      <c r="P15" s="106">
        <v>0</v>
      </c>
      <c r="Q15" s="106">
        <v>0</v>
      </c>
      <c r="R15" s="106">
        <v>0</v>
      </c>
      <c r="S15" s="106">
        <v>0</v>
      </c>
      <c r="T15" s="106">
        <v>0</v>
      </c>
      <c r="U15" s="106">
        <v>0</v>
      </c>
      <c r="V15" s="106">
        <v>0</v>
      </c>
      <c r="W15" s="106">
        <v>0</v>
      </c>
      <c r="X15" s="106">
        <v>0</v>
      </c>
      <c r="Y15" s="106">
        <v>0</v>
      </c>
      <c r="Z15" s="106">
        <v>0</v>
      </c>
      <c r="AA15" s="106">
        <v>0</v>
      </c>
      <c r="AB15" s="106">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row>
    <row r="16" spans="2:46">
      <c r="B16" s="260" t="s">
        <v>266</v>
      </c>
      <c r="C16" s="295">
        <v>0</v>
      </c>
      <c r="D16" s="106">
        <v>0</v>
      </c>
      <c r="E16" s="106">
        <v>0</v>
      </c>
      <c r="F16" s="106">
        <v>0</v>
      </c>
      <c r="G16" s="106">
        <v>0</v>
      </c>
      <c r="H16" s="106">
        <v>0</v>
      </c>
      <c r="I16" s="106">
        <v>0</v>
      </c>
      <c r="J16" s="106">
        <v>0</v>
      </c>
      <c r="K16" s="106">
        <v>0</v>
      </c>
      <c r="L16" s="106">
        <v>0</v>
      </c>
      <c r="M16" s="106">
        <v>0</v>
      </c>
      <c r="N16" s="106">
        <v>0</v>
      </c>
      <c r="O16" s="106">
        <v>0</v>
      </c>
      <c r="P16" s="106">
        <v>0</v>
      </c>
      <c r="Q16" s="106">
        <v>0</v>
      </c>
      <c r="R16" s="106">
        <v>0</v>
      </c>
      <c r="S16" s="106">
        <v>0</v>
      </c>
      <c r="T16" s="106">
        <v>0</v>
      </c>
      <c r="U16" s="106">
        <v>0</v>
      </c>
      <c r="V16" s="106">
        <v>0</v>
      </c>
      <c r="W16" s="106">
        <v>0</v>
      </c>
      <c r="X16" s="106">
        <v>0</v>
      </c>
      <c r="Y16" s="106">
        <v>0</v>
      </c>
      <c r="Z16" s="106">
        <v>0</v>
      </c>
      <c r="AA16" s="106">
        <v>0</v>
      </c>
      <c r="AB16" s="106">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row>
    <row r="17" spans="2:46">
      <c r="B17" s="260" t="s">
        <v>267</v>
      </c>
      <c r="C17" s="295">
        <v>0</v>
      </c>
      <c r="D17" s="106">
        <v>0</v>
      </c>
      <c r="E17" s="106">
        <v>0</v>
      </c>
      <c r="F17" s="106">
        <v>0</v>
      </c>
      <c r="G17" s="106">
        <v>0</v>
      </c>
      <c r="H17" s="106">
        <v>0</v>
      </c>
      <c r="I17" s="106">
        <v>0</v>
      </c>
      <c r="J17" s="106">
        <v>0</v>
      </c>
      <c r="K17" s="106">
        <v>0</v>
      </c>
      <c r="L17" s="106">
        <v>0</v>
      </c>
      <c r="M17" s="106">
        <v>0</v>
      </c>
      <c r="N17" s="106">
        <v>0</v>
      </c>
      <c r="O17" s="106">
        <v>0</v>
      </c>
      <c r="P17" s="106">
        <v>0</v>
      </c>
      <c r="Q17" s="106">
        <v>0</v>
      </c>
      <c r="R17" s="106">
        <v>0</v>
      </c>
      <c r="S17" s="106">
        <v>0</v>
      </c>
      <c r="T17" s="106">
        <v>0</v>
      </c>
      <c r="U17" s="106">
        <v>0</v>
      </c>
      <c r="V17" s="106">
        <v>0</v>
      </c>
      <c r="W17" s="106">
        <v>0</v>
      </c>
      <c r="X17" s="106">
        <v>0</v>
      </c>
      <c r="Y17" s="106">
        <v>0</v>
      </c>
      <c r="Z17" s="106">
        <v>0</v>
      </c>
      <c r="AA17" s="106">
        <v>0</v>
      </c>
      <c r="AB17" s="106">
        <v>0</v>
      </c>
      <c r="AC17" s="34">
        <v>0</v>
      </c>
      <c r="AD17" s="34">
        <v>0</v>
      </c>
      <c r="AE17" s="34">
        <v>0</v>
      </c>
      <c r="AF17" s="34">
        <v>0</v>
      </c>
      <c r="AG17" s="34">
        <v>0</v>
      </c>
      <c r="AH17" s="34">
        <v>0</v>
      </c>
      <c r="AI17" s="34">
        <v>0</v>
      </c>
      <c r="AJ17" s="34">
        <v>0</v>
      </c>
      <c r="AK17" s="34">
        <v>0</v>
      </c>
      <c r="AL17" s="34">
        <v>0</v>
      </c>
      <c r="AM17" s="34">
        <v>0</v>
      </c>
      <c r="AN17" s="34">
        <v>0</v>
      </c>
      <c r="AO17" s="34">
        <v>0</v>
      </c>
      <c r="AP17" s="34">
        <v>0</v>
      </c>
      <c r="AQ17" s="34">
        <v>0</v>
      </c>
      <c r="AR17" s="34">
        <v>0</v>
      </c>
      <c r="AS17" s="34">
        <v>0</v>
      </c>
      <c r="AT17" s="34">
        <v>0</v>
      </c>
    </row>
    <row r="18" spans="2:46">
      <c r="B18" s="260" t="s">
        <v>268</v>
      </c>
      <c r="C18" s="295">
        <v>0</v>
      </c>
      <c r="D18" s="106">
        <v>0</v>
      </c>
      <c r="E18" s="106">
        <v>0</v>
      </c>
      <c r="F18" s="106">
        <v>0</v>
      </c>
      <c r="G18" s="106">
        <v>0</v>
      </c>
      <c r="H18" s="106">
        <v>0</v>
      </c>
      <c r="I18" s="106">
        <v>0</v>
      </c>
      <c r="J18" s="106">
        <v>0</v>
      </c>
      <c r="K18" s="106">
        <v>0</v>
      </c>
      <c r="L18" s="106">
        <v>0</v>
      </c>
      <c r="M18" s="106">
        <v>0</v>
      </c>
      <c r="N18" s="106">
        <v>0</v>
      </c>
      <c r="O18" s="106">
        <v>0</v>
      </c>
      <c r="P18" s="106">
        <v>0</v>
      </c>
      <c r="Q18" s="106">
        <v>0</v>
      </c>
      <c r="R18" s="106">
        <v>0</v>
      </c>
      <c r="S18" s="106">
        <v>0</v>
      </c>
      <c r="T18" s="106">
        <v>0</v>
      </c>
      <c r="U18" s="106">
        <v>0</v>
      </c>
      <c r="V18" s="106">
        <v>0</v>
      </c>
      <c r="W18" s="106">
        <v>0</v>
      </c>
      <c r="X18" s="106">
        <v>0</v>
      </c>
      <c r="Y18" s="106">
        <v>0</v>
      </c>
      <c r="Z18" s="106">
        <v>0</v>
      </c>
      <c r="AA18" s="106">
        <v>0</v>
      </c>
      <c r="AB18" s="106">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row>
    <row r="19" spans="2:46">
      <c r="B19" s="260" t="s">
        <v>269</v>
      </c>
      <c r="C19" s="295">
        <v>0</v>
      </c>
      <c r="D19" s="106">
        <v>0</v>
      </c>
      <c r="E19" s="106">
        <v>0</v>
      </c>
      <c r="F19" s="106">
        <v>0</v>
      </c>
      <c r="G19" s="106">
        <v>0</v>
      </c>
      <c r="H19" s="106">
        <v>0</v>
      </c>
      <c r="I19" s="106">
        <v>0</v>
      </c>
      <c r="J19" s="106">
        <v>0</v>
      </c>
      <c r="K19" s="106">
        <v>0</v>
      </c>
      <c r="L19" s="106">
        <v>0</v>
      </c>
      <c r="M19" s="106">
        <v>0</v>
      </c>
      <c r="N19" s="106">
        <v>0</v>
      </c>
      <c r="O19" s="106">
        <v>0</v>
      </c>
      <c r="P19" s="106">
        <v>0</v>
      </c>
      <c r="Q19" s="106">
        <v>0</v>
      </c>
      <c r="R19" s="106">
        <v>0</v>
      </c>
      <c r="S19" s="106">
        <v>0</v>
      </c>
      <c r="T19" s="106">
        <v>0</v>
      </c>
      <c r="U19" s="106">
        <v>0</v>
      </c>
      <c r="V19" s="106">
        <v>0</v>
      </c>
      <c r="W19" s="106">
        <v>0</v>
      </c>
      <c r="X19" s="106">
        <v>0</v>
      </c>
      <c r="Y19" s="106">
        <v>0</v>
      </c>
      <c r="Z19" s="106">
        <v>0</v>
      </c>
      <c r="AA19" s="106">
        <v>0</v>
      </c>
      <c r="AB19" s="106">
        <v>0</v>
      </c>
      <c r="AC19" s="34">
        <v>0</v>
      </c>
      <c r="AD19" s="34">
        <v>0</v>
      </c>
      <c r="AE19" s="34">
        <v>0</v>
      </c>
      <c r="AF19" s="34">
        <v>0</v>
      </c>
      <c r="AG19" s="34">
        <v>0</v>
      </c>
      <c r="AH19" s="34">
        <v>0</v>
      </c>
      <c r="AI19" s="34">
        <v>0</v>
      </c>
      <c r="AJ19" s="34">
        <v>0</v>
      </c>
      <c r="AK19" s="34">
        <v>0</v>
      </c>
      <c r="AL19" s="34">
        <v>0</v>
      </c>
      <c r="AM19" s="34">
        <v>0</v>
      </c>
      <c r="AN19" s="34">
        <v>0</v>
      </c>
      <c r="AO19" s="34">
        <v>0</v>
      </c>
      <c r="AP19" s="34">
        <v>0</v>
      </c>
      <c r="AQ19" s="34">
        <v>0</v>
      </c>
      <c r="AR19" s="34">
        <v>0</v>
      </c>
      <c r="AS19" s="34">
        <v>0</v>
      </c>
      <c r="AT19" s="34">
        <v>0</v>
      </c>
    </row>
    <row r="20" spans="2:46">
      <c r="B20" s="260" t="s">
        <v>270</v>
      </c>
      <c r="C20" s="295">
        <v>0</v>
      </c>
      <c r="D20" s="106">
        <v>0</v>
      </c>
      <c r="E20" s="106">
        <v>0</v>
      </c>
      <c r="F20" s="106">
        <v>0</v>
      </c>
      <c r="G20" s="106">
        <v>0</v>
      </c>
      <c r="H20" s="106">
        <v>0</v>
      </c>
      <c r="I20" s="106">
        <v>0</v>
      </c>
      <c r="J20" s="106">
        <v>0</v>
      </c>
      <c r="K20" s="106">
        <v>0</v>
      </c>
      <c r="L20" s="106">
        <v>0</v>
      </c>
      <c r="M20" s="106">
        <v>0</v>
      </c>
      <c r="N20" s="106">
        <v>0</v>
      </c>
      <c r="O20" s="106">
        <v>0</v>
      </c>
      <c r="P20" s="106">
        <v>0</v>
      </c>
      <c r="Q20" s="106">
        <v>0</v>
      </c>
      <c r="R20" s="106">
        <v>0</v>
      </c>
      <c r="S20" s="106">
        <v>0</v>
      </c>
      <c r="T20" s="106">
        <v>0</v>
      </c>
      <c r="U20" s="106">
        <v>0</v>
      </c>
      <c r="V20" s="106">
        <v>0</v>
      </c>
      <c r="W20" s="106">
        <v>0</v>
      </c>
      <c r="X20" s="106">
        <v>0</v>
      </c>
      <c r="Y20" s="106">
        <v>0</v>
      </c>
      <c r="Z20" s="106">
        <v>0</v>
      </c>
      <c r="AA20" s="106">
        <v>0</v>
      </c>
      <c r="AB20" s="106">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row>
    <row r="21" spans="2:46">
      <c r="B21" s="260" t="s">
        <v>271</v>
      </c>
      <c r="C21" s="295">
        <v>0</v>
      </c>
      <c r="D21" s="106">
        <v>0</v>
      </c>
      <c r="E21" s="106">
        <v>0</v>
      </c>
      <c r="F21" s="106">
        <v>0</v>
      </c>
      <c r="G21" s="106">
        <v>0</v>
      </c>
      <c r="H21" s="106">
        <v>0</v>
      </c>
      <c r="I21" s="106">
        <v>0</v>
      </c>
      <c r="J21" s="106">
        <v>0</v>
      </c>
      <c r="K21" s="106">
        <v>0</v>
      </c>
      <c r="L21" s="106">
        <v>2593000</v>
      </c>
      <c r="M21" s="106" t="s">
        <v>0</v>
      </c>
      <c r="N21" s="106" t="s">
        <v>0</v>
      </c>
      <c r="O21" s="106" t="s">
        <v>0</v>
      </c>
      <c r="P21" s="106" t="s">
        <v>0</v>
      </c>
      <c r="Q21" s="106" t="s">
        <v>0</v>
      </c>
      <c r="R21" s="106" t="s">
        <v>0</v>
      </c>
      <c r="S21" s="106" t="s">
        <v>0</v>
      </c>
      <c r="T21" s="106" t="s">
        <v>0</v>
      </c>
      <c r="U21" s="106" t="s">
        <v>0</v>
      </c>
      <c r="V21" s="106" t="s">
        <v>0</v>
      </c>
      <c r="W21" s="106" t="s">
        <v>0</v>
      </c>
      <c r="X21" s="106" t="s">
        <v>0</v>
      </c>
      <c r="Y21" s="106" t="s">
        <v>0</v>
      </c>
      <c r="Z21" s="106" t="s">
        <v>0</v>
      </c>
      <c r="AA21" s="106" t="s">
        <v>0</v>
      </c>
      <c r="AB21" s="106" t="s">
        <v>0</v>
      </c>
      <c r="AC21" s="34" t="s">
        <v>0</v>
      </c>
      <c r="AD21" s="34" t="s">
        <v>0</v>
      </c>
      <c r="AE21" s="34" t="s">
        <v>0</v>
      </c>
      <c r="AF21" s="34" t="s">
        <v>0</v>
      </c>
      <c r="AG21" s="34" t="s">
        <v>0</v>
      </c>
      <c r="AH21" s="34" t="s">
        <v>0</v>
      </c>
      <c r="AI21" s="34" t="s">
        <v>0</v>
      </c>
      <c r="AJ21" s="34" t="s">
        <v>0</v>
      </c>
      <c r="AK21" s="34" t="s">
        <v>0</v>
      </c>
      <c r="AL21" s="34" t="s">
        <v>0</v>
      </c>
      <c r="AM21" s="34" t="s">
        <v>0</v>
      </c>
      <c r="AN21" s="34" t="s">
        <v>0</v>
      </c>
      <c r="AO21" s="34" t="s">
        <v>0</v>
      </c>
      <c r="AP21" s="34" t="s">
        <v>0</v>
      </c>
      <c r="AQ21" s="34" t="s">
        <v>0</v>
      </c>
      <c r="AR21" s="34"/>
      <c r="AS21" s="34"/>
      <c r="AT21" s="34" t="s">
        <v>0</v>
      </c>
    </row>
    <row r="22" spans="2:46">
      <c r="B22" s="260" t="s">
        <v>191</v>
      </c>
      <c r="C22" s="295">
        <v>0</v>
      </c>
      <c r="D22" s="106">
        <v>0</v>
      </c>
      <c r="E22" s="106">
        <v>0</v>
      </c>
      <c r="F22" s="106">
        <v>0</v>
      </c>
      <c r="G22" s="106">
        <v>0</v>
      </c>
      <c r="H22" s="106">
        <v>0</v>
      </c>
      <c r="I22" s="106">
        <v>0</v>
      </c>
      <c r="J22" s="106">
        <v>0</v>
      </c>
      <c r="K22" s="106">
        <v>0</v>
      </c>
      <c r="L22" s="106">
        <v>0</v>
      </c>
      <c r="M22" s="106">
        <v>0</v>
      </c>
      <c r="N22" s="106">
        <v>0</v>
      </c>
      <c r="O22" s="106">
        <v>0</v>
      </c>
      <c r="P22" s="106">
        <v>0</v>
      </c>
      <c r="Q22" s="106">
        <v>0</v>
      </c>
      <c r="R22" s="106">
        <v>0</v>
      </c>
      <c r="S22" s="106">
        <v>0</v>
      </c>
      <c r="T22" s="106">
        <v>0</v>
      </c>
      <c r="U22" s="106">
        <v>0</v>
      </c>
      <c r="V22" s="106">
        <v>0</v>
      </c>
      <c r="W22" s="106">
        <v>0</v>
      </c>
      <c r="X22" s="106">
        <v>0</v>
      </c>
      <c r="Y22" s="106">
        <v>0</v>
      </c>
      <c r="Z22" s="106">
        <v>0</v>
      </c>
      <c r="AA22" s="106">
        <v>0</v>
      </c>
      <c r="AB22" s="106">
        <v>0</v>
      </c>
      <c r="AC22" s="34">
        <v>0</v>
      </c>
      <c r="AD22" s="34">
        <v>0</v>
      </c>
      <c r="AE22" s="34">
        <v>0</v>
      </c>
      <c r="AF22" s="34">
        <v>0</v>
      </c>
      <c r="AG22" s="34">
        <v>0</v>
      </c>
      <c r="AH22" s="34">
        <v>0</v>
      </c>
      <c r="AI22" s="34">
        <v>0</v>
      </c>
      <c r="AJ22" s="34">
        <v>0</v>
      </c>
      <c r="AK22" s="34">
        <v>0</v>
      </c>
      <c r="AL22" s="34">
        <v>0</v>
      </c>
      <c r="AM22" s="34">
        <v>0</v>
      </c>
      <c r="AN22" s="34">
        <v>0</v>
      </c>
      <c r="AO22" s="34">
        <v>0</v>
      </c>
      <c r="AP22" s="34">
        <v>0</v>
      </c>
      <c r="AQ22" s="34">
        <v>0</v>
      </c>
      <c r="AR22" s="34">
        <v>0</v>
      </c>
      <c r="AS22" s="34">
        <v>0</v>
      </c>
      <c r="AT22" s="34">
        <v>0</v>
      </c>
    </row>
    <row r="23" spans="2:46">
      <c r="B23" s="260" t="s">
        <v>272</v>
      </c>
      <c r="C23" s="295">
        <v>0</v>
      </c>
      <c r="D23" s="106">
        <v>0</v>
      </c>
      <c r="E23" s="106">
        <v>0</v>
      </c>
      <c r="F23" s="106">
        <v>0</v>
      </c>
      <c r="G23" s="106">
        <v>0</v>
      </c>
      <c r="H23" s="106">
        <v>0</v>
      </c>
      <c r="I23" s="106">
        <v>0</v>
      </c>
      <c r="J23" s="106">
        <v>0</v>
      </c>
      <c r="K23" s="106">
        <v>0</v>
      </c>
      <c r="L23" s="106">
        <v>0</v>
      </c>
      <c r="M23" s="106">
        <v>0</v>
      </c>
      <c r="N23" s="106">
        <v>0</v>
      </c>
      <c r="O23" s="106">
        <v>0</v>
      </c>
      <c r="P23" s="106">
        <v>0</v>
      </c>
      <c r="Q23" s="106">
        <v>0</v>
      </c>
      <c r="R23" s="106">
        <v>0</v>
      </c>
      <c r="S23" s="106">
        <v>0</v>
      </c>
      <c r="T23" s="106">
        <v>0</v>
      </c>
      <c r="U23" s="106">
        <v>0</v>
      </c>
      <c r="V23" s="106">
        <v>0</v>
      </c>
      <c r="W23" s="106">
        <v>0</v>
      </c>
      <c r="X23" s="106">
        <v>0</v>
      </c>
      <c r="Y23" s="106">
        <v>0</v>
      </c>
      <c r="Z23" s="106">
        <v>0</v>
      </c>
      <c r="AA23" s="106">
        <v>0</v>
      </c>
      <c r="AB23" s="106">
        <v>0</v>
      </c>
      <c r="AC23" s="34">
        <v>0</v>
      </c>
      <c r="AD23" s="34">
        <v>0</v>
      </c>
      <c r="AE23" s="34">
        <v>0</v>
      </c>
      <c r="AF23" s="34">
        <v>0</v>
      </c>
      <c r="AG23" s="34">
        <v>0</v>
      </c>
      <c r="AH23" s="34">
        <v>0</v>
      </c>
      <c r="AI23" s="34">
        <v>0</v>
      </c>
      <c r="AJ23" s="34">
        <v>0</v>
      </c>
      <c r="AK23" s="34">
        <v>0</v>
      </c>
      <c r="AL23" s="34">
        <v>0</v>
      </c>
      <c r="AM23" s="34">
        <v>0</v>
      </c>
      <c r="AN23" s="34">
        <v>0</v>
      </c>
      <c r="AO23" s="34">
        <v>0</v>
      </c>
      <c r="AP23" s="34">
        <v>0</v>
      </c>
      <c r="AQ23" s="34">
        <v>0</v>
      </c>
      <c r="AR23" s="34">
        <v>0</v>
      </c>
      <c r="AS23" s="34">
        <v>0</v>
      </c>
      <c r="AT23" s="34">
        <v>0</v>
      </c>
    </row>
    <row r="24" spans="2:46">
      <c r="B24" s="260" t="s">
        <v>273</v>
      </c>
      <c r="C24" s="295">
        <v>0</v>
      </c>
      <c r="D24" s="106">
        <v>0</v>
      </c>
      <c r="E24" s="106">
        <v>0</v>
      </c>
      <c r="F24" s="106">
        <v>0</v>
      </c>
      <c r="G24" s="106">
        <v>0</v>
      </c>
      <c r="H24" s="106">
        <v>0</v>
      </c>
      <c r="I24" s="106">
        <v>0</v>
      </c>
      <c r="J24" s="106">
        <v>0</v>
      </c>
      <c r="K24" s="106">
        <v>0</v>
      </c>
      <c r="L24" s="106">
        <v>0</v>
      </c>
      <c r="M24" s="106">
        <v>0</v>
      </c>
      <c r="N24" s="106">
        <v>0</v>
      </c>
      <c r="O24" s="106">
        <v>0</v>
      </c>
      <c r="P24" s="106">
        <v>0</v>
      </c>
      <c r="Q24" s="106">
        <v>0</v>
      </c>
      <c r="R24" s="106">
        <v>0</v>
      </c>
      <c r="S24" s="106">
        <v>0</v>
      </c>
      <c r="T24" s="106">
        <v>0</v>
      </c>
      <c r="U24" s="106">
        <v>0</v>
      </c>
      <c r="V24" s="106">
        <v>0</v>
      </c>
      <c r="W24" s="106">
        <v>0</v>
      </c>
      <c r="X24" s="106">
        <v>0</v>
      </c>
      <c r="Y24" s="106">
        <v>0</v>
      </c>
      <c r="Z24" s="106">
        <v>0</v>
      </c>
      <c r="AA24" s="106">
        <v>0</v>
      </c>
      <c r="AB24" s="106">
        <v>0</v>
      </c>
      <c r="AC24" s="34">
        <v>0</v>
      </c>
      <c r="AD24" s="34">
        <v>0</v>
      </c>
      <c r="AE24" s="34">
        <v>0</v>
      </c>
      <c r="AF24" s="34">
        <v>0</v>
      </c>
      <c r="AG24" s="34">
        <v>0</v>
      </c>
      <c r="AH24" s="34">
        <v>0</v>
      </c>
      <c r="AI24" s="34">
        <v>0</v>
      </c>
      <c r="AJ24" s="34">
        <v>0</v>
      </c>
      <c r="AK24" s="34">
        <v>0</v>
      </c>
      <c r="AL24" s="34">
        <v>0</v>
      </c>
      <c r="AM24" s="34">
        <v>0</v>
      </c>
      <c r="AN24" s="34">
        <v>0</v>
      </c>
      <c r="AO24" s="34">
        <v>0</v>
      </c>
      <c r="AP24" s="34">
        <v>0</v>
      </c>
      <c r="AQ24" s="34">
        <v>0</v>
      </c>
      <c r="AR24" s="34">
        <v>0</v>
      </c>
      <c r="AS24" s="34">
        <v>0</v>
      </c>
      <c r="AT24" s="34">
        <v>0</v>
      </c>
    </row>
    <row r="25" spans="2:46">
      <c r="B25" s="260" t="s">
        <v>274</v>
      </c>
      <c r="C25" s="295">
        <v>0</v>
      </c>
      <c r="D25" s="106">
        <v>0</v>
      </c>
      <c r="E25" s="106">
        <v>0</v>
      </c>
      <c r="F25" s="106">
        <v>0</v>
      </c>
      <c r="G25" s="106">
        <v>0</v>
      </c>
      <c r="H25" s="106">
        <v>0</v>
      </c>
      <c r="I25" s="106">
        <v>0</v>
      </c>
      <c r="J25" s="106">
        <v>0</v>
      </c>
      <c r="K25" s="106">
        <v>0</v>
      </c>
      <c r="L25" s="106">
        <v>0</v>
      </c>
      <c r="M25" s="106">
        <v>0</v>
      </c>
      <c r="N25" s="106">
        <v>0</v>
      </c>
      <c r="O25" s="106">
        <v>0</v>
      </c>
      <c r="P25" s="106">
        <v>0</v>
      </c>
      <c r="Q25" s="106">
        <v>0</v>
      </c>
      <c r="R25" s="106">
        <v>0</v>
      </c>
      <c r="S25" s="106">
        <v>0</v>
      </c>
      <c r="T25" s="106">
        <v>0</v>
      </c>
      <c r="U25" s="106">
        <v>0</v>
      </c>
      <c r="V25" s="106">
        <v>0</v>
      </c>
      <c r="W25" s="106">
        <v>0</v>
      </c>
      <c r="X25" s="106">
        <v>0</v>
      </c>
      <c r="Y25" s="106">
        <v>0</v>
      </c>
      <c r="Z25" s="106">
        <v>0</v>
      </c>
      <c r="AA25" s="106">
        <v>0</v>
      </c>
      <c r="AB25" s="106">
        <v>0</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0</v>
      </c>
    </row>
    <row r="26" spans="2:46" ht="24">
      <c r="B26" s="260" t="s">
        <v>356</v>
      </c>
      <c r="C26" s="295">
        <v>0</v>
      </c>
      <c r="D26" s="106">
        <v>0</v>
      </c>
      <c r="E26" s="106">
        <v>0</v>
      </c>
      <c r="F26" s="106">
        <v>0</v>
      </c>
      <c r="G26" s="106">
        <v>0</v>
      </c>
      <c r="H26" s="106">
        <v>0</v>
      </c>
      <c r="I26" s="106">
        <v>0</v>
      </c>
      <c r="J26" s="106">
        <v>0</v>
      </c>
      <c r="K26" s="106">
        <v>0</v>
      </c>
      <c r="L26" s="106">
        <v>0</v>
      </c>
      <c r="M26" s="106">
        <v>0</v>
      </c>
      <c r="N26" s="106">
        <v>0</v>
      </c>
      <c r="O26" s="106">
        <v>0</v>
      </c>
      <c r="P26" s="106">
        <v>0</v>
      </c>
      <c r="Q26" s="106">
        <v>0</v>
      </c>
      <c r="R26" s="106">
        <v>0</v>
      </c>
      <c r="S26" s="106">
        <v>0</v>
      </c>
      <c r="T26" s="106">
        <v>0</v>
      </c>
      <c r="U26" s="106">
        <v>0</v>
      </c>
      <c r="V26" s="106">
        <v>0</v>
      </c>
      <c r="W26" s="106">
        <v>0</v>
      </c>
      <c r="X26" s="106">
        <v>0</v>
      </c>
      <c r="Y26" s="106">
        <v>0</v>
      </c>
      <c r="Z26" s="106">
        <v>0</v>
      </c>
      <c r="AA26" s="106">
        <v>0</v>
      </c>
      <c r="AB26" s="106">
        <v>0</v>
      </c>
      <c r="AC26" s="34">
        <v>0</v>
      </c>
      <c r="AD26" s="34">
        <v>0</v>
      </c>
      <c r="AE26" s="34">
        <v>0</v>
      </c>
      <c r="AF26" s="34">
        <v>0</v>
      </c>
      <c r="AG26" s="34">
        <v>0</v>
      </c>
      <c r="AH26" s="34">
        <v>0</v>
      </c>
      <c r="AI26" s="34">
        <v>10000000</v>
      </c>
      <c r="AJ26" s="34">
        <v>0</v>
      </c>
      <c r="AK26" s="34">
        <v>0</v>
      </c>
      <c r="AL26" s="34">
        <v>0</v>
      </c>
      <c r="AM26" s="34">
        <v>0</v>
      </c>
      <c r="AN26" s="34">
        <v>0</v>
      </c>
      <c r="AO26" s="34">
        <v>0</v>
      </c>
      <c r="AP26" s="34">
        <v>0</v>
      </c>
      <c r="AQ26" s="34">
        <v>0</v>
      </c>
      <c r="AR26" s="34">
        <v>0</v>
      </c>
      <c r="AS26" s="34">
        <v>0</v>
      </c>
      <c r="AT26" s="34">
        <v>0</v>
      </c>
    </row>
    <row r="27" spans="2:46">
      <c r="B27" s="260" t="s">
        <v>275</v>
      </c>
      <c r="C27" s="295">
        <v>0</v>
      </c>
      <c r="D27" s="106">
        <v>0</v>
      </c>
      <c r="E27" s="106">
        <v>0</v>
      </c>
      <c r="F27" s="106">
        <v>0</v>
      </c>
      <c r="G27" s="106">
        <v>0</v>
      </c>
      <c r="H27" s="106">
        <v>0</v>
      </c>
      <c r="I27" s="106">
        <v>0</v>
      </c>
      <c r="J27" s="106">
        <v>0</v>
      </c>
      <c r="K27" s="106">
        <v>0</v>
      </c>
      <c r="L27" s="106">
        <v>0</v>
      </c>
      <c r="M27" s="106">
        <v>0</v>
      </c>
      <c r="N27" s="106">
        <v>0</v>
      </c>
      <c r="O27" s="106">
        <v>0</v>
      </c>
      <c r="P27" s="106">
        <v>0</v>
      </c>
      <c r="Q27" s="106">
        <v>0</v>
      </c>
      <c r="R27" s="106">
        <v>0</v>
      </c>
      <c r="S27" s="106">
        <v>0</v>
      </c>
      <c r="T27" s="106">
        <v>0</v>
      </c>
      <c r="U27" s="106">
        <v>0</v>
      </c>
      <c r="V27" s="106">
        <v>0</v>
      </c>
      <c r="W27" s="106">
        <v>0</v>
      </c>
      <c r="X27" s="106">
        <v>0</v>
      </c>
      <c r="Y27" s="106">
        <v>0</v>
      </c>
      <c r="Z27" s="106">
        <v>0</v>
      </c>
      <c r="AA27" s="106">
        <v>0</v>
      </c>
      <c r="AB27" s="106">
        <v>0</v>
      </c>
      <c r="AC27" s="34">
        <v>0</v>
      </c>
      <c r="AD27" s="34">
        <v>0</v>
      </c>
      <c r="AE27" s="34">
        <v>2516000</v>
      </c>
      <c r="AF27" s="34">
        <v>0</v>
      </c>
      <c r="AG27" s="34" t="s">
        <v>0</v>
      </c>
      <c r="AH27" s="34" t="s">
        <v>0</v>
      </c>
      <c r="AI27" s="34" t="s">
        <v>0</v>
      </c>
      <c r="AJ27" s="34" t="s">
        <v>0</v>
      </c>
      <c r="AK27" s="34" t="s">
        <v>0</v>
      </c>
      <c r="AL27" s="34" t="s">
        <v>0</v>
      </c>
      <c r="AM27" s="34" t="s">
        <v>0</v>
      </c>
      <c r="AN27" s="34" t="s">
        <v>0</v>
      </c>
      <c r="AO27" s="34" t="s">
        <v>0</v>
      </c>
      <c r="AP27" s="34" t="s">
        <v>0</v>
      </c>
      <c r="AQ27" s="34" t="s">
        <v>0</v>
      </c>
      <c r="AR27" s="34"/>
      <c r="AS27" s="34"/>
      <c r="AT27" s="34" t="s">
        <v>0</v>
      </c>
    </row>
    <row r="28" spans="2:46">
      <c r="B28" s="260" t="s">
        <v>276</v>
      </c>
      <c r="C28" s="295">
        <v>0</v>
      </c>
      <c r="D28" s="106">
        <v>0</v>
      </c>
      <c r="E28" s="106">
        <v>0</v>
      </c>
      <c r="F28" s="106">
        <v>0</v>
      </c>
      <c r="G28" s="106">
        <v>0</v>
      </c>
      <c r="H28" s="106">
        <v>0</v>
      </c>
      <c r="I28" s="106">
        <v>0</v>
      </c>
      <c r="J28" s="106">
        <v>0</v>
      </c>
      <c r="K28" s="106">
        <v>0</v>
      </c>
      <c r="L28" s="106">
        <v>1755277</v>
      </c>
      <c r="M28" s="106" t="s">
        <v>0</v>
      </c>
      <c r="N28" s="106" t="s">
        <v>0</v>
      </c>
      <c r="O28" s="106" t="s">
        <v>0</v>
      </c>
      <c r="P28" s="106" t="s">
        <v>0</v>
      </c>
      <c r="Q28" s="106" t="s">
        <v>0</v>
      </c>
      <c r="R28" s="106" t="s">
        <v>0</v>
      </c>
      <c r="S28" s="106" t="s">
        <v>0</v>
      </c>
      <c r="T28" s="106" t="s">
        <v>0</v>
      </c>
      <c r="U28" s="106" t="s">
        <v>0</v>
      </c>
      <c r="V28" s="106" t="s">
        <v>0</v>
      </c>
      <c r="W28" s="106" t="s">
        <v>0</v>
      </c>
      <c r="X28" s="106" t="s">
        <v>0</v>
      </c>
      <c r="Y28" s="106" t="s">
        <v>0</v>
      </c>
      <c r="Z28" s="106" t="s">
        <v>0</v>
      </c>
      <c r="AA28" s="106" t="s">
        <v>0</v>
      </c>
      <c r="AB28" s="106" t="s">
        <v>0</v>
      </c>
      <c r="AC28" s="34" t="s">
        <v>0</v>
      </c>
      <c r="AD28" s="34" t="s">
        <v>0</v>
      </c>
      <c r="AE28" s="34" t="s">
        <v>0</v>
      </c>
      <c r="AF28" s="34" t="s">
        <v>0</v>
      </c>
      <c r="AG28" s="34" t="s">
        <v>0</v>
      </c>
      <c r="AH28" s="34" t="s">
        <v>0</v>
      </c>
      <c r="AI28" s="34" t="s">
        <v>0</v>
      </c>
      <c r="AJ28" s="34" t="s">
        <v>0</v>
      </c>
      <c r="AK28" s="34" t="s">
        <v>0</v>
      </c>
      <c r="AL28" s="34" t="s">
        <v>0</v>
      </c>
      <c r="AM28" s="34" t="s">
        <v>0</v>
      </c>
      <c r="AN28" s="34" t="s">
        <v>0</v>
      </c>
      <c r="AO28" s="34" t="s">
        <v>0</v>
      </c>
      <c r="AP28" s="34" t="s">
        <v>0</v>
      </c>
      <c r="AQ28" s="34" t="s">
        <v>0</v>
      </c>
      <c r="AR28" s="34"/>
      <c r="AS28" s="34"/>
      <c r="AT28" s="34" t="s">
        <v>0</v>
      </c>
    </row>
    <row r="29" spans="2:46">
      <c r="B29" s="260" t="s">
        <v>277</v>
      </c>
      <c r="C29" s="295">
        <v>0</v>
      </c>
      <c r="D29" s="106">
        <v>0</v>
      </c>
      <c r="E29" s="106">
        <v>0</v>
      </c>
      <c r="F29" s="106">
        <v>0</v>
      </c>
      <c r="G29" s="106">
        <v>0</v>
      </c>
      <c r="H29" s="106">
        <v>0</v>
      </c>
      <c r="I29" s="106">
        <v>0</v>
      </c>
      <c r="J29" s="106">
        <v>0</v>
      </c>
      <c r="K29" s="106">
        <v>0</v>
      </c>
      <c r="L29" s="106">
        <v>0</v>
      </c>
      <c r="M29" s="106">
        <v>0</v>
      </c>
      <c r="N29" s="106">
        <v>0</v>
      </c>
      <c r="O29" s="106">
        <v>0</v>
      </c>
      <c r="P29" s="106">
        <v>0</v>
      </c>
      <c r="Q29" s="106">
        <v>0</v>
      </c>
      <c r="R29" s="106">
        <v>0</v>
      </c>
      <c r="S29" s="106">
        <v>0</v>
      </c>
      <c r="T29" s="106">
        <v>0</v>
      </c>
      <c r="U29" s="106">
        <v>0</v>
      </c>
      <c r="V29" s="106">
        <v>0</v>
      </c>
      <c r="W29" s="106">
        <v>0</v>
      </c>
      <c r="X29" s="106">
        <v>0</v>
      </c>
      <c r="Y29" s="106">
        <v>0</v>
      </c>
      <c r="Z29" s="106">
        <v>0</v>
      </c>
      <c r="AA29" s="106">
        <v>0</v>
      </c>
      <c r="AB29" s="106">
        <v>0</v>
      </c>
      <c r="AC29" s="34">
        <v>0</v>
      </c>
      <c r="AD29" s="34">
        <v>0</v>
      </c>
      <c r="AE29" s="34">
        <v>0</v>
      </c>
      <c r="AF29" s="34">
        <v>0</v>
      </c>
      <c r="AG29" s="34">
        <v>0</v>
      </c>
      <c r="AH29" s="34">
        <v>0</v>
      </c>
      <c r="AI29" s="34">
        <v>0</v>
      </c>
      <c r="AJ29" s="34">
        <v>0</v>
      </c>
      <c r="AK29" s="34">
        <v>0</v>
      </c>
      <c r="AL29" s="34">
        <v>0</v>
      </c>
      <c r="AM29" s="34">
        <v>0</v>
      </c>
      <c r="AN29" s="34">
        <v>0</v>
      </c>
      <c r="AO29" s="34">
        <v>0</v>
      </c>
      <c r="AP29" s="34">
        <v>0</v>
      </c>
      <c r="AQ29" s="34">
        <v>0</v>
      </c>
      <c r="AR29" s="34">
        <v>0</v>
      </c>
      <c r="AS29" s="34">
        <v>0</v>
      </c>
      <c r="AT29" s="34">
        <v>0</v>
      </c>
    </row>
    <row r="30" spans="2:46">
      <c r="B30" s="260" t="s">
        <v>278</v>
      </c>
      <c r="C30" s="295" t="s">
        <v>0</v>
      </c>
      <c r="D30" s="106">
        <v>0</v>
      </c>
      <c r="E30" s="106">
        <v>0</v>
      </c>
      <c r="F30" s="106">
        <v>0</v>
      </c>
      <c r="G30" s="106">
        <v>0</v>
      </c>
      <c r="H30" s="106">
        <v>0</v>
      </c>
      <c r="I30" s="106">
        <v>0</v>
      </c>
      <c r="J30" s="106">
        <v>0</v>
      </c>
      <c r="K30" s="106">
        <v>0</v>
      </c>
      <c r="L30" s="106">
        <v>0</v>
      </c>
      <c r="M30" s="106">
        <v>0</v>
      </c>
      <c r="N30" s="106">
        <v>0</v>
      </c>
      <c r="O30" s="106">
        <v>0</v>
      </c>
      <c r="P30" s="106">
        <v>0</v>
      </c>
      <c r="Q30" s="106">
        <v>0</v>
      </c>
      <c r="R30" s="106">
        <v>0</v>
      </c>
      <c r="S30" s="106">
        <v>0</v>
      </c>
      <c r="T30" s="106">
        <v>0</v>
      </c>
      <c r="U30" s="106">
        <v>0</v>
      </c>
      <c r="V30" s="106">
        <v>0</v>
      </c>
      <c r="W30" s="106">
        <v>0</v>
      </c>
      <c r="X30" s="106">
        <v>0</v>
      </c>
      <c r="Y30" s="106">
        <v>0</v>
      </c>
      <c r="Z30" s="106">
        <v>0</v>
      </c>
      <c r="AA30" s="106">
        <v>0</v>
      </c>
      <c r="AB30" s="106">
        <v>0</v>
      </c>
      <c r="AC30" s="34">
        <v>0</v>
      </c>
      <c r="AD30" s="34">
        <v>0</v>
      </c>
      <c r="AE30" s="34">
        <v>0</v>
      </c>
      <c r="AF30" s="34">
        <v>0</v>
      </c>
      <c r="AG30" s="34">
        <v>0</v>
      </c>
      <c r="AH30" s="34">
        <v>0</v>
      </c>
      <c r="AI30" s="34">
        <v>0</v>
      </c>
      <c r="AJ30" s="34">
        <v>0</v>
      </c>
      <c r="AK30" s="34">
        <v>0</v>
      </c>
      <c r="AL30" s="34">
        <v>0</v>
      </c>
      <c r="AM30" s="34">
        <v>0</v>
      </c>
      <c r="AN30" s="34">
        <v>0</v>
      </c>
      <c r="AO30" s="34">
        <v>0</v>
      </c>
      <c r="AP30" s="34">
        <v>0</v>
      </c>
      <c r="AQ30" s="34">
        <v>0</v>
      </c>
      <c r="AR30" s="34">
        <v>0</v>
      </c>
      <c r="AS30" s="34">
        <v>0</v>
      </c>
      <c r="AT30" s="34">
        <v>0</v>
      </c>
    </row>
    <row r="31" spans="2:46">
      <c r="B31" s="260" t="s">
        <v>279</v>
      </c>
      <c r="C31" s="295" t="s">
        <v>0</v>
      </c>
      <c r="D31" s="106">
        <v>0</v>
      </c>
      <c r="E31" s="106">
        <v>0</v>
      </c>
      <c r="F31" s="106">
        <v>0</v>
      </c>
      <c r="G31" s="106">
        <v>0</v>
      </c>
      <c r="H31" s="106">
        <v>0</v>
      </c>
      <c r="I31" s="106">
        <v>0</v>
      </c>
      <c r="J31" s="106">
        <v>0</v>
      </c>
      <c r="K31" s="106">
        <v>0</v>
      </c>
      <c r="L31" s="106">
        <v>0</v>
      </c>
      <c r="M31" s="106">
        <v>0</v>
      </c>
      <c r="N31" s="106">
        <v>0</v>
      </c>
      <c r="O31" s="106">
        <v>0</v>
      </c>
      <c r="P31" s="106">
        <v>0</v>
      </c>
      <c r="Q31" s="106">
        <v>0</v>
      </c>
      <c r="R31" s="106">
        <v>0</v>
      </c>
      <c r="S31" s="106">
        <v>0</v>
      </c>
      <c r="T31" s="106">
        <v>0</v>
      </c>
      <c r="U31" s="106">
        <v>0</v>
      </c>
      <c r="V31" s="106">
        <v>0</v>
      </c>
      <c r="W31" s="106">
        <v>0</v>
      </c>
      <c r="X31" s="106">
        <v>0</v>
      </c>
      <c r="Y31" s="106">
        <v>0</v>
      </c>
      <c r="Z31" s="106">
        <v>0</v>
      </c>
      <c r="AA31" s="106">
        <v>0</v>
      </c>
      <c r="AB31" s="106">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row>
    <row r="32" spans="2:46">
      <c r="B32" s="260" t="s">
        <v>280</v>
      </c>
      <c r="C32" s="295" t="s">
        <v>0</v>
      </c>
      <c r="D32" s="106">
        <v>0</v>
      </c>
      <c r="E32" s="106">
        <v>0</v>
      </c>
      <c r="F32" s="106">
        <v>0</v>
      </c>
      <c r="G32" s="106">
        <v>0</v>
      </c>
      <c r="H32" s="106">
        <v>0</v>
      </c>
      <c r="I32" s="106">
        <v>0</v>
      </c>
      <c r="J32" s="106">
        <v>0</v>
      </c>
      <c r="K32" s="106">
        <v>0</v>
      </c>
      <c r="L32" s="106">
        <v>0</v>
      </c>
      <c r="M32" s="106">
        <v>0</v>
      </c>
      <c r="N32" s="106">
        <v>0</v>
      </c>
      <c r="O32" s="106">
        <v>0</v>
      </c>
      <c r="P32" s="106">
        <v>0</v>
      </c>
      <c r="Q32" s="106">
        <v>0</v>
      </c>
      <c r="R32" s="106">
        <v>0</v>
      </c>
      <c r="S32" s="106">
        <v>0</v>
      </c>
      <c r="T32" s="106">
        <v>0</v>
      </c>
      <c r="U32" s="106">
        <v>0</v>
      </c>
      <c r="V32" s="106">
        <v>0</v>
      </c>
      <c r="W32" s="106">
        <v>0</v>
      </c>
      <c r="X32" s="106">
        <v>0</v>
      </c>
      <c r="Y32" s="106">
        <v>0</v>
      </c>
      <c r="Z32" s="106">
        <v>0</v>
      </c>
      <c r="AA32" s="106">
        <v>0</v>
      </c>
      <c r="AB32" s="106">
        <v>0</v>
      </c>
      <c r="AC32" s="34">
        <v>0</v>
      </c>
      <c r="AD32" s="34">
        <v>0</v>
      </c>
      <c r="AE32" s="34">
        <v>0</v>
      </c>
      <c r="AF32" s="34">
        <v>0</v>
      </c>
      <c r="AG32" s="34">
        <v>0</v>
      </c>
      <c r="AH32" s="34">
        <v>0</v>
      </c>
      <c r="AI32" s="34">
        <v>0</v>
      </c>
      <c r="AJ32" s="34">
        <v>0</v>
      </c>
      <c r="AK32" s="34">
        <v>0</v>
      </c>
      <c r="AL32" s="34">
        <v>0</v>
      </c>
      <c r="AM32" s="34">
        <v>0</v>
      </c>
      <c r="AN32" s="34">
        <v>0</v>
      </c>
      <c r="AO32" s="34">
        <v>0</v>
      </c>
      <c r="AP32" s="34">
        <v>0</v>
      </c>
      <c r="AQ32" s="34">
        <v>0</v>
      </c>
      <c r="AR32" s="34">
        <v>0</v>
      </c>
      <c r="AS32" s="34">
        <v>0</v>
      </c>
      <c r="AT32" s="34">
        <v>0</v>
      </c>
    </row>
    <row r="33" spans="2:46">
      <c r="B33" s="260" t="s">
        <v>281</v>
      </c>
      <c r="C33" s="295" t="s">
        <v>0</v>
      </c>
      <c r="D33" s="106" t="s">
        <v>0</v>
      </c>
      <c r="E33" s="106">
        <v>0</v>
      </c>
      <c r="F33" s="106">
        <v>0</v>
      </c>
      <c r="G33" s="106">
        <v>0</v>
      </c>
      <c r="H33" s="106">
        <v>0</v>
      </c>
      <c r="I33" s="106">
        <v>0</v>
      </c>
      <c r="J33" s="106">
        <v>0</v>
      </c>
      <c r="K33" s="106">
        <v>0</v>
      </c>
      <c r="L33" s="106">
        <v>0</v>
      </c>
      <c r="M33" s="106">
        <v>0</v>
      </c>
      <c r="N33" s="106">
        <v>0</v>
      </c>
      <c r="O33" s="106">
        <v>0</v>
      </c>
      <c r="P33" s="106">
        <v>0</v>
      </c>
      <c r="Q33" s="106">
        <v>0</v>
      </c>
      <c r="R33" s="106">
        <v>0</v>
      </c>
      <c r="S33" s="106">
        <v>0</v>
      </c>
      <c r="T33" s="106">
        <v>0</v>
      </c>
      <c r="U33" s="106">
        <v>0</v>
      </c>
      <c r="V33" s="106">
        <v>0</v>
      </c>
      <c r="W33" s="106">
        <v>0</v>
      </c>
      <c r="X33" s="106">
        <v>0</v>
      </c>
      <c r="Y33" s="106">
        <v>0</v>
      </c>
      <c r="Z33" s="106">
        <v>0</v>
      </c>
      <c r="AA33" s="106">
        <v>0</v>
      </c>
      <c r="AB33" s="106">
        <v>0</v>
      </c>
      <c r="AC33" s="34">
        <v>0</v>
      </c>
      <c r="AD33" s="34">
        <v>0</v>
      </c>
      <c r="AE33" s="34">
        <v>0</v>
      </c>
      <c r="AF33" s="34">
        <v>0</v>
      </c>
      <c r="AG33" s="34">
        <v>6890000</v>
      </c>
      <c r="AH33" s="34" t="s">
        <v>0</v>
      </c>
      <c r="AI33" s="34" t="s">
        <v>0</v>
      </c>
      <c r="AJ33" s="34" t="s">
        <v>0</v>
      </c>
      <c r="AK33" s="34" t="s">
        <v>0</v>
      </c>
      <c r="AL33" s="34" t="s">
        <v>0</v>
      </c>
      <c r="AM33" s="34" t="s">
        <v>0</v>
      </c>
      <c r="AN33" s="34" t="s">
        <v>0</v>
      </c>
      <c r="AO33" s="34" t="s">
        <v>0</v>
      </c>
      <c r="AP33" s="34" t="s">
        <v>0</v>
      </c>
      <c r="AQ33" s="34" t="s">
        <v>0</v>
      </c>
      <c r="AR33" s="34"/>
      <c r="AS33" s="34"/>
      <c r="AT33" s="34" t="s">
        <v>0</v>
      </c>
    </row>
    <row r="34" spans="2:46">
      <c r="B34" s="260" t="s">
        <v>355</v>
      </c>
      <c r="C34" s="295" t="s">
        <v>0</v>
      </c>
      <c r="D34" s="106" t="s">
        <v>0</v>
      </c>
      <c r="E34" s="106">
        <v>0</v>
      </c>
      <c r="F34" s="106">
        <v>0</v>
      </c>
      <c r="G34" s="106">
        <v>0</v>
      </c>
      <c r="H34" s="106">
        <v>0</v>
      </c>
      <c r="I34" s="106">
        <v>0</v>
      </c>
      <c r="J34" s="106">
        <v>0</v>
      </c>
      <c r="K34" s="106">
        <v>0</v>
      </c>
      <c r="L34" s="106">
        <v>0</v>
      </c>
      <c r="M34" s="106">
        <v>0</v>
      </c>
      <c r="N34" s="106">
        <v>0</v>
      </c>
      <c r="O34" s="106">
        <v>0</v>
      </c>
      <c r="P34" s="106">
        <v>0</v>
      </c>
      <c r="Q34" s="106">
        <v>0</v>
      </c>
      <c r="R34" s="106">
        <v>0</v>
      </c>
      <c r="S34" s="106">
        <v>0</v>
      </c>
      <c r="T34" s="106">
        <v>0</v>
      </c>
      <c r="U34" s="106">
        <v>0</v>
      </c>
      <c r="V34" s="106">
        <v>0</v>
      </c>
      <c r="W34" s="106">
        <v>0</v>
      </c>
      <c r="X34" s="106">
        <v>0</v>
      </c>
      <c r="Y34" s="106">
        <v>0</v>
      </c>
      <c r="Z34" s="106">
        <v>0</v>
      </c>
      <c r="AA34" s="106">
        <v>0</v>
      </c>
      <c r="AB34" s="106">
        <v>0</v>
      </c>
      <c r="AC34" s="34">
        <v>0</v>
      </c>
      <c r="AD34" s="34">
        <v>0</v>
      </c>
      <c r="AE34" s="34">
        <v>0</v>
      </c>
      <c r="AF34" s="34">
        <v>0</v>
      </c>
      <c r="AG34" s="34">
        <v>0</v>
      </c>
      <c r="AH34" s="34">
        <v>0</v>
      </c>
      <c r="AI34" s="34">
        <v>0</v>
      </c>
      <c r="AJ34" s="34">
        <v>0</v>
      </c>
      <c r="AK34" s="34">
        <v>0</v>
      </c>
      <c r="AL34" s="34">
        <v>0</v>
      </c>
      <c r="AM34" s="34">
        <v>0</v>
      </c>
      <c r="AN34" s="34">
        <v>0</v>
      </c>
      <c r="AO34" s="34">
        <v>0</v>
      </c>
      <c r="AP34" s="34">
        <v>0</v>
      </c>
      <c r="AQ34" s="34">
        <v>0</v>
      </c>
      <c r="AR34" s="34">
        <v>0</v>
      </c>
      <c r="AS34" s="34">
        <v>0</v>
      </c>
      <c r="AT34" s="34">
        <v>0</v>
      </c>
    </row>
    <row r="35" spans="2:46">
      <c r="B35" s="260" t="s">
        <v>282</v>
      </c>
      <c r="C35" s="295" t="s">
        <v>0</v>
      </c>
      <c r="D35" s="106" t="s">
        <v>0</v>
      </c>
      <c r="E35" s="106">
        <v>0</v>
      </c>
      <c r="F35" s="106">
        <v>0</v>
      </c>
      <c r="G35" s="106">
        <v>0</v>
      </c>
      <c r="H35" s="106">
        <v>0</v>
      </c>
      <c r="I35" s="106">
        <v>0</v>
      </c>
      <c r="J35" s="106">
        <v>0</v>
      </c>
      <c r="K35" s="106">
        <v>0</v>
      </c>
      <c r="L35" s="106">
        <v>0</v>
      </c>
      <c r="M35" s="106">
        <v>0</v>
      </c>
      <c r="N35" s="106">
        <v>0</v>
      </c>
      <c r="O35" s="106">
        <v>0</v>
      </c>
      <c r="P35" s="106">
        <v>0</v>
      </c>
      <c r="Q35" s="106">
        <v>0</v>
      </c>
      <c r="R35" s="106">
        <v>0</v>
      </c>
      <c r="S35" s="106">
        <v>0</v>
      </c>
      <c r="T35" s="106">
        <v>0</v>
      </c>
      <c r="U35" s="106">
        <v>0</v>
      </c>
      <c r="V35" s="106">
        <v>0</v>
      </c>
      <c r="W35" s="106">
        <v>0</v>
      </c>
      <c r="X35" s="106">
        <v>0</v>
      </c>
      <c r="Y35" s="106">
        <v>0</v>
      </c>
      <c r="Z35" s="106">
        <v>0</v>
      </c>
      <c r="AA35" s="106">
        <v>0</v>
      </c>
      <c r="AB35" s="106">
        <v>0</v>
      </c>
      <c r="AC35" s="34">
        <v>0</v>
      </c>
      <c r="AD35" s="34">
        <v>0</v>
      </c>
      <c r="AE35" s="34">
        <v>0</v>
      </c>
      <c r="AF35" s="34">
        <v>0</v>
      </c>
      <c r="AG35" s="34">
        <v>0</v>
      </c>
      <c r="AH35" s="34">
        <v>0</v>
      </c>
      <c r="AI35" s="34">
        <v>0</v>
      </c>
      <c r="AJ35" s="34">
        <v>0</v>
      </c>
      <c r="AK35" s="34">
        <v>0</v>
      </c>
      <c r="AL35" s="34">
        <v>0</v>
      </c>
      <c r="AM35" s="34">
        <v>0</v>
      </c>
      <c r="AN35" s="34">
        <v>0</v>
      </c>
      <c r="AO35" s="34">
        <v>0</v>
      </c>
      <c r="AP35" s="34">
        <v>0</v>
      </c>
      <c r="AQ35" s="34">
        <v>0</v>
      </c>
      <c r="AR35" s="34">
        <v>0</v>
      </c>
      <c r="AS35" s="34">
        <v>0</v>
      </c>
      <c r="AT35" s="34">
        <v>0</v>
      </c>
    </row>
    <row r="36" spans="2:46">
      <c r="B36" s="260" t="s">
        <v>283</v>
      </c>
      <c r="C36" s="295" t="s">
        <v>0</v>
      </c>
      <c r="D36" s="106" t="s">
        <v>0</v>
      </c>
      <c r="E36" s="106" t="s">
        <v>0</v>
      </c>
      <c r="F36" s="106">
        <v>0</v>
      </c>
      <c r="G36" s="106">
        <v>0</v>
      </c>
      <c r="H36" s="106">
        <v>0</v>
      </c>
      <c r="I36" s="106">
        <v>0</v>
      </c>
      <c r="J36" s="106">
        <v>0</v>
      </c>
      <c r="K36" s="106">
        <v>0</v>
      </c>
      <c r="L36" s="106">
        <v>0</v>
      </c>
      <c r="M36" s="106">
        <v>0</v>
      </c>
      <c r="N36" s="106">
        <v>0</v>
      </c>
      <c r="O36" s="106">
        <v>0</v>
      </c>
      <c r="P36" s="106">
        <v>0</v>
      </c>
      <c r="Q36" s="106">
        <v>0</v>
      </c>
      <c r="R36" s="106">
        <v>0</v>
      </c>
      <c r="S36" s="106">
        <v>0</v>
      </c>
      <c r="T36" s="106">
        <v>0</v>
      </c>
      <c r="U36" s="106">
        <v>0</v>
      </c>
      <c r="V36" s="106">
        <v>0</v>
      </c>
      <c r="W36" s="106">
        <v>0</v>
      </c>
      <c r="X36" s="106">
        <v>0</v>
      </c>
      <c r="Y36" s="106">
        <v>0</v>
      </c>
      <c r="Z36" s="106">
        <v>0</v>
      </c>
      <c r="AA36" s="106">
        <v>0</v>
      </c>
      <c r="AB36" s="106">
        <v>0</v>
      </c>
      <c r="AC36" s="34">
        <v>0</v>
      </c>
      <c r="AD36" s="34">
        <v>0</v>
      </c>
      <c r="AE36" s="34">
        <v>0</v>
      </c>
      <c r="AF36" s="34">
        <v>0</v>
      </c>
      <c r="AG36" s="34">
        <v>0</v>
      </c>
      <c r="AH36" s="34">
        <v>0</v>
      </c>
      <c r="AI36" s="34">
        <v>0</v>
      </c>
      <c r="AJ36" s="34">
        <v>0</v>
      </c>
      <c r="AK36" s="34">
        <v>0</v>
      </c>
      <c r="AL36" s="34">
        <v>0</v>
      </c>
      <c r="AM36" s="34">
        <v>0</v>
      </c>
      <c r="AN36" s="34">
        <v>0</v>
      </c>
      <c r="AO36" s="34">
        <v>0</v>
      </c>
      <c r="AP36" s="34">
        <v>0</v>
      </c>
      <c r="AQ36" s="34">
        <v>0</v>
      </c>
      <c r="AR36" s="34">
        <v>0</v>
      </c>
      <c r="AS36" s="34">
        <v>0</v>
      </c>
      <c r="AT36" s="34">
        <v>0</v>
      </c>
    </row>
    <row r="37" spans="2:46">
      <c r="B37" s="260" t="s">
        <v>284</v>
      </c>
      <c r="C37" s="295" t="s">
        <v>0</v>
      </c>
      <c r="D37" s="106" t="s">
        <v>0</v>
      </c>
      <c r="E37" s="106" t="s">
        <v>0</v>
      </c>
      <c r="F37" s="106">
        <v>0</v>
      </c>
      <c r="G37" s="106">
        <v>0</v>
      </c>
      <c r="H37" s="106">
        <v>0</v>
      </c>
      <c r="I37" s="106">
        <v>0</v>
      </c>
      <c r="J37" s="106">
        <v>0</v>
      </c>
      <c r="K37" s="106">
        <v>0</v>
      </c>
      <c r="L37" s="106">
        <v>0</v>
      </c>
      <c r="M37" s="106">
        <v>0</v>
      </c>
      <c r="N37" s="106">
        <v>0</v>
      </c>
      <c r="O37" s="106">
        <v>0</v>
      </c>
      <c r="P37" s="106">
        <v>0</v>
      </c>
      <c r="Q37" s="106">
        <v>0</v>
      </c>
      <c r="R37" s="106">
        <v>0</v>
      </c>
      <c r="S37" s="106">
        <v>0</v>
      </c>
      <c r="T37" s="106">
        <v>0</v>
      </c>
      <c r="U37" s="106">
        <v>0</v>
      </c>
      <c r="V37" s="106">
        <v>0</v>
      </c>
      <c r="W37" s="106">
        <v>0</v>
      </c>
      <c r="X37" s="106">
        <v>0</v>
      </c>
      <c r="Y37" s="106">
        <v>0</v>
      </c>
      <c r="Z37" s="106">
        <v>0</v>
      </c>
      <c r="AA37" s="106">
        <v>0</v>
      </c>
      <c r="AB37" s="106">
        <v>0</v>
      </c>
      <c r="AC37" s="34">
        <v>0</v>
      </c>
      <c r="AD37" s="34">
        <v>0</v>
      </c>
      <c r="AE37" s="34">
        <v>0</v>
      </c>
      <c r="AF37" s="34">
        <v>0</v>
      </c>
      <c r="AG37" s="34">
        <v>0</v>
      </c>
      <c r="AH37" s="34">
        <v>0</v>
      </c>
      <c r="AI37" s="34">
        <v>0</v>
      </c>
      <c r="AJ37" s="34">
        <v>0</v>
      </c>
      <c r="AK37" s="34">
        <v>0</v>
      </c>
      <c r="AL37" s="34">
        <v>0</v>
      </c>
      <c r="AM37" s="34">
        <v>0</v>
      </c>
      <c r="AN37" s="34">
        <v>0</v>
      </c>
      <c r="AO37" s="34">
        <v>0</v>
      </c>
      <c r="AP37" s="34">
        <v>0</v>
      </c>
      <c r="AQ37" s="34">
        <v>2629000</v>
      </c>
      <c r="AR37" s="34"/>
      <c r="AS37" s="34"/>
      <c r="AT37" s="34" t="s">
        <v>0</v>
      </c>
    </row>
    <row r="38" spans="2:46">
      <c r="B38" s="260" t="s">
        <v>285</v>
      </c>
      <c r="C38" s="295" t="s">
        <v>0</v>
      </c>
      <c r="D38" s="106" t="s">
        <v>0</v>
      </c>
      <c r="E38" s="106" t="s">
        <v>0</v>
      </c>
      <c r="F38" s="106" t="s">
        <v>0</v>
      </c>
      <c r="G38" s="106">
        <v>0</v>
      </c>
      <c r="H38" s="106">
        <v>0</v>
      </c>
      <c r="I38" s="106">
        <v>0</v>
      </c>
      <c r="J38" s="106">
        <v>0</v>
      </c>
      <c r="K38" s="106">
        <v>0</v>
      </c>
      <c r="L38" s="106">
        <v>0</v>
      </c>
      <c r="M38" s="106">
        <v>0</v>
      </c>
      <c r="N38" s="106">
        <v>0</v>
      </c>
      <c r="O38" s="106">
        <v>0</v>
      </c>
      <c r="P38" s="106">
        <v>0</v>
      </c>
      <c r="Q38" s="106">
        <v>0</v>
      </c>
      <c r="R38" s="106">
        <v>0</v>
      </c>
      <c r="S38" s="106">
        <v>1507411</v>
      </c>
      <c r="T38" s="106">
        <v>0</v>
      </c>
      <c r="U38" s="106">
        <v>0</v>
      </c>
      <c r="V38" s="106">
        <v>0</v>
      </c>
      <c r="W38" s="106">
        <v>0</v>
      </c>
      <c r="X38" s="106">
        <v>0</v>
      </c>
      <c r="Y38" s="106">
        <v>0</v>
      </c>
      <c r="Z38" s="106">
        <v>0</v>
      </c>
      <c r="AA38" s="106">
        <v>0</v>
      </c>
      <c r="AB38" s="106">
        <v>0</v>
      </c>
      <c r="AC38" s="34">
        <v>0</v>
      </c>
      <c r="AD38" s="34">
        <v>0</v>
      </c>
      <c r="AE38" s="34">
        <v>0</v>
      </c>
      <c r="AF38" s="34">
        <v>0</v>
      </c>
      <c r="AG38" s="34">
        <v>0</v>
      </c>
      <c r="AH38" s="34">
        <v>0</v>
      </c>
      <c r="AI38" s="34">
        <v>0</v>
      </c>
      <c r="AJ38" s="34">
        <v>0</v>
      </c>
      <c r="AK38" s="34">
        <v>0</v>
      </c>
      <c r="AL38" s="34">
        <v>0</v>
      </c>
      <c r="AM38" s="34">
        <v>0</v>
      </c>
      <c r="AN38" s="34">
        <v>0</v>
      </c>
      <c r="AO38" s="34">
        <v>0</v>
      </c>
      <c r="AP38" s="34">
        <v>0</v>
      </c>
      <c r="AQ38" s="34">
        <v>0</v>
      </c>
      <c r="AR38" s="34">
        <v>0</v>
      </c>
      <c r="AS38" s="34">
        <v>0</v>
      </c>
      <c r="AT38" s="34">
        <v>0</v>
      </c>
    </row>
    <row r="39" spans="2:46">
      <c r="B39" s="260" t="s">
        <v>286</v>
      </c>
      <c r="C39" s="295" t="s">
        <v>0</v>
      </c>
      <c r="D39" s="106" t="s">
        <v>0</v>
      </c>
      <c r="E39" s="106" t="s">
        <v>0</v>
      </c>
      <c r="F39" s="106" t="s">
        <v>0</v>
      </c>
      <c r="G39" s="106">
        <v>0</v>
      </c>
      <c r="H39" s="106">
        <v>0</v>
      </c>
      <c r="I39" s="106">
        <v>0</v>
      </c>
      <c r="J39" s="106">
        <v>0</v>
      </c>
      <c r="K39" s="106">
        <v>0</v>
      </c>
      <c r="L39" s="106">
        <v>0</v>
      </c>
      <c r="M39" s="106">
        <v>0</v>
      </c>
      <c r="N39" s="106">
        <v>0</v>
      </c>
      <c r="O39" s="106">
        <v>0</v>
      </c>
      <c r="P39" s="106">
        <v>0</v>
      </c>
      <c r="Q39" s="106">
        <v>0</v>
      </c>
      <c r="R39" s="106">
        <v>0</v>
      </c>
      <c r="S39" s="106">
        <v>0</v>
      </c>
      <c r="T39" s="106">
        <v>0</v>
      </c>
      <c r="U39" s="106">
        <v>0</v>
      </c>
      <c r="V39" s="106">
        <v>0</v>
      </c>
      <c r="W39" s="106">
        <v>0</v>
      </c>
      <c r="X39" s="106">
        <v>0</v>
      </c>
      <c r="Y39" s="106">
        <v>0</v>
      </c>
      <c r="Z39" s="106">
        <v>0</v>
      </c>
      <c r="AA39" s="106">
        <v>0</v>
      </c>
      <c r="AB39" s="106">
        <v>0</v>
      </c>
      <c r="AC39" s="34">
        <v>0</v>
      </c>
      <c r="AD39" s="34">
        <v>0</v>
      </c>
      <c r="AE39" s="34">
        <v>0</v>
      </c>
      <c r="AF39" s="34">
        <v>0</v>
      </c>
      <c r="AG39" s="34">
        <v>0</v>
      </c>
      <c r="AH39" s="34">
        <v>0</v>
      </c>
      <c r="AI39" s="34">
        <v>0</v>
      </c>
      <c r="AJ39" s="34">
        <v>0</v>
      </c>
      <c r="AK39" s="34">
        <v>0</v>
      </c>
      <c r="AL39" s="34">
        <v>0</v>
      </c>
      <c r="AM39" s="34">
        <v>0</v>
      </c>
      <c r="AN39" s="34">
        <v>0</v>
      </c>
      <c r="AO39" s="34">
        <v>0</v>
      </c>
      <c r="AP39" s="34">
        <v>0</v>
      </c>
      <c r="AQ39" s="34">
        <v>0</v>
      </c>
      <c r="AR39" s="34">
        <v>0</v>
      </c>
      <c r="AS39" s="34">
        <v>0</v>
      </c>
      <c r="AT39" s="34">
        <v>0</v>
      </c>
    </row>
    <row r="40" spans="2:46">
      <c r="B40" s="260" t="s">
        <v>464</v>
      </c>
      <c r="C40" s="295" t="s">
        <v>0</v>
      </c>
      <c r="D40" s="106" t="s">
        <v>0</v>
      </c>
      <c r="E40" s="106" t="s">
        <v>0</v>
      </c>
      <c r="F40" s="106" t="s">
        <v>0</v>
      </c>
      <c r="G40" s="106">
        <v>0</v>
      </c>
      <c r="H40" s="106">
        <v>0</v>
      </c>
      <c r="I40" s="106">
        <v>0</v>
      </c>
      <c r="J40" s="106">
        <v>0</v>
      </c>
      <c r="K40" s="106">
        <v>0</v>
      </c>
      <c r="L40" s="106">
        <v>0</v>
      </c>
      <c r="M40" s="106">
        <v>0</v>
      </c>
      <c r="N40" s="106">
        <v>0</v>
      </c>
      <c r="O40" s="106">
        <v>0</v>
      </c>
      <c r="P40" s="106">
        <v>0</v>
      </c>
      <c r="Q40" s="106">
        <v>0</v>
      </c>
      <c r="R40" s="106">
        <v>0</v>
      </c>
      <c r="S40" s="106">
        <v>0</v>
      </c>
      <c r="T40" s="106">
        <v>0</v>
      </c>
      <c r="U40" s="106">
        <v>0</v>
      </c>
      <c r="V40" s="106">
        <v>0</v>
      </c>
      <c r="W40" s="106">
        <v>0</v>
      </c>
      <c r="X40" s="106">
        <v>0</v>
      </c>
      <c r="Y40" s="106">
        <v>0</v>
      </c>
      <c r="Z40" s="106">
        <v>1220000</v>
      </c>
      <c r="AA40" s="106">
        <v>0</v>
      </c>
      <c r="AB40" s="106">
        <v>0</v>
      </c>
      <c r="AC40" s="34">
        <v>0</v>
      </c>
      <c r="AD40" s="34">
        <v>0</v>
      </c>
      <c r="AE40" s="34">
        <v>0</v>
      </c>
      <c r="AF40" s="34">
        <v>0</v>
      </c>
      <c r="AG40" s="34">
        <v>0</v>
      </c>
      <c r="AH40" s="34">
        <v>0</v>
      </c>
      <c r="AI40" s="34">
        <v>0</v>
      </c>
      <c r="AJ40" s="34">
        <v>0</v>
      </c>
      <c r="AK40" s="34">
        <v>0</v>
      </c>
      <c r="AL40" s="34">
        <v>0</v>
      </c>
      <c r="AM40" s="34">
        <v>0</v>
      </c>
      <c r="AN40" s="34">
        <v>0</v>
      </c>
      <c r="AO40" s="34">
        <v>0</v>
      </c>
      <c r="AP40" s="34">
        <v>0</v>
      </c>
      <c r="AQ40" s="34">
        <v>0</v>
      </c>
      <c r="AR40" s="34">
        <v>0</v>
      </c>
      <c r="AS40" s="34">
        <v>0</v>
      </c>
      <c r="AT40" s="34">
        <v>0</v>
      </c>
    </row>
    <row r="41" spans="2:46" ht="24">
      <c r="B41" s="260" t="s">
        <v>287</v>
      </c>
      <c r="C41" s="295" t="s">
        <v>0</v>
      </c>
      <c r="D41" s="106" t="s">
        <v>0</v>
      </c>
      <c r="E41" s="106" t="s">
        <v>0</v>
      </c>
      <c r="F41" s="106" t="s">
        <v>0</v>
      </c>
      <c r="G41" s="106">
        <v>0</v>
      </c>
      <c r="H41" s="106">
        <v>0</v>
      </c>
      <c r="I41" s="106">
        <v>0</v>
      </c>
      <c r="J41" s="106">
        <v>0</v>
      </c>
      <c r="K41" s="106">
        <v>0</v>
      </c>
      <c r="L41" s="106">
        <v>0</v>
      </c>
      <c r="M41" s="106">
        <v>0</v>
      </c>
      <c r="N41" s="106">
        <v>0</v>
      </c>
      <c r="O41" s="106">
        <v>0</v>
      </c>
      <c r="P41" s="106">
        <v>0</v>
      </c>
      <c r="Q41" s="106">
        <v>0</v>
      </c>
      <c r="R41" s="106">
        <v>0</v>
      </c>
      <c r="S41" s="106">
        <v>0</v>
      </c>
      <c r="T41" s="106">
        <v>0</v>
      </c>
      <c r="U41" s="106">
        <v>0</v>
      </c>
      <c r="V41" s="106">
        <v>0</v>
      </c>
      <c r="W41" s="106">
        <v>0</v>
      </c>
      <c r="X41" s="106">
        <v>0</v>
      </c>
      <c r="Y41" s="106">
        <v>0</v>
      </c>
      <c r="Z41" s="106">
        <v>0</v>
      </c>
      <c r="AA41" s="106">
        <v>0</v>
      </c>
      <c r="AB41" s="106">
        <v>0</v>
      </c>
      <c r="AC41" s="34">
        <v>0</v>
      </c>
      <c r="AD41" s="34">
        <v>0</v>
      </c>
      <c r="AE41" s="34">
        <v>0</v>
      </c>
      <c r="AF41" s="34">
        <v>0</v>
      </c>
      <c r="AG41" s="34">
        <v>0</v>
      </c>
      <c r="AH41" s="34">
        <v>0</v>
      </c>
      <c r="AI41" s="34">
        <v>0</v>
      </c>
      <c r="AJ41" s="34">
        <v>0</v>
      </c>
      <c r="AK41" s="34">
        <v>0</v>
      </c>
      <c r="AL41" s="34">
        <v>0</v>
      </c>
      <c r="AM41" s="34">
        <v>0</v>
      </c>
      <c r="AN41" s="34">
        <v>0</v>
      </c>
      <c r="AO41" s="34">
        <v>0</v>
      </c>
      <c r="AP41" s="34">
        <v>0</v>
      </c>
      <c r="AQ41" s="34">
        <v>0</v>
      </c>
      <c r="AR41" s="34">
        <v>0</v>
      </c>
      <c r="AS41" s="34">
        <v>0</v>
      </c>
      <c r="AT41" s="34">
        <v>0</v>
      </c>
    </row>
    <row r="42" spans="2:46">
      <c r="B42" s="260" t="s">
        <v>288</v>
      </c>
      <c r="C42" s="295" t="s">
        <v>0</v>
      </c>
      <c r="D42" s="106" t="s">
        <v>0</v>
      </c>
      <c r="E42" s="106" t="s">
        <v>0</v>
      </c>
      <c r="F42" s="106" t="s">
        <v>0</v>
      </c>
      <c r="G42" s="106" t="s">
        <v>0</v>
      </c>
      <c r="H42" s="106">
        <v>0</v>
      </c>
      <c r="I42" s="106">
        <v>0</v>
      </c>
      <c r="J42" s="106">
        <v>0</v>
      </c>
      <c r="K42" s="106">
        <v>0</v>
      </c>
      <c r="L42" s="106">
        <v>0</v>
      </c>
      <c r="M42" s="106">
        <v>0</v>
      </c>
      <c r="N42" s="106">
        <v>0</v>
      </c>
      <c r="O42" s="106">
        <v>0</v>
      </c>
      <c r="P42" s="106">
        <v>0</v>
      </c>
      <c r="Q42" s="106">
        <v>0</v>
      </c>
      <c r="R42" s="106">
        <v>0</v>
      </c>
      <c r="S42" s="106">
        <v>0</v>
      </c>
      <c r="T42" s="106">
        <v>0</v>
      </c>
      <c r="U42" s="106">
        <v>0</v>
      </c>
      <c r="V42" s="106">
        <v>0</v>
      </c>
      <c r="W42" s="106">
        <v>0</v>
      </c>
      <c r="X42" s="106">
        <v>0</v>
      </c>
      <c r="Y42" s="106">
        <v>0</v>
      </c>
      <c r="Z42" s="106">
        <v>0</v>
      </c>
      <c r="AA42" s="106">
        <v>0</v>
      </c>
      <c r="AB42" s="106">
        <v>0</v>
      </c>
      <c r="AC42" s="34">
        <v>0</v>
      </c>
      <c r="AD42" s="34">
        <v>0</v>
      </c>
      <c r="AE42" s="34">
        <v>0</v>
      </c>
      <c r="AF42" s="34">
        <v>0</v>
      </c>
      <c r="AG42" s="34">
        <v>0</v>
      </c>
      <c r="AH42" s="34">
        <v>0</v>
      </c>
      <c r="AI42" s="34">
        <v>0</v>
      </c>
      <c r="AJ42" s="34">
        <v>0</v>
      </c>
      <c r="AK42" s="34">
        <v>0</v>
      </c>
      <c r="AL42" s="34">
        <v>0</v>
      </c>
      <c r="AM42" s="34">
        <v>0</v>
      </c>
      <c r="AN42" s="34">
        <v>0</v>
      </c>
      <c r="AO42" s="34">
        <v>0</v>
      </c>
      <c r="AP42" s="34">
        <v>0</v>
      </c>
      <c r="AQ42" s="34">
        <v>0</v>
      </c>
      <c r="AR42" s="34">
        <v>0</v>
      </c>
      <c r="AS42" s="34">
        <v>0</v>
      </c>
      <c r="AT42" s="34">
        <v>0</v>
      </c>
    </row>
    <row r="43" spans="2:46">
      <c r="B43" s="260" t="s">
        <v>289</v>
      </c>
      <c r="C43" s="295" t="s">
        <v>0</v>
      </c>
      <c r="D43" s="106" t="s">
        <v>0</v>
      </c>
      <c r="E43" s="106" t="s">
        <v>0</v>
      </c>
      <c r="F43" s="106" t="s">
        <v>0</v>
      </c>
      <c r="G43" s="106" t="s">
        <v>0</v>
      </c>
      <c r="H43" s="106">
        <v>0</v>
      </c>
      <c r="I43" s="106">
        <v>0</v>
      </c>
      <c r="J43" s="106">
        <v>0</v>
      </c>
      <c r="K43" s="106">
        <v>0</v>
      </c>
      <c r="L43" s="106">
        <v>0</v>
      </c>
      <c r="M43" s="106">
        <v>0</v>
      </c>
      <c r="N43" s="106">
        <v>0</v>
      </c>
      <c r="O43" s="106">
        <v>0</v>
      </c>
      <c r="P43" s="106">
        <v>0</v>
      </c>
      <c r="Q43" s="106">
        <v>0</v>
      </c>
      <c r="R43" s="106">
        <v>0</v>
      </c>
      <c r="S43" s="106">
        <v>0</v>
      </c>
      <c r="T43" s="106">
        <v>0</v>
      </c>
      <c r="U43" s="106">
        <v>0</v>
      </c>
      <c r="V43" s="106">
        <v>0</v>
      </c>
      <c r="W43" s="106">
        <v>0</v>
      </c>
      <c r="X43" s="106">
        <v>0</v>
      </c>
      <c r="Y43" s="106">
        <v>0</v>
      </c>
      <c r="Z43" s="106">
        <v>0</v>
      </c>
      <c r="AA43" s="106">
        <v>0</v>
      </c>
      <c r="AB43" s="106">
        <v>0</v>
      </c>
      <c r="AC43" s="34">
        <v>0</v>
      </c>
      <c r="AD43" s="34">
        <v>0</v>
      </c>
      <c r="AE43" s="34">
        <v>0</v>
      </c>
      <c r="AF43" s="34">
        <v>0</v>
      </c>
      <c r="AG43" s="34">
        <v>0</v>
      </c>
      <c r="AH43" s="34">
        <v>0</v>
      </c>
      <c r="AI43" s="34">
        <v>0</v>
      </c>
      <c r="AJ43" s="34">
        <v>0</v>
      </c>
      <c r="AK43" s="34">
        <v>0</v>
      </c>
      <c r="AL43" s="34">
        <v>0</v>
      </c>
      <c r="AM43" s="34">
        <v>0</v>
      </c>
      <c r="AN43" s="34">
        <v>0</v>
      </c>
      <c r="AO43" s="34">
        <v>0</v>
      </c>
      <c r="AP43" s="34">
        <v>0</v>
      </c>
      <c r="AQ43" s="34">
        <v>0</v>
      </c>
      <c r="AR43" s="34">
        <v>0</v>
      </c>
      <c r="AS43" s="34">
        <v>0</v>
      </c>
      <c r="AT43" s="34">
        <v>0</v>
      </c>
    </row>
    <row r="44" spans="2:46">
      <c r="B44" s="260" t="s">
        <v>290</v>
      </c>
      <c r="C44" s="295" t="s">
        <v>0</v>
      </c>
      <c r="D44" s="106" t="s">
        <v>0</v>
      </c>
      <c r="E44" s="106" t="s">
        <v>0</v>
      </c>
      <c r="F44" s="106" t="s">
        <v>0</v>
      </c>
      <c r="G44" s="106" t="s">
        <v>0</v>
      </c>
      <c r="H44" s="106">
        <v>0</v>
      </c>
      <c r="I44" s="106">
        <v>0</v>
      </c>
      <c r="J44" s="106">
        <v>0</v>
      </c>
      <c r="K44" s="106">
        <v>0</v>
      </c>
      <c r="L44" s="106">
        <v>0</v>
      </c>
      <c r="M44" s="106">
        <v>0</v>
      </c>
      <c r="N44" s="106">
        <v>0</v>
      </c>
      <c r="O44" s="106">
        <v>0</v>
      </c>
      <c r="P44" s="106">
        <v>0</v>
      </c>
      <c r="Q44" s="106">
        <v>0</v>
      </c>
      <c r="R44" s="106">
        <v>0</v>
      </c>
      <c r="S44" s="106">
        <v>0</v>
      </c>
      <c r="T44" s="106">
        <v>0</v>
      </c>
      <c r="U44" s="106">
        <v>0</v>
      </c>
      <c r="V44" s="106">
        <v>0</v>
      </c>
      <c r="W44" s="106">
        <v>0</v>
      </c>
      <c r="X44" s="106">
        <v>0</v>
      </c>
      <c r="Y44" s="106">
        <v>0</v>
      </c>
      <c r="Z44" s="106">
        <v>0</v>
      </c>
      <c r="AA44" s="106">
        <v>0</v>
      </c>
      <c r="AB44" s="106">
        <v>0</v>
      </c>
      <c r="AC44" s="34">
        <v>0</v>
      </c>
      <c r="AD44" s="34">
        <v>0</v>
      </c>
      <c r="AE44" s="34">
        <v>0</v>
      </c>
      <c r="AF44" s="34">
        <v>0</v>
      </c>
      <c r="AG44" s="34">
        <v>0</v>
      </c>
      <c r="AH44" s="34">
        <v>0</v>
      </c>
      <c r="AI44" s="34">
        <v>0</v>
      </c>
      <c r="AJ44" s="34">
        <v>0</v>
      </c>
      <c r="AK44" s="34">
        <v>0</v>
      </c>
      <c r="AL44" s="34">
        <v>0</v>
      </c>
      <c r="AM44" s="34">
        <v>0</v>
      </c>
      <c r="AN44" s="34">
        <v>0</v>
      </c>
      <c r="AO44" s="34">
        <v>0</v>
      </c>
      <c r="AP44" s="34">
        <v>0</v>
      </c>
      <c r="AQ44" s="34">
        <v>0</v>
      </c>
      <c r="AR44" s="34">
        <v>0</v>
      </c>
      <c r="AS44" s="34">
        <v>0</v>
      </c>
      <c r="AT44" s="34">
        <v>0</v>
      </c>
    </row>
    <row r="45" spans="2:46">
      <c r="B45" s="260" t="s">
        <v>291</v>
      </c>
      <c r="C45" s="295" t="s">
        <v>0</v>
      </c>
      <c r="D45" s="106" t="s">
        <v>0</v>
      </c>
      <c r="E45" s="106" t="s">
        <v>0</v>
      </c>
      <c r="F45" s="106" t="s">
        <v>0</v>
      </c>
      <c r="G45" s="106" t="s">
        <v>0</v>
      </c>
      <c r="H45" s="106" t="s">
        <v>0</v>
      </c>
      <c r="I45" s="106">
        <v>0</v>
      </c>
      <c r="J45" s="106">
        <v>0</v>
      </c>
      <c r="K45" s="106">
        <v>0</v>
      </c>
      <c r="L45" s="106">
        <v>0</v>
      </c>
      <c r="M45" s="106">
        <v>0</v>
      </c>
      <c r="N45" s="106">
        <v>0</v>
      </c>
      <c r="O45" s="106">
        <v>0</v>
      </c>
      <c r="P45" s="106">
        <v>0</v>
      </c>
      <c r="Q45" s="106">
        <v>0</v>
      </c>
      <c r="R45" s="106">
        <v>0</v>
      </c>
      <c r="S45" s="106">
        <v>0</v>
      </c>
      <c r="T45" s="106">
        <v>0</v>
      </c>
      <c r="U45" s="106">
        <v>0</v>
      </c>
      <c r="V45" s="106">
        <v>0</v>
      </c>
      <c r="W45" s="106">
        <v>0</v>
      </c>
      <c r="X45" s="106">
        <v>0</v>
      </c>
      <c r="Y45" s="106">
        <v>0</v>
      </c>
      <c r="Z45" s="106">
        <v>0</v>
      </c>
      <c r="AA45" s="106">
        <v>0</v>
      </c>
      <c r="AB45" s="106">
        <v>0</v>
      </c>
      <c r="AC45" s="34">
        <v>0</v>
      </c>
      <c r="AD45" s="34">
        <v>0</v>
      </c>
      <c r="AE45" s="34">
        <v>0</v>
      </c>
      <c r="AF45" s="34">
        <v>0</v>
      </c>
      <c r="AG45" s="34">
        <v>0</v>
      </c>
      <c r="AH45" s="34">
        <v>0</v>
      </c>
      <c r="AI45" s="34">
        <v>0</v>
      </c>
      <c r="AJ45" s="34">
        <v>0</v>
      </c>
      <c r="AK45" s="34">
        <v>0</v>
      </c>
      <c r="AL45" s="34">
        <v>0</v>
      </c>
      <c r="AM45" s="34">
        <v>0</v>
      </c>
      <c r="AN45" s="34">
        <v>0</v>
      </c>
      <c r="AO45" s="34">
        <v>0</v>
      </c>
      <c r="AP45" s="34">
        <v>0</v>
      </c>
      <c r="AQ45" s="34">
        <v>0</v>
      </c>
      <c r="AR45" s="34">
        <v>0</v>
      </c>
      <c r="AS45" s="34">
        <v>0</v>
      </c>
      <c r="AT45" s="34">
        <v>0</v>
      </c>
    </row>
    <row r="46" spans="2:46">
      <c r="B46" s="260" t="s">
        <v>292</v>
      </c>
      <c r="C46" s="295" t="s">
        <v>0</v>
      </c>
      <c r="D46" s="106" t="s">
        <v>0</v>
      </c>
      <c r="E46" s="106" t="s">
        <v>0</v>
      </c>
      <c r="F46" s="106" t="s">
        <v>0</v>
      </c>
      <c r="G46" s="106" t="s">
        <v>0</v>
      </c>
      <c r="H46" s="106" t="s">
        <v>0</v>
      </c>
      <c r="I46" s="106">
        <v>0</v>
      </c>
      <c r="J46" s="106">
        <v>0</v>
      </c>
      <c r="K46" s="106">
        <v>0</v>
      </c>
      <c r="L46" s="106">
        <v>0</v>
      </c>
      <c r="M46" s="106">
        <v>0</v>
      </c>
      <c r="N46" s="106">
        <v>0</v>
      </c>
      <c r="O46" s="106">
        <v>0</v>
      </c>
      <c r="P46" s="106">
        <v>0</v>
      </c>
      <c r="Q46" s="106">
        <v>0</v>
      </c>
      <c r="R46" s="106">
        <v>0</v>
      </c>
      <c r="S46" s="106">
        <v>0</v>
      </c>
      <c r="T46" s="106">
        <v>0</v>
      </c>
      <c r="U46" s="106">
        <v>0</v>
      </c>
      <c r="V46" s="106">
        <v>0</v>
      </c>
      <c r="W46" s="106">
        <v>0</v>
      </c>
      <c r="X46" s="106">
        <v>0</v>
      </c>
      <c r="Y46" s="106">
        <v>0</v>
      </c>
      <c r="Z46" s="106">
        <v>0</v>
      </c>
      <c r="AA46" s="106">
        <v>0</v>
      </c>
      <c r="AB46" s="106">
        <v>0</v>
      </c>
      <c r="AC46" s="34">
        <v>0</v>
      </c>
      <c r="AD46" s="34">
        <v>0</v>
      </c>
      <c r="AE46" s="34">
        <v>0</v>
      </c>
      <c r="AF46" s="34">
        <v>0</v>
      </c>
      <c r="AG46" s="34">
        <v>0</v>
      </c>
      <c r="AH46" s="34">
        <v>0</v>
      </c>
      <c r="AI46" s="34">
        <v>0</v>
      </c>
      <c r="AJ46" s="34">
        <v>0</v>
      </c>
      <c r="AK46" s="34">
        <v>0</v>
      </c>
      <c r="AL46" s="34">
        <v>0</v>
      </c>
      <c r="AM46" s="34">
        <v>0</v>
      </c>
      <c r="AN46" s="34">
        <v>0</v>
      </c>
      <c r="AO46" s="34">
        <v>0</v>
      </c>
      <c r="AP46" s="34">
        <v>0</v>
      </c>
      <c r="AQ46" s="34">
        <v>0</v>
      </c>
      <c r="AR46" s="34">
        <v>0</v>
      </c>
      <c r="AS46" s="34">
        <v>0</v>
      </c>
      <c r="AT46" s="34">
        <v>0</v>
      </c>
    </row>
    <row r="47" spans="2:46">
      <c r="B47" s="260" t="s">
        <v>293</v>
      </c>
      <c r="C47" s="295" t="s">
        <v>0</v>
      </c>
      <c r="D47" s="106" t="s">
        <v>0</v>
      </c>
      <c r="E47" s="106" t="s">
        <v>0</v>
      </c>
      <c r="F47" s="106" t="s">
        <v>0</v>
      </c>
      <c r="G47" s="106" t="s">
        <v>0</v>
      </c>
      <c r="H47" s="106" t="s">
        <v>0</v>
      </c>
      <c r="I47" s="106">
        <v>0</v>
      </c>
      <c r="J47" s="106">
        <v>0</v>
      </c>
      <c r="K47" s="106">
        <v>0</v>
      </c>
      <c r="L47" s="106">
        <v>0</v>
      </c>
      <c r="M47" s="106">
        <v>0</v>
      </c>
      <c r="N47" s="106">
        <v>0</v>
      </c>
      <c r="O47" s="106">
        <v>0</v>
      </c>
      <c r="P47" s="106">
        <v>0</v>
      </c>
      <c r="Q47" s="106">
        <v>0</v>
      </c>
      <c r="R47" s="106">
        <v>0</v>
      </c>
      <c r="S47" s="106">
        <v>0</v>
      </c>
      <c r="T47" s="106">
        <v>0</v>
      </c>
      <c r="U47" s="106">
        <v>0</v>
      </c>
      <c r="V47" s="106">
        <v>0</v>
      </c>
      <c r="W47" s="106">
        <v>0</v>
      </c>
      <c r="X47" s="106">
        <v>0</v>
      </c>
      <c r="Y47" s="106">
        <v>0</v>
      </c>
      <c r="Z47" s="106">
        <v>0</v>
      </c>
      <c r="AA47" s="106">
        <v>0</v>
      </c>
      <c r="AB47" s="106">
        <v>0</v>
      </c>
      <c r="AC47" s="34">
        <v>0</v>
      </c>
      <c r="AD47" s="34">
        <v>0</v>
      </c>
      <c r="AE47" s="34">
        <v>0</v>
      </c>
      <c r="AF47" s="34">
        <v>0</v>
      </c>
      <c r="AG47" s="34">
        <v>0</v>
      </c>
      <c r="AH47" s="34">
        <v>0</v>
      </c>
      <c r="AI47" s="34">
        <v>0</v>
      </c>
      <c r="AJ47" s="34">
        <v>0</v>
      </c>
      <c r="AK47" s="34">
        <v>0</v>
      </c>
      <c r="AL47" s="34">
        <v>0</v>
      </c>
      <c r="AM47" s="34">
        <v>0</v>
      </c>
      <c r="AN47" s="34">
        <v>0</v>
      </c>
      <c r="AO47" s="34">
        <v>0</v>
      </c>
      <c r="AP47" s="34">
        <v>0</v>
      </c>
      <c r="AQ47" s="34">
        <v>0</v>
      </c>
      <c r="AR47" s="34">
        <v>0</v>
      </c>
      <c r="AS47" s="34">
        <v>0</v>
      </c>
      <c r="AT47" s="34">
        <v>0</v>
      </c>
    </row>
    <row r="48" spans="2:46">
      <c r="B48" s="260" t="s">
        <v>294</v>
      </c>
      <c r="C48" s="295" t="s">
        <v>0</v>
      </c>
      <c r="D48" s="106" t="s">
        <v>0</v>
      </c>
      <c r="E48" s="106" t="s">
        <v>0</v>
      </c>
      <c r="F48" s="106" t="s">
        <v>0</v>
      </c>
      <c r="G48" s="106" t="s">
        <v>0</v>
      </c>
      <c r="H48" s="106" t="s">
        <v>0</v>
      </c>
      <c r="I48" s="106">
        <v>0</v>
      </c>
      <c r="J48" s="106">
        <v>0</v>
      </c>
      <c r="K48" s="106">
        <v>0</v>
      </c>
      <c r="L48" s="106">
        <v>0</v>
      </c>
      <c r="M48" s="106">
        <v>0</v>
      </c>
      <c r="N48" s="106">
        <v>0</v>
      </c>
      <c r="O48" s="106">
        <v>0</v>
      </c>
      <c r="P48" s="106">
        <v>0</v>
      </c>
      <c r="Q48" s="106">
        <v>0</v>
      </c>
      <c r="R48" s="106">
        <v>0</v>
      </c>
      <c r="S48" s="106">
        <v>0</v>
      </c>
      <c r="T48" s="106">
        <v>0</v>
      </c>
      <c r="U48" s="106">
        <v>0</v>
      </c>
      <c r="V48" s="106">
        <v>0</v>
      </c>
      <c r="W48" s="106">
        <v>0</v>
      </c>
      <c r="X48" s="106">
        <v>0</v>
      </c>
      <c r="Y48" s="106">
        <v>0</v>
      </c>
      <c r="Z48" s="106">
        <v>0</v>
      </c>
      <c r="AA48" s="106">
        <v>0</v>
      </c>
      <c r="AB48" s="106">
        <v>0</v>
      </c>
      <c r="AC48" s="34">
        <v>0</v>
      </c>
      <c r="AD48" s="34">
        <v>0</v>
      </c>
      <c r="AE48" s="34">
        <v>0</v>
      </c>
      <c r="AF48" s="34">
        <v>0</v>
      </c>
      <c r="AG48" s="34">
        <v>0</v>
      </c>
      <c r="AH48" s="34">
        <v>0</v>
      </c>
      <c r="AI48" s="34">
        <v>0</v>
      </c>
      <c r="AJ48" s="34">
        <v>0</v>
      </c>
      <c r="AK48" s="34">
        <v>0</v>
      </c>
      <c r="AL48" s="34">
        <v>0</v>
      </c>
      <c r="AM48" s="34">
        <v>0</v>
      </c>
      <c r="AN48" s="34">
        <v>0</v>
      </c>
      <c r="AO48" s="34">
        <v>0</v>
      </c>
      <c r="AP48" s="34">
        <v>0</v>
      </c>
      <c r="AQ48" s="34">
        <v>0</v>
      </c>
      <c r="AR48" s="34">
        <v>0</v>
      </c>
      <c r="AS48" s="34">
        <v>0</v>
      </c>
      <c r="AT48" s="34">
        <v>0</v>
      </c>
    </row>
    <row r="49" spans="2:46">
      <c r="B49" s="260" t="s">
        <v>295</v>
      </c>
      <c r="C49" s="295" t="s">
        <v>0</v>
      </c>
      <c r="D49" s="106" t="s">
        <v>0</v>
      </c>
      <c r="E49" s="106" t="s">
        <v>0</v>
      </c>
      <c r="F49" s="106" t="s">
        <v>0</v>
      </c>
      <c r="G49" s="106" t="s">
        <v>0</v>
      </c>
      <c r="H49" s="106" t="s">
        <v>0</v>
      </c>
      <c r="I49" s="106">
        <v>0</v>
      </c>
      <c r="J49" s="106">
        <v>0</v>
      </c>
      <c r="K49" s="106">
        <v>0</v>
      </c>
      <c r="L49" s="106">
        <v>0</v>
      </c>
      <c r="M49" s="106">
        <v>0</v>
      </c>
      <c r="N49" s="106">
        <v>0</v>
      </c>
      <c r="O49" s="106">
        <v>0</v>
      </c>
      <c r="P49" s="106">
        <v>0</v>
      </c>
      <c r="Q49" s="106">
        <v>0</v>
      </c>
      <c r="R49" s="106">
        <v>0</v>
      </c>
      <c r="S49" s="106">
        <v>0</v>
      </c>
      <c r="T49" s="106">
        <v>0</v>
      </c>
      <c r="U49" s="106">
        <v>0</v>
      </c>
      <c r="V49" s="106">
        <v>0</v>
      </c>
      <c r="W49" s="106">
        <v>0</v>
      </c>
      <c r="X49" s="106">
        <v>0</v>
      </c>
      <c r="Y49" s="106">
        <v>0</v>
      </c>
      <c r="Z49" s="106">
        <v>0</v>
      </c>
      <c r="AA49" s="106">
        <v>0</v>
      </c>
      <c r="AB49" s="106">
        <v>0</v>
      </c>
      <c r="AC49" s="34">
        <v>0</v>
      </c>
      <c r="AD49" s="34">
        <v>0</v>
      </c>
      <c r="AE49" s="34">
        <v>0</v>
      </c>
      <c r="AF49" s="34">
        <v>0</v>
      </c>
      <c r="AG49" s="34">
        <v>0</v>
      </c>
      <c r="AH49" s="34">
        <v>0</v>
      </c>
      <c r="AI49" s="34">
        <v>0</v>
      </c>
      <c r="AJ49" s="34">
        <v>0</v>
      </c>
      <c r="AK49" s="34">
        <v>0</v>
      </c>
      <c r="AL49" s="34">
        <v>0</v>
      </c>
      <c r="AM49" s="34">
        <v>0</v>
      </c>
      <c r="AN49" s="34">
        <v>0</v>
      </c>
      <c r="AO49" s="34">
        <v>0</v>
      </c>
      <c r="AP49" s="34">
        <v>0</v>
      </c>
      <c r="AQ49" s="34">
        <v>0</v>
      </c>
      <c r="AR49" s="34">
        <v>0</v>
      </c>
      <c r="AS49" s="34">
        <v>0</v>
      </c>
      <c r="AT49" s="34">
        <v>0</v>
      </c>
    </row>
    <row r="50" spans="2:46">
      <c r="B50" s="260" t="s">
        <v>296</v>
      </c>
      <c r="C50" s="295" t="s">
        <v>0</v>
      </c>
      <c r="D50" s="106" t="s">
        <v>0</v>
      </c>
      <c r="E50" s="106" t="s">
        <v>0</v>
      </c>
      <c r="F50" s="106" t="s">
        <v>0</v>
      </c>
      <c r="G50" s="106" t="s">
        <v>0</v>
      </c>
      <c r="H50" s="106" t="s">
        <v>0</v>
      </c>
      <c r="I50" s="106">
        <v>0</v>
      </c>
      <c r="J50" s="106">
        <v>0</v>
      </c>
      <c r="K50" s="106">
        <v>0</v>
      </c>
      <c r="L50" s="106">
        <v>0</v>
      </c>
      <c r="M50" s="106">
        <v>0</v>
      </c>
      <c r="N50" s="106">
        <v>0</v>
      </c>
      <c r="O50" s="106">
        <v>0</v>
      </c>
      <c r="P50" s="106">
        <v>0</v>
      </c>
      <c r="Q50" s="106">
        <v>0</v>
      </c>
      <c r="R50" s="106">
        <v>0</v>
      </c>
      <c r="S50" s="106">
        <v>0</v>
      </c>
      <c r="T50" s="106">
        <v>0</v>
      </c>
      <c r="U50" s="106">
        <v>0</v>
      </c>
      <c r="V50" s="106">
        <v>0</v>
      </c>
      <c r="W50" s="106">
        <v>0</v>
      </c>
      <c r="X50" s="106">
        <v>0</v>
      </c>
      <c r="Y50" s="106">
        <v>0</v>
      </c>
      <c r="Z50" s="106">
        <v>0</v>
      </c>
      <c r="AA50" s="106">
        <v>0</v>
      </c>
      <c r="AB50" s="106">
        <v>0</v>
      </c>
      <c r="AC50" s="34">
        <v>0</v>
      </c>
      <c r="AD50" s="34">
        <v>0</v>
      </c>
      <c r="AE50" s="34">
        <v>0</v>
      </c>
      <c r="AF50" s="34">
        <v>0</v>
      </c>
      <c r="AG50" s="34">
        <v>0</v>
      </c>
      <c r="AH50" s="34">
        <v>0</v>
      </c>
      <c r="AI50" s="34">
        <v>0</v>
      </c>
      <c r="AJ50" s="34">
        <v>0</v>
      </c>
      <c r="AK50" s="34">
        <v>0</v>
      </c>
      <c r="AL50" s="34">
        <v>0</v>
      </c>
      <c r="AM50" s="34">
        <v>0</v>
      </c>
      <c r="AN50" s="34">
        <v>0</v>
      </c>
      <c r="AO50" s="34">
        <v>0</v>
      </c>
      <c r="AP50" s="34">
        <v>0</v>
      </c>
      <c r="AQ50" s="34">
        <v>0</v>
      </c>
      <c r="AR50" s="34">
        <v>0</v>
      </c>
      <c r="AS50" s="34">
        <v>0</v>
      </c>
      <c r="AT50" s="34">
        <v>0</v>
      </c>
    </row>
    <row r="51" spans="2:46">
      <c r="B51" s="260" t="s">
        <v>297</v>
      </c>
      <c r="C51" s="295" t="s">
        <v>0</v>
      </c>
      <c r="D51" s="106" t="s">
        <v>0</v>
      </c>
      <c r="E51" s="106" t="s">
        <v>0</v>
      </c>
      <c r="F51" s="106" t="s">
        <v>0</v>
      </c>
      <c r="G51" s="106" t="s">
        <v>0</v>
      </c>
      <c r="H51" s="106" t="s">
        <v>0</v>
      </c>
      <c r="I51" s="106">
        <v>0</v>
      </c>
      <c r="J51" s="106">
        <v>0</v>
      </c>
      <c r="K51" s="106">
        <v>0</v>
      </c>
      <c r="L51" s="106">
        <v>0</v>
      </c>
      <c r="M51" s="106">
        <v>0</v>
      </c>
      <c r="N51" s="106">
        <v>0</v>
      </c>
      <c r="O51" s="106">
        <v>0</v>
      </c>
      <c r="P51" s="106">
        <v>0</v>
      </c>
      <c r="Q51" s="106">
        <v>0</v>
      </c>
      <c r="R51" s="106">
        <v>0</v>
      </c>
      <c r="S51" s="106">
        <v>0</v>
      </c>
      <c r="T51" s="106">
        <v>0</v>
      </c>
      <c r="U51" s="106">
        <v>0</v>
      </c>
      <c r="V51" s="106">
        <v>0</v>
      </c>
      <c r="W51" s="106">
        <v>0</v>
      </c>
      <c r="X51" s="106">
        <v>0</v>
      </c>
      <c r="Y51" s="106">
        <v>0</v>
      </c>
      <c r="Z51" s="106">
        <v>0</v>
      </c>
      <c r="AA51" s="106">
        <v>0</v>
      </c>
      <c r="AB51" s="106">
        <v>0</v>
      </c>
      <c r="AC51" s="34">
        <v>0</v>
      </c>
      <c r="AD51" s="34">
        <v>0</v>
      </c>
      <c r="AE51" s="34">
        <v>0</v>
      </c>
      <c r="AF51" s="34">
        <v>0</v>
      </c>
      <c r="AG51" s="34">
        <v>0</v>
      </c>
      <c r="AH51" s="34">
        <v>0</v>
      </c>
      <c r="AI51" s="34">
        <v>0</v>
      </c>
      <c r="AJ51" s="34">
        <v>0</v>
      </c>
      <c r="AK51" s="34">
        <v>0</v>
      </c>
      <c r="AL51" s="34">
        <v>0</v>
      </c>
      <c r="AM51" s="34">
        <v>0</v>
      </c>
      <c r="AN51" s="34">
        <v>0</v>
      </c>
      <c r="AO51" s="34">
        <v>0</v>
      </c>
      <c r="AP51" s="34">
        <v>0</v>
      </c>
      <c r="AQ51" s="34">
        <v>0</v>
      </c>
      <c r="AR51" s="34">
        <v>0</v>
      </c>
      <c r="AS51" s="34">
        <v>0</v>
      </c>
      <c r="AT51" s="34">
        <v>0</v>
      </c>
    </row>
    <row r="52" spans="2:46">
      <c r="B52" s="260" t="s">
        <v>298</v>
      </c>
      <c r="C52" s="295" t="s">
        <v>0</v>
      </c>
      <c r="D52" s="106" t="s">
        <v>0</v>
      </c>
      <c r="E52" s="106" t="s">
        <v>0</v>
      </c>
      <c r="F52" s="106" t="s">
        <v>0</v>
      </c>
      <c r="G52" s="106" t="s">
        <v>0</v>
      </c>
      <c r="H52" s="106" t="s">
        <v>0</v>
      </c>
      <c r="I52" s="106" t="s">
        <v>0</v>
      </c>
      <c r="J52" s="106">
        <v>0</v>
      </c>
      <c r="K52" s="106">
        <v>0</v>
      </c>
      <c r="L52" s="106">
        <v>0</v>
      </c>
      <c r="M52" s="106">
        <v>0</v>
      </c>
      <c r="N52" s="106">
        <v>0</v>
      </c>
      <c r="O52" s="106">
        <v>0</v>
      </c>
      <c r="P52" s="106">
        <v>0</v>
      </c>
      <c r="Q52" s="106">
        <v>0</v>
      </c>
      <c r="R52" s="106">
        <v>0</v>
      </c>
      <c r="S52" s="106">
        <v>0</v>
      </c>
      <c r="T52" s="106">
        <v>0</v>
      </c>
      <c r="U52" s="106">
        <v>0</v>
      </c>
      <c r="V52" s="106">
        <v>0</v>
      </c>
      <c r="W52" s="106">
        <v>0</v>
      </c>
      <c r="X52" s="106">
        <v>0</v>
      </c>
      <c r="Y52" s="106">
        <v>0</v>
      </c>
      <c r="Z52" s="106">
        <v>0</v>
      </c>
      <c r="AA52" s="106">
        <v>0</v>
      </c>
      <c r="AB52" s="106">
        <v>0</v>
      </c>
      <c r="AC52" s="34">
        <v>0</v>
      </c>
      <c r="AD52" s="34">
        <v>0</v>
      </c>
      <c r="AE52" s="34">
        <v>0</v>
      </c>
      <c r="AF52" s="34">
        <v>0</v>
      </c>
      <c r="AG52" s="34">
        <v>0</v>
      </c>
      <c r="AH52" s="34">
        <v>0</v>
      </c>
      <c r="AI52" s="34">
        <v>0</v>
      </c>
      <c r="AJ52" s="34">
        <v>0</v>
      </c>
      <c r="AK52" s="34">
        <v>0</v>
      </c>
      <c r="AL52" s="34">
        <v>0</v>
      </c>
      <c r="AM52" s="34">
        <v>0</v>
      </c>
      <c r="AN52" s="34">
        <v>0</v>
      </c>
      <c r="AO52" s="34">
        <v>0</v>
      </c>
      <c r="AP52" s="34">
        <v>0</v>
      </c>
      <c r="AQ52" s="34">
        <v>0</v>
      </c>
      <c r="AR52" s="34">
        <v>0</v>
      </c>
      <c r="AS52" s="34">
        <v>0</v>
      </c>
      <c r="AT52" s="34">
        <v>0</v>
      </c>
    </row>
    <row r="53" spans="2:46">
      <c r="B53" s="260" t="s">
        <v>299</v>
      </c>
      <c r="C53" s="295" t="s">
        <v>0</v>
      </c>
      <c r="D53" s="106" t="s">
        <v>0</v>
      </c>
      <c r="E53" s="106" t="s">
        <v>0</v>
      </c>
      <c r="F53" s="106" t="s">
        <v>0</v>
      </c>
      <c r="G53" s="106" t="s">
        <v>0</v>
      </c>
      <c r="H53" s="106" t="s">
        <v>0</v>
      </c>
      <c r="I53" s="106" t="s">
        <v>0</v>
      </c>
      <c r="J53" s="106">
        <v>0</v>
      </c>
      <c r="K53" s="106">
        <v>0</v>
      </c>
      <c r="L53" s="106">
        <v>0</v>
      </c>
      <c r="M53" s="106">
        <v>0</v>
      </c>
      <c r="N53" s="106">
        <v>0</v>
      </c>
      <c r="O53" s="106">
        <v>0</v>
      </c>
      <c r="P53" s="106">
        <v>0</v>
      </c>
      <c r="Q53" s="106">
        <v>0</v>
      </c>
      <c r="R53" s="106">
        <v>0</v>
      </c>
      <c r="S53" s="106">
        <v>0</v>
      </c>
      <c r="T53" s="106">
        <v>0</v>
      </c>
      <c r="U53" s="106">
        <v>0</v>
      </c>
      <c r="V53" s="106">
        <v>0</v>
      </c>
      <c r="W53" s="106">
        <v>0</v>
      </c>
      <c r="X53" s="106">
        <v>0</v>
      </c>
      <c r="Y53" s="106">
        <v>0</v>
      </c>
      <c r="Z53" s="106">
        <v>0</v>
      </c>
      <c r="AA53" s="106">
        <v>0</v>
      </c>
      <c r="AB53" s="106">
        <v>0</v>
      </c>
      <c r="AC53" s="34">
        <v>0</v>
      </c>
      <c r="AD53" s="34">
        <v>0</v>
      </c>
      <c r="AE53" s="34">
        <v>0</v>
      </c>
      <c r="AF53" s="34">
        <v>0</v>
      </c>
      <c r="AG53" s="34">
        <v>0</v>
      </c>
      <c r="AH53" s="34">
        <v>0</v>
      </c>
      <c r="AI53" s="34">
        <v>0</v>
      </c>
      <c r="AJ53" s="34">
        <v>0</v>
      </c>
      <c r="AK53" s="34">
        <v>0</v>
      </c>
      <c r="AL53" s="34">
        <v>0</v>
      </c>
      <c r="AM53" s="34">
        <v>0</v>
      </c>
      <c r="AN53" s="34">
        <v>0</v>
      </c>
      <c r="AO53" s="34">
        <v>0</v>
      </c>
      <c r="AP53" s="34">
        <v>0</v>
      </c>
      <c r="AQ53" s="34">
        <v>0</v>
      </c>
      <c r="AR53" s="34">
        <v>0</v>
      </c>
      <c r="AS53" s="34">
        <v>0</v>
      </c>
      <c r="AT53" s="34">
        <v>0</v>
      </c>
    </row>
    <row r="54" spans="2:46">
      <c r="B54" s="260" t="s">
        <v>300</v>
      </c>
      <c r="C54" s="295" t="s">
        <v>0</v>
      </c>
      <c r="D54" s="106" t="s">
        <v>0</v>
      </c>
      <c r="E54" s="106" t="s">
        <v>0</v>
      </c>
      <c r="F54" s="106" t="s">
        <v>0</v>
      </c>
      <c r="G54" s="106" t="s">
        <v>0</v>
      </c>
      <c r="H54" s="106" t="s">
        <v>0</v>
      </c>
      <c r="I54" s="106" t="s">
        <v>0</v>
      </c>
      <c r="J54" s="106">
        <v>0</v>
      </c>
      <c r="K54" s="106">
        <v>0</v>
      </c>
      <c r="L54" s="106">
        <v>0</v>
      </c>
      <c r="M54" s="106">
        <v>0</v>
      </c>
      <c r="N54" s="106">
        <v>0</v>
      </c>
      <c r="O54" s="106">
        <v>0</v>
      </c>
      <c r="P54" s="106">
        <v>0</v>
      </c>
      <c r="Q54" s="106">
        <v>0</v>
      </c>
      <c r="R54" s="106">
        <v>0</v>
      </c>
      <c r="S54" s="106">
        <v>0</v>
      </c>
      <c r="T54" s="106">
        <v>0</v>
      </c>
      <c r="U54" s="106">
        <v>0</v>
      </c>
      <c r="V54" s="106">
        <v>0</v>
      </c>
      <c r="W54" s="106">
        <v>0</v>
      </c>
      <c r="X54" s="106">
        <v>0</v>
      </c>
      <c r="Y54" s="106">
        <v>0</v>
      </c>
      <c r="Z54" s="106">
        <v>0</v>
      </c>
      <c r="AA54" s="106">
        <v>0</v>
      </c>
      <c r="AB54" s="106">
        <v>0</v>
      </c>
      <c r="AC54" s="34">
        <v>0</v>
      </c>
      <c r="AD54" s="34">
        <v>0</v>
      </c>
      <c r="AE54" s="34">
        <v>0</v>
      </c>
      <c r="AF54" s="34">
        <v>0</v>
      </c>
      <c r="AG54" s="34">
        <v>0</v>
      </c>
      <c r="AH54" s="34">
        <v>0</v>
      </c>
      <c r="AI54" s="34">
        <v>0</v>
      </c>
      <c r="AJ54" s="34">
        <v>0</v>
      </c>
      <c r="AK54" s="34">
        <v>0</v>
      </c>
      <c r="AL54" s="34">
        <v>0</v>
      </c>
      <c r="AM54" s="34">
        <v>0</v>
      </c>
      <c r="AN54" s="34">
        <v>0</v>
      </c>
      <c r="AO54" s="34">
        <v>0</v>
      </c>
      <c r="AP54" s="34">
        <v>0</v>
      </c>
      <c r="AQ54" s="34">
        <v>0</v>
      </c>
      <c r="AR54" s="34">
        <v>0</v>
      </c>
      <c r="AS54" s="34">
        <v>0</v>
      </c>
      <c r="AT54" s="34">
        <v>0</v>
      </c>
    </row>
    <row r="55" spans="2:46">
      <c r="B55" s="260" t="s">
        <v>301</v>
      </c>
      <c r="C55" s="295" t="s">
        <v>0</v>
      </c>
      <c r="D55" s="106" t="s">
        <v>0</v>
      </c>
      <c r="E55" s="106" t="s">
        <v>0</v>
      </c>
      <c r="F55" s="106" t="s">
        <v>0</v>
      </c>
      <c r="G55" s="106" t="s">
        <v>0</v>
      </c>
      <c r="H55" s="106" t="s">
        <v>0</v>
      </c>
      <c r="I55" s="106" t="s">
        <v>0</v>
      </c>
      <c r="J55" s="106">
        <v>0</v>
      </c>
      <c r="K55" s="106">
        <v>0</v>
      </c>
      <c r="L55" s="106">
        <v>0</v>
      </c>
      <c r="M55" s="106">
        <v>0</v>
      </c>
      <c r="N55" s="106">
        <v>0</v>
      </c>
      <c r="O55" s="106">
        <v>0</v>
      </c>
      <c r="P55" s="106">
        <v>0</v>
      </c>
      <c r="Q55" s="106">
        <v>0</v>
      </c>
      <c r="R55" s="106">
        <v>0</v>
      </c>
      <c r="S55" s="106">
        <v>0</v>
      </c>
      <c r="T55" s="106">
        <v>0</v>
      </c>
      <c r="U55" s="106">
        <v>0</v>
      </c>
      <c r="V55" s="106">
        <v>0</v>
      </c>
      <c r="W55" s="106">
        <v>0</v>
      </c>
      <c r="X55" s="106">
        <v>0</v>
      </c>
      <c r="Y55" s="106">
        <v>0</v>
      </c>
      <c r="Z55" s="106">
        <v>0</v>
      </c>
      <c r="AA55" s="106">
        <v>0</v>
      </c>
      <c r="AB55" s="106">
        <v>0</v>
      </c>
      <c r="AC55" s="34">
        <v>0</v>
      </c>
      <c r="AD55" s="34">
        <v>0</v>
      </c>
      <c r="AE55" s="34">
        <v>0</v>
      </c>
      <c r="AF55" s="34">
        <v>0</v>
      </c>
      <c r="AG55" s="34">
        <v>0</v>
      </c>
      <c r="AH55" s="34">
        <v>0</v>
      </c>
      <c r="AI55" s="34">
        <v>0</v>
      </c>
      <c r="AJ55" s="34">
        <v>0</v>
      </c>
      <c r="AK55" s="34">
        <v>0</v>
      </c>
      <c r="AL55" s="34">
        <v>0</v>
      </c>
      <c r="AM55" s="34">
        <v>0</v>
      </c>
      <c r="AN55" s="34">
        <v>0</v>
      </c>
      <c r="AO55" s="34">
        <v>0</v>
      </c>
      <c r="AP55" s="34">
        <v>0</v>
      </c>
      <c r="AQ55" s="34">
        <v>0</v>
      </c>
      <c r="AR55" s="34">
        <v>0</v>
      </c>
      <c r="AS55" s="34">
        <v>0</v>
      </c>
      <c r="AT55" s="34">
        <v>0</v>
      </c>
    </row>
    <row r="56" spans="2:46">
      <c r="B56" s="260" t="s">
        <v>302</v>
      </c>
      <c r="C56" s="295" t="s">
        <v>0</v>
      </c>
      <c r="D56" s="106" t="s">
        <v>0</v>
      </c>
      <c r="E56" s="106" t="s">
        <v>0</v>
      </c>
      <c r="F56" s="106" t="s">
        <v>0</v>
      </c>
      <c r="G56" s="106" t="s">
        <v>0</v>
      </c>
      <c r="H56" s="106" t="s">
        <v>0</v>
      </c>
      <c r="I56" s="106" t="s">
        <v>0</v>
      </c>
      <c r="J56" s="106" t="s">
        <v>0</v>
      </c>
      <c r="K56" s="106">
        <v>0</v>
      </c>
      <c r="L56" s="106">
        <v>0</v>
      </c>
      <c r="M56" s="106">
        <v>0</v>
      </c>
      <c r="N56" s="106">
        <v>0</v>
      </c>
      <c r="O56" s="106">
        <v>0</v>
      </c>
      <c r="P56" s="106">
        <v>0</v>
      </c>
      <c r="Q56" s="106">
        <v>0</v>
      </c>
      <c r="R56" s="106">
        <v>0</v>
      </c>
      <c r="S56" s="106">
        <v>0</v>
      </c>
      <c r="T56" s="106">
        <v>0</v>
      </c>
      <c r="U56" s="106">
        <v>0</v>
      </c>
      <c r="V56" s="106">
        <v>0</v>
      </c>
      <c r="W56" s="106">
        <v>0</v>
      </c>
      <c r="X56" s="106">
        <v>0</v>
      </c>
      <c r="Y56" s="106">
        <v>0</v>
      </c>
      <c r="Z56" s="106">
        <v>0</v>
      </c>
      <c r="AA56" s="106">
        <v>0</v>
      </c>
      <c r="AB56" s="106">
        <v>0</v>
      </c>
      <c r="AC56" s="34">
        <v>0</v>
      </c>
      <c r="AD56" s="34">
        <v>0</v>
      </c>
      <c r="AE56" s="34">
        <v>0</v>
      </c>
      <c r="AF56" s="34">
        <v>0</v>
      </c>
      <c r="AG56" s="34">
        <v>0</v>
      </c>
      <c r="AH56" s="34">
        <v>0</v>
      </c>
      <c r="AI56" s="34">
        <v>0</v>
      </c>
      <c r="AJ56" s="34">
        <v>650000</v>
      </c>
      <c r="AK56" s="34">
        <v>0</v>
      </c>
      <c r="AL56" s="34">
        <v>0</v>
      </c>
      <c r="AM56" s="34">
        <v>0</v>
      </c>
      <c r="AN56" s="34">
        <v>0</v>
      </c>
      <c r="AO56" s="34">
        <v>0</v>
      </c>
      <c r="AP56" s="34">
        <v>0</v>
      </c>
      <c r="AQ56" s="34">
        <v>0</v>
      </c>
      <c r="AR56" s="34">
        <v>0</v>
      </c>
      <c r="AS56" s="34">
        <v>0</v>
      </c>
      <c r="AT56" s="34">
        <v>0</v>
      </c>
    </row>
    <row r="57" spans="2:46">
      <c r="B57" s="260" t="s">
        <v>303</v>
      </c>
      <c r="C57" s="295" t="s">
        <v>0</v>
      </c>
      <c r="D57" s="106" t="s">
        <v>0</v>
      </c>
      <c r="E57" s="106" t="s">
        <v>0</v>
      </c>
      <c r="F57" s="106" t="s">
        <v>0</v>
      </c>
      <c r="G57" s="106" t="s">
        <v>0</v>
      </c>
      <c r="H57" s="106" t="s">
        <v>0</v>
      </c>
      <c r="I57" s="106" t="s">
        <v>0</v>
      </c>
      <c r="J57" s="106" t="s">
        <v>0</v>
      </c>
      <c r="K57" s="106">
        <v>0</v>
      </c>
      <c r="L57" s="106">
        <v>0</v>
      </c>
      <c r="M57" s="106">
        <v>0</v>
      </c>
      <c r="N57" s="106">
        <v>0</v>
      </c>
      <c r="O57" s="106">
        <v>0</v>
      </c>
      <c r="P57" s="106">
        <v>0</v>
      </c>
      <c r="Q57" s="106">
        <v>0</v>
      </c>
      <c r="R57" s="106">
        <v>0</v>
      </c>
      <c r="S57" s="106">
        <v>0</v>
      </c>
      <c r="T57" s="106">
        <v>0</v>
      </c>
      <c r="U57" s="106">
        <v>0</v>
      </c>
      <c r="V57" s="106">
        <v>0</v>
      </c>
      <c r="W57" s="106">
        <v>0</v>
      </c>
      <c r="X57" s="106">
        <v>0</v>
      </c>
      <c r="Y57" s="106">
        <v>0</v>
      </c>
      <c r="Z57" s="106">
        <v>0</v>
      </c>
      <c r="AA57" s="106">
        <v>0</v>
      </c>
      <c r="AB57" s="106">
        <v>0</v>
      </c>
      <c r="AC57" s="34">
        <v>0</v>
      </c>
      <c r="AD57" s="34">
        <v>0</v>
      </c>
      <c r="AE57" s="34">
        <v>0</v>
      </c>
      <c r="AF57" s="34">
        <v>0</v>
      </c>
      <c r="AG57" s="34">
        <v>0</v>
      </c>
      <c r="AH57" s="34">
        <v>0</v>
      </c>
      <c r="AI57" s="34">
        <v>0</v>
      </c>
      <c r="AJ57" s="34">
        <v>0</v>
      </c>
      <c r="AK57" s="34">
        <v>0</v>
      </c>
      <c r="AL57" s="34">
        <v>0</v>
      </c>
      <c r="AM57" s="34">
        <v>0</v>
      </c>
      <c r="AN57" s="34">
        <v>0</v>
      </c>
      <c r="AO57" s="34">
        <v>0</v>
      </c>
      <c r="AP57" s="34">
        <v>0</v>
      </c>
      <c r="AQ57" s="34">
        <v>0</v>
      </c>
      <c r="AR57" s="34">
        <v>0</v>
      </c>
      <c r="AS57" s="34">
        <v>0</v>
      </c>
      <c r="AT57" s="34">
        <v>0</v>
      </c>
    </row>
    <row r="58" spans="2:46">
      <c r="B58" s="260" t="s">
        <v>304</v>
      </c>
      <c r="C58" s="295" t="s">
        <v>0</v>
      </c>
      <c r="D58" s="106" t="s">
        <v>0</v>
      </c>
      <c r="E58" s="106" t="s">
        <v>0</v>
      </c>
      <c r="F58" s="106" t="s">
        <v>0</v>
      </c>
      <c r="G58" s="106" t="s">
        <v>0</v>
      </c>
      <c r="H58" s="106" t="s">
        <v>0</v>
      </c>
      <c r="I58" s="106" t="s">
        <v>0</v>
      </c>
      <c r="J58" s="106" t="s">
        <v>0</v>
      </c>
      <c r="K58" s="106" t="s">
        <v>0</v>
      </c>
      <c r="L58" s="106">
        <v>0</v>
      </c>
      <c r="M58" s="106">
        <v>0</v>
      </c>
      <c r="N58" s="106">
        <v>0</v>
      </c>
      <c r="O58" s="106">
        <v>0</v>
      </c>
      <c r="P58" s="106">
        <v>0</v>
      </c>
      <c r="Q58" s="106">
        <v>0</v>
      </c>
      <c r="R58" s="106">
        <v>0</v>
      </c>
      <c r="S58" s="106">
        <v>0</v>
      </c>
      <c r="T58" s="106">
        <v>0</v>
      </c>
      <c r="U58" s="106">
        <v>0</v>
      </c>
      <c r="V58" s="106">
        <v>0</v>
      </c>
      <c r="W58" s="106">
        <v>0</v>
      </c>
      <c r="X58" s="106">
        <v>0</v>
      </c>
      <c r="Y58" s="106">
        <v>0</v>
      </c>
      <c r="Z58" s="106">
        <v>0</v>
      </c>
      <c r="AA58" s="106">
        <v>0</v>
      </c>
      <c r="AB58" s="106">
        <v>0</v>
      </c>
      <c r="AC58" s="34">
        <v>0</v>
      </c>
      <c r="AD58" s="34">
        <v>0</v>
      </c>
      <c r="AE58" s="34">
        <v>1850000</v>
      </c>
      <c r="AF58" s="34">
        <v>0</v>
      </c>
      <c r="AG58" s="34" t="s">
        <v>0</v>
      </c>
      <c r="AH58" s="34" t="s">
        <v>0</v>
      </c>
      <c r="AI58" s="34" t="s">
        <v>0</v>
      </c>
      <c r="AJ58" s="34" t="s">
        <v>0</v>
      </c>
      <c r="AK58" s="34" t="s">
        <v>0</v>
      </c>
      <c r="AL58" s="34" t="s">
        <v>0</v>
      </c>
      <c r="AM58" s="34" t="s">
        <v>0</v>
      </c>
      <c r="AN58" s="34" t="s">
        <v>0</v>
      </c>
      <c r="AO58" s="34" t="s">
        <v>0</v>
      </c>
      <c r="AP58" s="34" t="s">
        <v>0</v>
      </c>
      <c r="AQ58" s="34" t="s">
        <v>0</v>
      </c>
      <c r="AR58" s="34"/>
      <c r="AS58" s="34"/>
      <c r="AT58" s="34" t="s">
        <v>0</v>
      </c>
    </row>
    <row r="59" spans="2:46">
      <c r="B59" s="260" t="s">
        <v>305</v>
      </c>
      <c r="C59" s="285" t="s">
        <v>0</v>
      </c>
      <c r="D59" s="106" t="s">
        <v>0</v>
      </c>
      <c r="E59" s="106" t="s">
        <v>0</v>
      </c>
      <c r="F59" s="106" t="s">
        <v>0</v>
      </c>
      <c r="G59" s="106" t="s">
        <v>0</v>
      </c>
      <c r="H59" s="106" t="s">
        <v>0</v>
      </c>
      <c r="I59" s="106" t="s">
        <v>0</v>
      </c>
      <c r="J59" s="106" t="s">
        <v>0</v>
      </c>
      <c r="K59" s="106" t="s">
        <v>0</v>
      </c>
      <c r="L59" s="106" t="s">
        <v>0</v>
      </c>
      <c r="M59" s="106">
        <v>0</v>
      </c>
      <c r="N59" s="106">
        <v>0</v>
      </c>
      <c r="O59" s="106">
        <v>0</v>
      </c>
      <c r="P59" s="106">
        <v>0</v>
      </c>
      <c r="Q59" s="106">
        <v>0</v>
      </c>
      <c r="R59" s="106">
        <v>0</v>
      </c>
      <c r="S59" s="106">
        <v>0</v>
      </c>
      <c r="T59" s="106">
        <v>0</v>
      </c>
      <c r="U59" s="106">
        <v>0</v>
      </c>
      <c r="V59" s="106">
        <v>0</v>
      </c>
      <c r="W59" s="106">
        <v>0</v>
      </c>
      <c r="X59" s="106">
        <v>0</v>
      </c>
      <c r="Y59" s="106">
        <v>0</v>
      </c>
      <c r="Z59" s="106">
        <v>0</v>
      </c>
      <c r="AA59" s="106">
        <v>0</v>
      </c>
      <c r="AB59" s="106">
        <v>0</v>
      </c>
      <c r="AC59" s="34">
        <v>0</v>
      </c>
      <c r="AD59" s="34">
        <v>0</v>
      </c>
      <c r="AE59" s="34">
        <v>0</v>
      </c>
      <c r="AF59" s="34">
        <v>0</v>
      </c>
      <c r="AG59" s="34">
        <v>0</v>
      </c>
      <c r="AH59" s="34">
        <v>0</v>
      </c>
      <c r="AI59" s="34">
        <v>0</v>
      </c>
      <c r="AJ59" s="34">
        <v>0</v>
      </c>
      <c r="AK59" s="34">
        <v>0</v>
      </c>
      <c r="AL59" s="34">
        <v>0</v>
      </c>
      <c r="AM59" s="34">
        <v>0</v>
      </c>
      <c r="AN59" s="34">
        <v>0</v>
      </c>
      <c r="AO59" s="34">
        <v>0</v>
      </c>
      <c r="AP59" s="34">
        <v>0</v>
      </c>
      <c r="AQ59" s="34">
        <v>0</v>
      </c>
      <c r="AR59" s="34">
        <v>0</v>
      </c>
      <c r="AS59" s="34">
        <v>0</v>
      </c>
      <c r="AT59" s="34">
        <v>0</v>
      </c>
    </row>
    <row r="60" spans="2:46" ht="24">
      <c r="B60" s="262" t="s">
        <v>306</v>
      </c>
      <c r="C60" s="286" t="s">
        <v>0</v>
      </c>
      <c r="D60" s="160" t="s">
        <v>0</v>
      </c>
      <c r="E60" s="160" t="s">
        <v>0</v>
      </c>
      <c r="F60" s="160" t="s">
        <v>0</v>
      </c>
      <c r="G60" s="160" t="s">
        <v>0</v>
      </c>
      <c r="H60" s="160" t="s">
        <v>0</v>
      </c>
      <c r="I60" s="160" t="s">
        <v>0</v>
      </c>
      <c r="J60" s="160" t="s">
        <v>0</v>
      </c>
      <c r="K60" s="160" t="s">
        <v>0</v>
      </c>
      <c r="L60" s="160" t="s">
        <v>0</v>
      </c>
      <c r="M60" s="106">
        <v>0</v>
      </c>
      <c r="N60" s="106">
        <v>0</v>
      </c>
      <c r="O60" s="106">
        <v>0</v>
      </c>
      <c r="P60" s="106">
        <v>0</v>
      </c>
      <c r="Q60" s="106">
        <v>0</v>
      </c>
      <c r="R60" s="106">
        <v>0</v>
      </c>
      <c r="S60" s="106">
        <v>0</v>
      </c>
      <c r="T60" s="106">
        <v>0</v>
      </c>
      <c r="U60" s="106">
        <v>0</v>
      </c>
      <c r="V60" s="106">
        <v>0</v>
      </c>
      <c r="W60" s="106">
        <v>0</v>
      </c>
      <c r="X60" s="106">
        <v>0</v>
      </c>
      <c r="Y60" s="106">
        <v>0</v>
      </c>
      <c r="Z60" s="106">
        <v>0</v>
      </c>
      <c r="AA60" s="106">
        <v>0</v>
      </c>
      <c r="AB60" s="106">
        <v>0</v>
      </c>
      <c r="AC60" s="34">
        <v>0</v>
      </c>
      <c r="AD60" s="34">
        <v>0</v>
      </c>
      <c r="AE60" s="34">
        <v>0</v>
      </c>
      <c r="AF60" s="34">
        <v>0</v>
      </c>
      <c r="AG60" s="34">
        <v>0</v>
      </c>
      <c r="AH60" s="34">
        <v>0</v>
      </c>
      <c r="AI60" s="34">
        <v>0</v>
      </c>
      <c r="AJ60" s="34">
        <v>0</v>
      </c>
      <c r="AK60" s="34">
        <v>0</v>
      </c>
      <c r="AL60" s="34">
        <v>0</v>
      </c>
      <c r="AM60" s="34">
        <v>0</v>
      </c>
      <c r="AN60" s="34">
        <v>0</v>
      </c>
      <c r="AO60" s="34">
        <v>0</v>
      </c>
      <c r="AP60" s="34">
        <v>0</v>
      </c>
      <c r="AQ60" s="34">
        <v>0</v>
      </c>
      <c r="AR60" s="34">
        <v>0</v>
      </c>
      <c r="AS60" s="34">
        <v>0</v>
      </c>
      <c r="AT60" s="34">
        <v>0</v>
      </c>
    </row>
    <row r="61" spans="2:46">
      <c r="B61" s="260" t="s">
        <v>307</v>
      </c>
      <c r="C61" s="285" t="s">
        <v>0</v>
      </c>
      <c r="D61" s="106" t="s">
        <v>0</v>
      </c>
      <c r="E61" s="106" t="s">
        <v>0</v>
      </c>
      <c r="F61" s="106" t="s">
        <v>0</v>
      </c>
      <c r="G61" s="106" t="s">
        <v>0</v>
      </c>
      <c r="H61" s="106" t="s">
        <v>0</v>
      </c>
      <c r="I61" s="106" t="s">
        <v>0</v>
      </c>
      <c r="J61" s="106" t="s">
        <v>0</v>
      </c>
      <c r="K61" s="106" t="s">
        <v>0</v>
      </c>
      <c r="L61" s="106" t="s">
        <v>0</v>
      </c>
      <c r="M61" s="160" t="s">
        <v>0</v>
      </c>
      <c r="N61" s="106">
        <v>0</v>
      </c>
      <c r="O61" s="106">
        <v>0</v>
      </c>
      <c r="P61" s="106">
        <v>0</v>
      </c>
      <c r="Q61" s="106">
        <v>0</v>
      </c>
      <c r="R61" s="106">
        <v>0</v>
      </c>
      <c r="S61" s="106">
        <v>0</v>
      </c>
      <c r="T61" s="106">
        <v>0</v>
      </c>
      <c r="U61" s="106">
        <v>0</v>
      </c>
      <c r="V61" s="106">
        <v>0</v>
      </c>
      <c r="W61" s="106">
        <v>0</v>
      </c>
      <c r="X61" s="106">
        <v>0</v>
      </c>
      <c r="Y61" s="106">
        <v>0</v>
      </c>
      <c r="Z61" s="106">
        <v>0</v>
      </c>
      <c r="AA61" s="106">
        <v>0</v>
      </c>
      <c r="AB61" s="106">
        <v>0</v>
      </c>
      <c r="AC61" s="34">
        <v>0</v>
      </c>
      <c r="AD61" s="34">
        <v>0</v>
      </c>
      <c r="AE61" s="34">
        <v>0</v>
      </c>
      <c r="AF61" s="34">
        <v>0</v>
      </c>
      <c r="AG61" s="34">
        <v>0</v>
      </c>
      <c r="AH61" s="34">
        <v>0</v>
      </c>
      <c r="AI61" s="34">
        <v>0</v>
      </c>
      <c r="AJ61" s="34">
        <v>0</v>
      </c>
      <c r="AK61" s="34">
        <v>0</v>
      </c>
      <c r="AL61" s="34">
        <v>0</v>
      </c>
      <c r="AM61" s="34">
        <v>0</v>
      </c>
      <c r="AN61" s="34">
        <v>0</v>
      </c>
      <c r="AO61" s="34">
        <v>0</v>
      </c>
      <c r="AP61" s="34">
        <v>0</v>
      </c>
      <c r="AQ61" s="34">
        <v>0</v>
      </c>
      <c r="AR61" s="34">
        <v>0</v>
      </c>
      <c r="AS61" s="34">
        <v>0</v>
      </c>
      <c r="AT61" s="34">
        <v>0</v>
      </c>
    </row>
    <row r="62" spans="2:46">
      <c r="B62" s="281" t="s">
        <v>106</v>
      </c>
      <c r="C62" s="294" t="s">
        <v>0</v>
      </c>
      <c r="D62" s="158" t="s">
        <v>0</v>
      </c>
      <c r="E62" s="158" t="s">
        <v>0</v>
      </c>
      <c r="F62" s="158" t="s">
        <v>0</v>
      </c>
      <c r="G62" s="158" t="s">
        <v>0</v>
      </c>
      <c r="H62" s="158" t="s">
        <v>0</v>
      </c>
      <c r="I62" s="158" t="s">
        <v>0</v>
      </c>
      <c r="J62" s="158" t="s">
        <v>0</v>
      </c>
      <c r="K62" s="158" t="s">
        <v>0</v>
      </c>
      <c r="L62" s="158" t="s">
        <v>0</v>
      </c>
      <c r="M62" s="106" t="s">
        <v>0</v>
      </c>
      <c r="N62" s="106" t="s">
        <v>0</v>
      </c>
      <c r="O62" s="106">
        <v>0</v>
      </c>
      <c r="P62" s="106">
        <v>0</v>
      </c>
      <c r="Q62" s="106">
        <v>0</v>
      </c>
      <c r="R62" s="106">
        <v>0</v>
      </c>
      <c r="S62" s="106">
        <v>0</v>
      </c>
      <c r="T62" s="106">
        <v>0</v>
      </c>
      <c r="U62" s="106">
        <v>0</v>
      </c>
      <c r="V62" s="106">
        <v>0</v>
      </c>
      <c r="W62" s="106">
        <v>0</v>
      </c>
      <c r="X62" s="106">
        <v>0</v>
      </c>
      <c r="Y62" s="106">
        <v>0</v>
      </c>
      <c r="Z62" s="106">
        <v>0</v>
      </c>
      <c r="AA62" s="106">
        <v>0</v>
      </c>
      <c r="AB62" s="106">
        <v>0</v>
      </c>
      <c r="AC62" s="34">
        <v>0</v>
      </c>
      <c r="AD62" s="34">
        <v>0</v>
      </c>
      <c r="AE62" s="34">
        <v>0</v>
      </c>
      <c r="AF62" s="34">
        <v>0</v>
      </c>
      <c r="AG62" s="34">
        <v>0</v>
      </c>
      <c r="AH62" s="34">
        <v>0</v>
      </c>
      <c r="AI62" s="34">
        <v>0</v>
      </c>
      <c r="AJ62" s="34">
        <v>0</v>
      </c>
      <c r="AK62" s="34">
        <v>0</v>
      </c>
      <c r="AL62" s="34">
        <v>0</v>
      </c>
      <c r="AM62" s="34">
        <v>0</v>
      </c>
      <c r="AN62" s="34">
        <v>0</v>
      </c>
      <c r="AO62" s="34">
        <v>0</v>
      </c>
      <c r="AP62" s="34">
        <v>0</v>
      </c>
      <c r="AQ62" s="34">
        <v>0</v>
      </c>
      <c r="AR62" s="34">
        <v>24330000</v>
      </c>
      <c r="AS62" s="34"/>
      <c r="AT62" s="34" t="s">
        <v>0</v>
      </c>
    </row>
    <row r="63" spans="2:46">
      <c r="B63" s="276" t="s">
        <v>308</v>
      </c>
      <c r="C63" s="295" t="s">
        <v>0</v>
      </c>
      <c r="D63" s="106" t="s">
        <v>0</v>
      </c>
      <c r="E63" s="106" t="s">
        <v>0</v>
      </c>
      <c r="F63" s="106" t="s">
        <v>0</v>
      </c>
      <c r="G63" s="106" t="s">
        <v>0</v>
      </c>
      <c r="H63" s="106" t="s">
        <v>0</v>
      </c>
      <c r="I63" s="106" t="s">
        <v>0</v>
      </c>
      <c r="J63" s="106" t="s">
        <v>0</v>
      </c>
      <c r="K63" s="106" t="s">
        <v>0</v>
      </c>
      <c r="L63" s="106" t="s">
        <v>0</v>
      </c>
      <c r="M63" s="106" t="s">
        <v>0</v>
      </c>
      <c r="N63" s="106" t="s">
        <v>0</v>
      </c>
      <c r="O63" s="106">
        <v>0</v>
      </c>
      <c r="P63" s="106">
        <v>0</v>
      </c>
      <c r="Q63" s="106">
        <v>0</v>
      </c>
      <c r="R63" s="106">
        <v>0</v>
      </c>
      <c r="S63" s="106">
        <v>0</v>
      </c>
      <c r="T63" s="106">
        <v>0</v>
      </c>
      <c r="U63" s="106">
        <v>0</v>
      </c>
      <c r="V63" s="106">
        <v>0</v>
      </c>
      <c r="W63" s="106">
        <v>0</v>
      </c>
      <c r="X63" s="106">
        <v>0</v>
      </c>
      <c r="Y63" s="106">
        <v>0</v>
      </c>
      <c r="Z63" s="106">
        <v>0</v>
      </c>
      <c r="AA63" s="106">
        <v>0</v>
      </c>
      <c r="AB63" s="106">
        <v>0</v>
      </c>
      <c r="AC63" s="34">
        <v>0</v>
      </c>
      <c r="AD63" s="34">
        <v>0</v>
      </c>
      <c r="AE63" s="34">
        <v>0</v>
      </c>
      <c r="AF63" s="34">
        <v>0</v>
      </c>
      <c r="AG63" s="34">
        <v>0</v>
      </c>
      <c r="AH63" s="34">
        <v>0</v>
      </c>
      <c r="AI63" s="34">
        <v>0</v>
      </c>
      <c r="AJ63" s="34">
        <v>0</v>
      </c>
      <c r="AK63" s="34">
        <v>0</v>
      </c>
      <c r="AL63" s="34">
        <v>0</v>
      </c>
      <c r="AM63" s="34">
        <v>0</v>
      </c>
      <c r="AN63" s="34">
        <v>0</v>
      </c>
      <c r="AO63" s="34">
        <v>0</v>
      </c>
      <c r="AP63" s="34">
        <v>0</v>
      </c>
      <c r="AQ63" s="34">
        <v>0</v>
      </c>
      <c r="AR63" s="34">
        <v>0</v>
      </c>
      <c r="AS63" s="34">
        <v>0</v>
      </c>
      <c r="AT63" s="34">
        <v>0</v>
      </c>
    </row>
    <row r="64" spans="2:46">
      <c r="B64" s="276" t="s">
        <v>107</v>
      </c>
      <c r="C64" s="295" t="s">
        <v>0</v>
      </c>
      <c r="D64" s="106" t="s">
        <v>0</v>
      </c>
      <c r="E64" s="106" t="s">
        <v>0</v>
      </c>
      <c r="F64" s="106" t="s">
        <v>0</v>
      </c>
      <c r="G64" s="106" t="s">
        <v>0</v>
      </c>
      <c r="H64" s="106" t="s">
        <v>0</v>
      </c>
      <c r="I64" s="106" t="s">
        <v>0</v>
      </c>
      <c r="J64" s="106" t="s">
        <v>0</v>
      </c>
      <c r="K64" s="106" t="s">
        <v>0</v>
      </c>
      <c r="L64" s="106" t="s">
        <v>0</v>
      </c>
      <c r="M64" s="106" t="s">
        <v>0</v>
      </c>
      <c r="N64" s="106" t="s">
        <v>0</v>
      </c>
      <c r="O64" s="106">
        <v>0</v>
      </c>
      <c r="P64" s="106">
        <v>0</v>
      </c>
      <c r="Q64" s="106">
        <v>0</v>
      </c>
      <c r="R64" s="106">
        <v>0</v>
      </c>
      <c r="S64" s="106">
        <v>0</v>
      </c>
      <c r="T64" s="106">
        <v>0</v>
      </c>
      <c r="U64" s="106">
        <v>0</v>
      </c>
      <c r="V64" s="106">
        <v>0</v>
      </c>
      <c r="W64" s="106">
        <v>0</v>
      </c>
      <c r="X64" s="106">
        <v>0</v>
      </c>
      <c r="Y64" s="106">
        <v>0</v>
      </c>
      <c r="Z64" s="106">
        <v>0</v>
      </c>
      <c r="AA64" s="106">
        <v>0</v>
      </c>
      <c r="AB64" s="106">
        <v>0</v>
      </c>
      <c r="AC64" s="34">
        <v>0</v>
      </c>
      <c r="AD64" s="34">
        <v>0</v>
      </c>
      <c r="AE64" s="34">
        <v>0</v>
      </c>
      <c r="AF64" s="34">
        <v>0</v>
      </c>
      <c r="AG64" s="34">
        <v>0</v>
      </c>
      <c r="AH64" s="34">
        <v>0</v>
      </c>
      <c r="AI64" s="34">
        <v>0</v>
      </c>
      <c r="AJ64" s="34">
        <v>0</v>
      </c>
      <c r="AK64" s="34">
        <v>0</v>
      </c>
      <c r="AL64" s="34">
        <v>0</v>
      </c>
      <c r="AM64" s="34">
        <v>0</v>
      </c>
      <c r="AN64" s="34">
        <v>0</v>
      </c>
      <c r="AO64" s="34">
        <v>0</v>
      </c>
      <c r="AP64" s="34">
        <v>0</v>
      </c>
      <c r="AQ64" s="34">
        <v>0</v>
      </c>
      <c r="AR64" s="34">
        <v>0</v>
      </c>
      <c r="AS64" s="34">
        <v>0</v>
      </c>
      <c r="AT64" s="34">
        <v>0</v>
      </c>
    </row>
    <row r="65" spans="2:46">
      <c r="B65" s="277" t="s">
        <v>309</v>
      </c>
      <c r="C65" s="286" t="s">
        <v>0</v>
      </c>
      <c r="D65" s="160" t="s">
        <v>0</v>
      </c>
      <c r="E65" s="160" t="s">
        <v>0</v>
      </c>
      <c r="F65" s="160" t="s">
        <v>0</v>
      </c>
      <c r="G65" s="160" t="s">
        <v>0</v>
      </c>
      <c r="H65" s="160" t="s">
        <v>0</v>
      </c>
      <c r="I65" s="160" t="s">
        <v>0</v>
      </c>
      <c r="J65" s="160" t="s">
        <v>0</v>
      </c>
      <c r="K65" s="160" t="s">
        <v>0</v>
      </c>
      <c r="L65" s="160" t="s">
        <v>0</v>
      </c>
      <c r="M65" s="160" t="s">
        <v>0</v>
      </c>
      <c r="N65" s="160" t="s">
        <v>0</v>
      </c>
      <c r="O65" s="106" t="s">
        <v>0</v>
      </c>
      <c r="P65" s="106">
        <v>0</v>
      </c>
      <c r="Q65" s="106">
        <v>0</v>
      </c>
      <c r="R65" s="106">
        <v>0</v>
      </c>
      <c r="S65" s="106">
        <v>0</v>
      </c>
      <c r="T65" s="106">
        <v>0</v>
      </c>
      <c r="U65" s="106">
        <v>0</v>
      </c>
      <c r="V65" s="106">
        <v>0</v>
      </c>
      <c r="W65" s="106">
        <v>0</v>
      </c>
      <c r="X65" s="106">
        <v>0</v>
      </c>
      <c r="Y65" s="106">
        <v>0</v>
      </c>
      <c r="Z65" s="106">
        <v>0</v>
      </c>
      <c r="AA65" s="106">
        <v>0</v>
      </c>
      <c r="AB65" s="106">
        <v>0</v>
      </c>
      <c r="AC65" s="34">
        <v>0</v>
      </c>
      <c r="AD65" s="34">
        <v>0</v>
      </c>
      <c r="AE65" s="34">
        <v>0</v>
      </c>
      <c r="AF65" s="34">
        <v>0</v>
      </c>
      <c r="AG65" s="34">
        <v>0</v>
      </c>
      <c r="AH65" s="34">
        <v>0</v>
      </c>
      <c r="AI65" s="34">
        <v>0</v>
      </c>
      <c r="AJ65" s="34">
        <v>0</v>
      </c>
      <c r="AK65" s="34">
        <v>0</v>
      </c>
      <c r="AL65" s="34">
        <v>0</v>
      </c>
      <c r="AM65" s="34">
        <v>0</v>
      </c>
      <c r="AN65" s="34">
        <v>0</v>
      </c>
      <c r="AO65" s="34">
        <v>0</v>
      </c>
      <c r="AP65" s="34">
        <v>0</v>
      </c>
      <c r="AQ65" s="34">
        <v>0</v>
      </c>
      <c r="AR65" s="34">
        <v>0</v>
      </c>
      <c r="AS65" s="34">
        <v>0</v>
      </c>
      <c r="AT65" s="34">
        <v>0</v>
      </c>
    </row>
    <row r="66" spans="2:46">
      <c r="B66" s="278" t="s">
        <v>310</v>
      </c>
      <c r="C66" s="287" t="s">
        <v>0</v>
      </c>
      <c r="D66" s="161" t="s">
        <v>0</v>
      </c>
      <c r="E66" s="161" t="s">
        <v>0</v>
      </c>
      <c r="F66" s="161" t="s">
        <v>0</v>
      </c>
      <c r="G66" s="161" t="s">
        <v>0</v>
      </c>
      <c r="H66" s="161" t="s">
        <v>0</v>
      </c>
      <c r="I66" s="161" t="s">
        <v>0</v>
      </c>
      <c r="J66" s="161" t="s">
        <v>0</v>
      </c>
      <c r="K66" s="161" t="s">
        <v>0</v>
      </c>
      <c r="L66" s="161" t="s">
        <v>0</v>
      </c>
      <c r="M66" s="161" t="s">
        <v>0</v>
      </c>
      <c r="N66" s="161" t="s">
        <v>0</v>
      </c>
      <c r="O66" s="106" t="s">
        <v>0</v>
      </c>
      <c r="P66" s="106" t="s">
        <v>0</v>
      </c>
      <c r="Q66" s="106">
        <v>0</v>
      </c>
      <c r="R66" s="106">
        <v>0</v>
      </c>
      <c r="S66" s="106">
        <v>0</v>
      </c>
      <c r="T66" s="106">
        <v>0</v>
      </c>
      <c r="U66" s="106">
        <v>0</v>
      </c>
      <c r="V66" s="106">
        <v>0</v>
      </c>
      <c r="W66" s="106">
        <v>0</v>
      </c>
      <c r="X66" s="106">
        <v>0</v>
      </c>
      <c r="Y66" s="106">
        <v>0</v>
      </c>
      <c r="Z66" s="106">
        <v>0</v>
      </c>
      <c r="AA66" s="106">
        <v>0</v>
      </c>
      <c r="AB66" s="106">
        <v>0</v>
      </c>
      <c r="AC66" s="34">
        <v>0</v>
      </c>
      <c r="AD66" s="34">
        <v>0</v>
      </c>
      <c r="AE66" s="34">
        <v>0</v>
      </c>
      <c r="AF66" s="34">
        <v>0</v>
      </c>
      <c r="AG66" s="34">
        <v>0</v>
      </c>
      <c r="AH66" s="34">
        <v>0</v>
      </c>
      <c r="AI66" s="34">
        <v>0</v>
      </c>
      <c r="AJ66" s="34">
        <v>0</v>
      </c>
      <c r="AK66" s="34">
        <v>0</v>
      </c>
      <c r="AL66" s="34">
        <v>0</v>
      </c>
      <c r="AM66" s="34">
        <v>0</v>
      </c>
      <c r="AN66" s="34">
        <v>0</v>
      </c>
      <c r="AO66" s="34">
        <v>0</v>
      </c>
      <c r="AP66" s="34">
        <v>0</v>
      </c>
      <c r="AQ66" s="34">
        <v>0</v>
      </c>
      <c r="AR66" s="34">
        <v>0</v>
      </c>
      <c r="AS66" s="34">
        <v>0</v>
      </c>
      <c r="AT66" s="34">
        <v>0</v>
      </c>
    </row>
    <row r="67" spans="2:46">
      <c r="B67" s="276" t="s">
        <v>143</v>
      </c>
      <c r="C67" s="285" t="s">
        <v>0</v>
      </c>
      <c r="D67" s="106" t="s">
        <v>0</v>
      </c>
      <c r="E67" s="106" t="s">
        <v>0</v>
      </c>
      <c r="F67" s="106" t="s">
        <v>0</v>
      </c>
      <c r="G67" s="106" t="s">
        <v>0</v>
      </c>
      <c r="H67" s="106" t="s">
        <v>0</v>
      </c>
      <c r="I67" s="106" t="s">
        <v>0</v>
      </c>
      <c r="J67" s="106" t="s">
        <v>0</v>
      </c>
      <c r="K67" s="106" t="s">
        <v>0</v>
      </c>
      <c r="L67" s="106" t="s">
        <v>0</v>
      </c>
      <c r="M67" s="106" t="s">
        <v>0</v>
      </c>
      <c r="N67" s="106" t="s">
        <v>0</v>
      </c>
      <c r="O67" s="158" t="s">
        <v>0</v>
      </c>
      <c r="P67" s="158" t="s">
        <v>0</v>
      </c>
      <c r="Q67" s="106" t="s">
        <v>0</v>
      </c>
      <c r="R67" s="106" t="s">
        <v>0</v>
      </c>
      <c r="S67" s="106" t="s">
        <v>0</v>
      </c>
      <c r="T67" s="106" t="s">
        <v>0</v>
      </c>
      <c r="U67" s="106">
        <v>0</v>
      </c>
      <c r="V67" s="106">
        <v>0</v>
      </c>
      <c r="W67" s="106">
        <v>0</v>
      </c>
      <c r="X67" s="106">
        <v>0</v>
      </c>
      <c r="Y67" s="106">
        <v>0</v>
      </c>
      <c r="Z67" s="106">
        <v>0</v>
      </c>
      <c r="AA67" s="106">
        <v>0</v>
      </c>
      <c r="AB67" s="106">
        <v>0</v>
      </c>
      <c r="AC67" s="34">
        <v>0</v>
      </c>
      <c r="AD67" s="34">
        <v>0</v>
      </c>
      <c r="AE67" s="34">
        <v>0</v>
      </c>
      <c r="AF67" s="34">
        <v>0</v>
      </c>
      <c r="AG67" s="34">
        <v>0</v>
      </c>
      <c r="AH67" s="34">
        <v>0</v>
      </c>
      <c r="AI67" s="34">
        <v>0</v>
      </c>
      <c r="AJ67" s="34">
        <v>0</v>
      </c>
      <c r="AK67" s="34">
        <v>0</v>
      </c>
      <c r="AL67" s="34">
        <v>0</v>
      </c>
      <c r="AM67" s="34">
        <v>0</v>
      </c>
      <c r="AN67" s="34">
        <v>0</v>
      </c>
      <c r="AO67" s="34">
        <v>0</v>
      </c>
      <c r="AP67" s="34">
        <v>0</v>
      </c>
      <c r="AQ67" s="34">
        <v>0</v>
      </c>
      <c r="AR67" s="34">
        <v>0</v>
      </c>
      <c r="AS67" s="34">
        <v>0</v>
      </c>
      <c r="AT67" s="34">
        <v>0</v>
      </c>
    </row>
    <row r="68" spans="2:46">
      <c r="B68" s="276" t="s">
        <v>144</v>
      </c>
      <c r="C68" s="285" t="s">
        <v>0</v>
      </c>
      <c r="D68" s="106" t="s">
        <v>0</v>
      </c>
      <c r="E68" s="106" t="s">
        <v>0</v>
      </c>
      <c r="F68" s="106" t="s">
        <v>0</v>
      </c>
      <c r="G68" s="106" t="s">
        <v>0</v>
      </c>
      <c r="H68" s="106" t="s">
        <v>0</v>
      </c>
      <c r="I68" s="106" t="s">
        <v>0</v>
      </c>
      <c r="J68" s="106" t="s">
        <v>0</v>
      </c>
      <c r="K68" s="106" t="s">
        <v>0</v>
      </c>
      <c r="L68" s="106" t="s">
        <v>0</v>
      </c>
      <c r="M68" s="106" t="s">
        <v>0</v>
      </c>
      <c r="N68" s="106" t="s">
        <v>0</v>
      </c>
      <c r="O68" s="106" t="s">
        <v>0</v>
      </c>
      <c r="P68" s="106" t="s">
        <v>0</v>
      </c>
      <c r="Q68" s="106" t="s">
        <v>0</v>
      </c>
      <c r="R68" s="106" t="s">
        <v>0</v>
      </c>
      <c r="S68" s="106" t="s">
        <v>0</v>
      </c>
      <c r="T68" s="106" t="s">
        <v>0</v>
      </c>
      <c r="U68" s="106">
        <v>0</v>
      </c>
      <c r="V68" s="106">
        <v>0</v>
      </c>
      <c r="W68" s="106">
        <v>0</v>
      </c>
      <c r="X68" s="106">
        <v>0</v>
      </c>
      <c r="Y68" s="106">
        <v>0</v>
      </c>
      <c r="Z68" s="106">
        <v>0</v>
      </c>
      <c r="AA68" s="106">
        <v>0</v>
      </c>
      <c r="AB68" s="106">
        <v>0</v>
      </c>
      <c r="AC68" s="34">
        <v>0</v>
      </c>
      <c r="AD68" s="34">
        <v>0</v>
      </c>
      <c r="AE68" s="34">
        <v>0</v>
      </c>
      <c r="AF68" s="34">
        <v>0</v>
      </c>
      <c r="AG68" s="34">
        <v>0</v>
      </c>
      <c r="AH68" s="34">
        <v>0</v>
      </c>
      <c r="AI68" s="34">
        <v>0</v>
      </c>
      <c r="AJ68" s="34">
        <v>0</v>
      </c>
      <c r="AK68" s="34">
        <v>0</v>
      </c>
      <c r="AL68" s="34">
        <v>0</v>
      </c>
      <c r="AM68" s="34">
        <v>0</v>
      </c>
      <c r="AN68" s="34">
        <v>0</v>
      </c>
      <c r="AO68" s="34">
        <v>0</v>
      </c>
      <c r="AP68" s="34">
        <v>0</v>
      </c>
      <c r="AQ68" s="34">
        <v>0</v>
      </c>
      <c r="AR68" s="34">
        <v>0</v>
      </c>
      <c r="AS68" s="34">
        <v>0</v>
      </c>
      <c r="AT68" s="34">
        <v>0</v>
      </c>
    </row>
    <row r="69" spans="2:46">
      <c r="B69" s="276" t="s">
        <v>226</v>
      </c>
      <c r="C69" s="285" t="s">
        <v>0</v>
      </c>
      <c r="D69" s="106" t="s">
        <v>0</v>
      </c>
      <c r="E69" s="106" t="s">
        <v>0</v>
      </c>
      <c r="F69" s="106" t="s">
        <v>0</v>
      </c>
      <c r="G69" s="106" t="s">
        <v>0</v>
      </c>
      <c r="H69" s="106" t="s">
        <v>0</v>
      </c>
      <c r="I69" s="106" t="s">
        <v>0</v>
      </c>
      <c r="J69" s="106" t="s">
        <v>0</v>
      </c>
      <c r="K69" s="106" t="s">
        <v>0</v>
      </c>
      <c r="L69" s="106" t="s">
        <v>0</v>
      </c>
      <c r="M69" s="106" t="s">
        <v>0</v>
      </c>
      <c r="N69" s="106" t="s">
        <v>0</v>
      </c>
      <c r="O69" s="106" t="s">
        <v>0</v>
      </c>
      <c r="P69" s="106" t="s">
        <v>0</v>
      </c>
      <c r="Q69" s="106" t="s">
        <v>0</v>
      </c>
      <c r="R69" s="106" t="s">
        <v>0</v>
      </c>
      <c r="S69" s="106" t="s">
        <v>0</v>
      </c>
      <c r="T69" s="106" t="s">
        <v>0</v>
      </c>
      <c r="U69" s="106" t="s">
        <v>0</v>
      </c>
      <c r="V69" s="106" t="s">
        <v>0</v>
      </c>
      <c r="W69" s="106">
        <v>0</v>
      </c>
      <c r="X69" s="106">
        <v>0</v>
      </c>
      <c r="Y69" s="106">
        <v>0</v>
      </c>
      <c r="Z69" s="106">
        <v>0</v>
      </c>
      <c r="AA69" s="106">
        <v>0</v>
      </c>
      <c r="AB69" s="106">
        <v>0</v>
      </c>
      <c r="AC69" s="34">
        <v>0</v>
      </c>
      <c r="AD69" s="34">
        <v>0</v>
      </c>
      <c r="AE69" s="34">
        <v>0</v>
      </c>
      <c r="AF69" s="34">
        <v>0</v>
      </c>
      <c r="AG69" s="34">
        <v>0</v>
      </c>
      <c r="AH69" s="34">
        <v>0</v>
      </c>
      <c r="AI69" s="34">
        <v>0</v>
      </c>
      <c r="AJ69" s="34">
        <v>0</v>
      </c>
      <c r="AK69" s="34">
        <v>0</v>
      </c>
      <c r="AL69" s="34">
        <v>0</v>
      </c>
      <c r="AM69" s="34">
        <v>0</v>
      </c>
      <c r="AN69" s="34">
        <v>0</v>
      </c>
      <c r="AO69" s="34">
        <v>0</v>
      </c>
      <c r="AP69" s="34">
        <v>0</v>
      </c>
      <c r="AQ69" s="34">
        <v>0</v>
      </c>
      <c r="AR69" s="34">
        <v>0</v>
      </c>
      <c r="AS69" s="34">
        <v>0</v>
      </c>
      <c r="AT69" s="34">
        <v>0</v>
      </c>
    </row>
    <row r="70" spans="2:46">
      <c r="B70" s="277" t="s">
        <v>311</v>
      </c>
      <c r="C70" s="286" t="s">
        <v>0</v>
      </c>
      <c r="D70" s="160" t="s">
        <v>0</v>
      </c>
      <c r="E70" s="160" t="s">
        <v>0</v>
      </c>
      <c r="F70" s="160" t="s">
        <v>0</v>
      </c>
      <c r="G70" s="160" t="s">
        <v>0</v>
      </c>
      <c r="H70" s="160" t="s">
        <v>0</v>
      </c>
      <c r="I70" s="160" t="s">
        <v>0</v>
      </c>
      <c r="J70" s="160" t="s">
        <v>0</v>
      </c>
      <c r="K70" s="160" t="s">
        <v>0</v>
      </c>
      <c r="L70" s="160" t="s">
        <v>0</v>
      </c>
      <c r="M70" s="160" t="s">
        <v>0</v>
      </c>
      <c r="N70" s="160" t="s">
        <v>0</v>
      </c>
      <c r="O70" s="160" t="s">
        <v>0</v>
      </c>
      <c r="P70" s="160" t="s">
        <v>0</v>
      </c>
      <c r="Q70" s="160" t="s">
        <v>0</v>
      </c>
      <c r="R70" s="160" t="s">
        <v>0</v>
      </c>
      <c r="S70" s="160" t="s">
        <v>0</v>
      </c>
      <c r="T70" s="160" t="s">
        <v>0</v>
      </c>
      <c r="U70" s="160" t="s">
        <v>0</v>
      </c>
      <c r="V70" s="160" t="s">
        <v>0</v>
      </c>
      <c r="W70" s="160" t="s">
        <v>0</v>
      </c>
      <c r="X70" s="160">
        <v>0</v>
      </c>
      <c r="Y70" s="160">
        <v>0</v>
      </c>
      <c r="Z70" s="160">
        <v>0</v>
      </c>
      <c r="AA70" s="160">
        <v>0</v>
      </c>
      <c r="AB70" s="160">
        <v>0</v>
      </c>
      <c r="AC70" s="34">
        <v>0</v>
      </c>
      <c r="AD70" s="34">
        <v>0</v>
      </c>
      <c r="AE70" s="34">
        <v>0</v>
      </c>
      <c r="AF70" s="34">
        <v>0</v>
      </c>
      <c r="AG70" s="34">
        <v>0</v>
      </c>
      <c r="AH70" s="34">
        <v>0</v>
      </c>
      <c r="AI70" s="34">
        <v>0</v>
      </c>
      <c r="AJ70" s="34">
        <v>0</v>
      </c>
      <c r="AK70" s="34">
        <v>0</v>
      </c>
      <c r="AL70" s="34">
        <v>0</v>
      </c>
      <c r="AM70" s="34">
        <v>0</v>
      </c>
      <c r="AN70" s="34">
        <v>0</v>
      </c>
      <c r="AO70" s="34">
        <v>0</v>
      </c>
      <c r="AP70" s="34">
        <v>0</v>
      </c>
      <c r="AQ70" s="34">
        <v>0</v>
      </c>
      <c r="AR70" s="34">
        <v>0</v>
      </c>
      <c r="AS70" s="34">
        <v>0</v>
      </c>
      <c r="AT70" s="34">
        <v>0</v>
      </c>
    </row>
    <row r="71" spans="2:46">
      <c r="B71" s="276" t="s">
        <v>312</v>
      </c>
      <c r="C71" s="285" t="s">
        <v>0</v>
      </c>
      <c r="D71" s="106" t="s">
        <v>0</v>
      </c>
      <c r="E71" s="106" t="s">
        <v>0</v>
      </c>
      <c r="F71" s="106" t="s">
        <v>0</v>
      </c>
      <c r="G71" s="106" t="s">
        <v>0</v>
      </c>
      <c r="H71" s="106" t="s">
        <v>0</v>
      </c>
      <c r="I71" s="106" t="s">
        <v>0</v>
      </c>
      <c r="J71" s="106" t="s">
        <v>0</v>
      </c>
      <c r="K71" s="106" t="s">
        <v>0</v>
      </c>
      <c r="L71" s="106" t="s">
        <v>0</v>
      </c>
      <c r="M71" s="106" t="s">
        <v>0</v>
      </c>
      <c r="N71" s="106" t="s">
        <v>0</v>
      </c>
      <c r="O71" s="106" t="s">
        <v>0</v>
      </c>
      <c r="P71" s="106" t="s">
        <v>0</v>
      </c>
      <c r="Q71" s="106" t="s">
        <v>0</v>
      </c>
      <c r="R71" s="106" t="s">
        <v>0</v>
      </c>
      <c r="S71" s="106" t="s">
        <v>0</v>
      </c>
      <c r="T71" s="106" t="s">
        <v>0</v>
      </c>
      <c r="U71" s="106" t="s">
        <v>0</v>
      </c>
      <c r="V71" s="106" t="s">
        <v>0</v>
      </c>
      <c r="W71" s="106" t="s">
        <v>0</v>
      </c>
      <c r="X71" s="106" t="s">
        <v>0</v>
      </c>
      <c r="Y71" s="106">
        <v>0</v>
      </c>
      <c r="Z71" s="106">
        <v>0</v>
      </c>
      <c r="AA71" s="106">
        <v>0</v>
      </c>
      <c r="AB71" s="106">
        <v>0</v>
      </c>
      <c r="AC71" s="34">
        <v>0</v>
      </c>
      <c r="AD71" s="34">
        <v>0</v>
      </c>
      <c r="AE71" s="34">
        <v>0</v>
      </c>
      <c r="AF71" s="34">
        <v>0</v>
      </c>
      <c r="AG71" s="34">
        <v>0</v>
      </c>
      <c r="AH71" s="34">
        <v>0</v>
      </c>
      <c r="AI71" s="34">
        <v>0</v>
      </c>
      <c r="AJ71" s="34">
        <v>0</v>
      </c>
      <c r="AK71" s="34">
        <v>0</v>
      </c>
      <c r="AL71" s="34">
        <v>0</v>
      </c>
      <c r="AM71" s="34">
        <v>0</v>
      </c>
      <c r="AN71" s="34">
        <v>0</v>
      </c>
      <c r="AO71" s="34">
        <v>0</v>
      </c>
      <c r="AP71" s="34">
        <v>0</v>
      </c>
      <c r="AQ71" s="34">
        <v>0</v>
      </c>
      <c r="AR71" s="34">
        <v>0</v>
      </c>
      <c r="AS71" s="34">
        <v>9777500</v>
      </c>
      <c r="AT71" s="34">
        <v>11733000</v>
      </c>
    </row>
    <row r="72" spans="2:46">
      <c r="B72" s="277" t="s">
        <v>313</v>
      </c>
      <c r="C72" s="286" t="s">
        <v>0</v>
      </c>
      <c r="D72" s="160" t="s">
        <v>0</v>
      </c>
      <c r="E72" s="160" t="s">
        <v>0</v>
      </c>
      <c r="F72" s="160" t="s">
        <v>0</v>
      </c>
      <c r="G72" s="160" t="s">
        <v>0</v>
      </c>
      <c r="H72" s="160" t="s">
        <v>0</v>
      </c>
      <c r="I72" s="160" t="s">
        <v>0</v>
      </c>
      <c r="J72" s="160" t="s">
        <v>0</v>
      </c>
      <c r="K72" s="160" t="s">
        <v>0</v>
      </c>
      <c r="L72" s="160" t="s">
        <v>0</v>
      </c>
      <c r="M72" s="160" t="s">
        <v>0</v>
      </c>
      <c r="N72" s="160" t="s">
        <v>0</v>
      </c>
      <c r="O72" s="160" t="s">
        <v>0</v>
      </c>
      <c r="P72" s="160" t="s">
        <v>0</v>
      </c>
      <c r="Q72" s="160" t="s">
        <v>0</v>
      </c>
      <c r="R72" s="160" t="s">
        <v>0</v>
      </c>
      <c r="S72" s="160" t="s">
        <v>0</v>
      </c>
      <c r="T72" s="160" t="s">
        <v>0</v>
      </c>
      <c r="U72" s="160" t="s">
        <v>0</v>
      </c>
      <c r="V72" s="160" t="s">
        <v>0</v>
      </c>
      <c r="W72" s="160" t="s">
        <v>0</v>
      </c>
      <c r="X72" s="160" t="s">
        <v>0</v>
      </c>
      <c r="Y72" s="160">
        <v>0</v>
      </c>
      <c r="Z72" s="160">
        <v>0</v>
      </c>
      <c r="AA72" s="160">
        <v>0</v>
      </c>
      <c r="AB72" s="160">
        <v>0</v>
      </c>
      <c r="AC72" s="34">
        <v>0</v>
      </c>
      <c r="AD72" s="34">
        <v>0</v>
      </c>
      <c r="AE72" s="34">
        <v>0</v>
      </c>
      <c r="AF72" s="34">
        <v>0</v>
      </c>
      <c r="AG72" s="34">
        <v>0</v>
      </c>
      <c r="AH72" s="34">
        <v>0</v>
      </c>
      <c r="AI72" s="34">
        <v>0</v>
      </c>
      <c r="AJ72" s="34">
        <v>0</v>
      </c>
      <c r="AK72" s="34">
        <v>0</v>
      </c>
      <c r="AL72" s="34">
        <v>0</v>
      </c>
      <c r="AM72" s="34">
        <v>0</v>
      </c>
      <c r="AN72" s="34">
        <v>0</v>
      </c>
      <c r="AO72" s="34">
        <v>0</v>
      </c>
      <c r="AP72" s="34">
        <v>0</v>
      </c>
      <c r="AQ72" s="34">
        <v>0</v>
      </c>
      <c r="AR72" s="34">
        <v>0</v>
      </c>
      <c r="AS72" s="34">
        <v>0</v>
      </c>
      <c r="AT72" s="34">
        <v>0</v>
      </c>
    </row>
    <row r="73" spans="2:46">
      <c r="B73" s="276" t="s">
        <v>314</v>
      </c>
      <c r="C73" s="285" t="s">
        <v>0</v>
      </c>
      <c r="D73" s="106" t="s">
        <v>0</v>
      </c>
      <c r="E73" s="106" t="s">
        <v>0</v>
      </c>
      <c r="F73" s="106" t="s">
        <v>0</v>
      </c>
      <c r="G73" s="106" t="s">
        <v>0</v>
      </c>
      <c r="H73" s="106" t="s">
        <v>0</v>
      </c>
      <c r="I73" s="106" t="s">
        <v>0</v>
      </c>
      <c r="J73" s="106" t="s">
        <v>0</v>
      </c>
      <c r="K73" s="106" t="s">
        <v>0</v>
      </c>
      <c r="L73" s="106" t="s">
        <v>0</v>
      </c>
      <c r="M73" s="106" t="s">
        <v>0</v>
      </c>
      <c r="N73" s="106" t="s">
        <v>0</v>
      </c>
      <c r="O73" s="106" t="s">
        <v>0</v>
      </c>
      <c r="P73" s="106" t="s">
        <v>0</v>
      </c>
      <c r="Q73" s="106" t="s">
        <v>0</v>
      </c>
      <c r="R73" s="106" t="s">
        <v>0</v>
      </c>
      <c r="S73" s="106" t="s">
        <v>0</v>
      </c>
      <c r="T73" s="106" t="s">
        <v>0</v>
      </c>
      <c r="U73" s="106" t="s">
        <v>0</v>
      </c>
      <c r="V73" s="106" t="s">
        <v>0</v>
      </c>
      <c r="W73" s="106" t="s">
        <v>0</v>
      </c>
      <c r="X73" s="106" t="s">
        <v>0</v>
      </c>
      <c r="Y73" s="106" t="s">
        <v>0</v>
      </c>
      <c r="Z73" s="106">
        <v>0</v>
      </c>
      <c r="AA73" s="106">
        <v>0</v>
      </c>
      <c r="AB73" s="106">
        <v>0</v>
      </c>
      <c r="AC73" s="34">
        <v>0</v>
      </c>
      <c r="AD73" s="34">
        <v>0</v>
      </c>
      <c r="AE73" s="34">
        <v>0</v>
      </c>
      <c r="AF73" s="34">
        <v>0</v>
      </c>
      <c r="AG73" s="34">
        <v>0</v>
      </c>
      <c r="AH73" s="34">
        <v>0</v>
      </c>
      <c r="AI73" s="34">
        <v>0</v>
      </c>
      <c r="AJ73" s="34">
        <v>0</v>
      </c>
      <c r="AK73" s="34">
        <v>0</v>
      </c>
      <c r="AL73" s="34">
        <v>0</v>
      </c>
      <c r="AM73" s="34">
        <v>0</v>
      </c>
      <c r="AN73" s="34">
        <v>0</v>
      </c>
      <c r="AO73" s="34">
        <v>0</v>
      </c>
      <c r="AP73" s="34">
        <v>0</v>
      </c>
      <c r="AQ73" s="34">
        <v>0</v>
      </c>
      <c r="AR73" s="34">
        <v>0</v>
      </c>
      <c r="AS73" s="34">
        <v>0</v>
      </c>
      <c r="AT73" s="34">
        <v>0</v>
      </c>
    </row>
    <row r="74" spans="2:46">
      <c r="B74" s="277" t="s">
        <v>315</v>
      </c>
      <c r="C74" s="286" t="s">
        <v>0</v>
      </c>
      <c r="D74" s="160" t="s">
        <v>0</v>
      </c>
      <c r="E74" s="160" t="s">
        <v>0</v>
      </c>
      <c r="F74" s="160" t="s">
        <v>0</v>
      </c>
      <c r="G74" s="160" t="s">
        <v>0</v>
      </c>
      <c r="H74" s="160" t="s">
        <v>0</v>
      </c>
      <c r="I74" s="160" t="s">
        <v>0</v>
      </c>
      <c r="J74" s="160" t="s">
        <v>0</v>
      </c>
      <c r="K74" s="160" t="s">
        <v>0</v>
      </c>
      <c r="L74" s="160" t="s">
        <v>0</v>
      </c>
      <c r="M74" s="160" t="s">
        <v>0</v>
      </c>
      <c r="N74" s="160" t="s">
        <v>0</v>
      </c>
      <c r="O74" s="160" t="s">
        <v>0</v>
      </c>
      <c r="P74" s="160" t="s">
        <v>0</v>
      </c>
      <c r="Q74" s="160" t="s">
        <v>0</v>
      </c>
      <c r="R74" s="160" t="s">
        <v>0</v>
      </c>
      <c r="S74" s="160" t="s">
        <v>0</v>
      </c>
      <c r="T74" s="160" t="s">
        <v>0</v>
      </c>
      <c r="U74" s="160" t="s">
        <v>0</v>
      </c>
      <c r="V74" s="160" t="s">
        <v>0</v>
      </c>
      <c r="W74" s="160" t="s">
        <v>0</v>
      </c>
      <c r="X74" s="160" t="s">
        <v>0</v>
      </c>
      <c r="Y74" s="160" t="s">
        <v>0</v>
      </c>
      <c r="Z74" s="160">
        <v>0</v>
      </c>
      <c r="AA74" s="160">
        <v>0</v>
      </c>
      <c r="AB74" s="160">
        <v>0</v>
      </c>
      <c r="AC74" s="34">
        <v>0</v>
      </c>
      <c r="AD74" s="34">
        <v>0</v>
      </c>
      <c r="AE74" s="34">
        <v>0</v>
      </c>
      <c r="AF74" s="34">
        <v>0</v>
      </c>
      <c r="AG74" s="34">
        <v>0</v>
      </c>
      <c r="AH74" s="34">
        <v>0</v>
      </c>
      <c r="AI74" s="34">
        <v>0</v>
      </c>
      <c r="AJ74" s="34">
        <v>0</v>
      </c>
      <c r="AK74" s="34">
        <v>0</v>
      </c>
      <c r="AL74" s="34">
        <v>0</v>
      </c>
      <c r="AM74" s="34">
        <v>0</v>
      </c>
      <c r="AN74" s="34">
        <v>0</v>
      </c>
      <c r="AO74" s="34">
        <v>0</v>
      </c>
      <c r="AP74" s="34">
        <v>0</v>
      </c>
      <c r="AQ74" s="34">
        <v>0</v>
      </c>
      <c r="AR74" s="34">
        <v>0</v>
      </c>
      <c r="AS74" s="34">
        <v>0</v>
      </c>
      <c r="AT74" s="34">
        <v>0</v>
      </c>
    </row>
    <row r="75" spans="2:46">
      <c r="B75" s="276" t="s">
        <v>316</v>
      </c>
      <c r="C75" s="285" t="s">
        <v>0</v>
      </c>
      <c r="D75" s="106" t="s">
        <v>0</v>
      </c>
      <c r="E75" s="106" t="s">
        <v>0</v>
      </c>
      <c r="F75" s="106" t="s">
        <v>0</v>
      </c>
      <c r="G75" s="106" t="s">
        <v>0</v>
      </c>
      <c r="H75" s="106" t="s">
        <v>0</v>
      </c>
      <c r="I75" s="106" t="s">
        <v>0</v>
      </c>
      <c r="J75" s="106" t="s">
        <v>0</v>
      </c>
      <c r="K75" s="106" t="s">
        <v>0</v>
      </c>
      <c r="L75" s="106" t="s">
        <v>0</v>
      </c>
      <c r="M75" s="106" t="s">
        <v>0</v>
      </c>
      <c r="N75" s="106" t="s">
        <v>0</v>
      </c>
      <c r="O75" s="106" t="s">
        <v>0</v>
      </c>
      <c r="P75" s="106" t="s">
        <v>0</v>
      </c>
      <c r="Q75" s="106" t="s">
        <v>0</v>
      </c>
      <c r="R75" s="106" t="s">
        <v>0</v>
      </c>
      <c r="S75" s="106" t="s">
        <v>0</v>
      </c>
      <c r="T75" s="106" t="s">
        <v>0</v>
      </c>
      <c r="U75" s="106" t="s">
        <v>0</v>
      </c>
      <c r="V75" s="106" t="s">
        <v>0</v>
      </c>
      <c r="W75" s="106" t="s">
        <v>0</v>
      </c>
      <c r="X75" s="106" t="s">
        <v>0</v>
      </c>
      <c r="Y75" s="106" t="s">
        <v>0</v>
      </c>
      <c r="Z75" s="106" t="s">
        <v>0</v>
      </c>
      <c r="AA75" s="106">
        <v>0</v>
      </c>
      <c r="AB75" s="106">
        <v>0</v>
      </c>
      <c r="AC75" s="34">
        <v>0</v>
      </c>
      <c r="AD75" s="34">
        <v>0</v>
      </c>
      <c r="AE75" s="34">
        <v>0</v>
      </c>
      <c r="AF75" s="34">
        <v>0</v>
      </c>
      <c r="AG75" s="34">
        <v>0</v>
      </c>
      <c r="AH75" s="34">
        <v>0</v>
      </c>
      <c r="AI75" s="34">
        <v>0</v>
      </c>
      <c r="AJ75" s="34">
        <v>0</v>
      </c>
      <c r="AK75" s="34">
        <v>0</v>
      </c>
      <c r="AL75" s="34">
        <v>0</v>
      </c>
      <c r="AM75" s="34">
        <v>0</v>
      </c>
      <c r="AN75" s="34">
        <v>0</v>
      </c>
      <c r="AO75" s="34">
        <v>0</v>
      </c>
      <c r="AP75" s="34">
        <v>0</v>
      </c>
      <c r="AQ75" s="34">
        <v>0</v>
      </c>
      <c r="AR75" s="34">
        <v>0</v>
      </c>
      <c r="AS75" s="34">
        <v>0</v>
      </c>
      <c r="AT75" s="34">
        <v>0</v>
      </c>
    </row>
    <row r="76" spans="2:46">
      <c r="B76" s="277" t="s">
        <v>317</v>
      </c>
      <c r="C76" s="286" t="s">
        <v>0</v>
      </c>
      <c r="D76" s="160" t="s">
        <v>0</v>
      </c>
      <c r="E76" s="160" t="s">
        <v>0</v>
      </c>
      <c r="F76" s="160" t="s">
        <v>0</v>
      </c>
      <c r="G76" s="160" t="s">
        <v>0</v>
      </c>
      <c r="H76" s="160" t="s">
        <v>0</v>
      </c>
      <c r="I76" s="160" t="s">
        <v>0</v>
      </c>
      <c r="J76" s="160" t="s">
        <v>0</v>
      </c>
      <c r="K76" s="160" t="s">
        <v>0</v>
      </c>
      <c r="L76" s="160" t="s">
        <v>0</v>
      </c>
      <c r="M76" s="160" t="s">
        <v>0</v>
      </c>
      <c r="N76" s="160" t="s">
        <v>0</v>
      </c>
      <c r="O76" s="160" t="s">
        <v>0</v>
      </c>
      <c r="P76" s="160" t="s">
        <v>0</v>
      </c>
      <c r="Q76" s="160" t="s">
        <v>0</v>
      </c>
      <c r="R76" s="160" t="s">
        <v>0</v>
      </c>
      <c r="S76" s="160" t="s">
        <v>0</v>
      </c>
      <c r="T76" s="160" t="s">
        <v>0</v>
      </c>
      <c r="U76" s="160" t="s">
        <v>0</v>
      </c>
      <c r="V76" s="160" t="s">
        <v>0</v>
      </c>
      <c r="W76" s="160" t="s">
        <v>0</v>
      </c>
      <c r="X76" s="160" t="s">
        <v>0</v>
      </c>
      <c r="Y76" s="160" t="s">
        <v>0</v>
      </c>
      <c r="Z76" s="160" t="s">
        <v>0</v>
      </c>
      <c r="AA76" s="160">
        <v>0</v>
      </c>
      <c r="AB76" s="160">
        <v>0</v>
      </c>
      <c r="AC76" s="37">
        <v>0</v>
      </c>
      <c r="AD76" s="37">
        <v>0</v>
      </c>
      <c r="AE76" s="37">
        <v>0</v>
      </c>
      <c r="AF76" s="37">
        <v>0</v>
      </c>
      <c r="AG76" s="37">
        <v>0</v>
      </c>
      <c r="AH76" s="37">
        <v>0</v>
      </c>
      <c r="AI76" s="37">
        <v>0</v>
      </c>
      <c r="AJ76" s="37">
        <v>0</v>
      </c>
      <c r="AK76" s="37">
        <v>0</v>
      </c>
      <c r="AL76" s="37">
        <v>0</v>
      </c>
      <c r="AM76" s="37">
        <v>0</v>
      </c>
      <c r="AN76" s="37">
        <v>0</v>
      </c>
      <c r="AO76" s="37">
        <v>0</v>
      </c>
      <c r="AP76" s="37">
        <v>0</v>
      </c>
      <c r="AQ76" s="37">
        <v>0</v>
      </c>
      <c r="AR76" s="37">
        <v>0</v>
      </c>
      <c r="AS76" s="37">
        <v>0</v>
      </c>
      <c r="AT76" s="37">
        <v>0</v>
      </c>
    </row>
    <row r="77" spans="2:46">
      <c r="B77" s="276" t="s">
        <v>318</v>
      </c>
      <c r="C77" s="285" t="s">
        <v>0</v>
      </c>
      <c r="D77" s="106" t="s">
        <v>0</v>
      </c>
      <c r="E77" s="106" t="s">
        <v>0</v>
      </c>
      <c r="F77" s="106" t="s">
        <v>0</v>
      </c>
      <c r="G77" s="106" t="s">
        <v>0</v>
      </c>
      <c r="H77" s="106" t="s">
        <v>0</v>
      </c>
      <c r="I77" s="106" t="s">
        <v>0</v>
      </c>
      <c r="J77" s="106" t="s">
        <v>0</v>
      </c>
      <c r="K77" s="106" t="s">
        <v>0</v>
      </c>
      <c r="L77" s="106" t="s">
        <v>0</v>
      </c>
      <c r="M77" s="106" t="s">
        <v>0</v>
      </c>
      <c r="N77" s="106" t="s">
        <v>0</v>
      </c>
      <c r="O77" s="106" t="s">
        <v>0</v>
      </c>
      <c r="P77" s="106" t="s">
        <v>0</v>
      </c>
      <c r="Q77" s="106" t="s">
        <v>0</v>
      </c>
      <c r="R77" s="106" t="s">
        <v>0</v>
      </c>
      <c r="S77" s="106" t="s">
        <v>0</v>
      </c>
      <c r="T77" s="106" t="s">
        <v>0</v>
      </c>
      <c r="U77" s="106" t="s">
        <v>0</v>
      </c>
      <c r="V77" s="106" t="s">
        <v>0</v>
      </c>
      <c r="W77" s="106" t="s">
        <v>0</v>
      </c>
      <c r="X77" s="106" t="s">
        <v>0</v>
      </c>
      <c r="Y77" s="106" t="s">
        <v>0</v>
      </c>
      <c r="Z77" s="106" t="s">
        <v>0</v>
      </c>
      <c r="AA77" s="106" t="s">
        <v>0</v>
      </c>
      <c r="AB77" s="106" t="s">
        <v>0</v>
      </c>
      <c r="AC77" s="34">
        <v>0</v>
      </c>
      <c r="AD77" s="34">
        <v>0</v>
      </c>
      <c r="AE77" s="34">
        <v>0</v>
      </c>
      <c r="AF77" s="34">
        <v>0</v>
      </c>
      <c r="AG77" s="34">
        <v>0</v>
      </c>
      <c r="AH77" s="34">
        <v>0</v>
      </c>
      <c r="AI77" s="34">
        <v>0</v>
      </c>
      <c r="AJ77" s="34">
        <v>0</v>
      </c>
      <c r="AK77" s="34">
        <v>0</v>
      </c>
      <c r="AL77" s="34">
        <v>0</v>
      </c>
      <c r="AM77" s="34">
        <v>0</v>
      </c>
      <c r="AN77" s="34">
        <v>0</v>
      </c>
      <c r="AO77" s="34">
        <v>0</v>
      </c>
      <c r="AP77" s="34">
        <v>0</v>
      </c>
      <c r="AQ77" s="34">
        <v>0</v>
      </c>
      <c r="AR77" s="34">
        <v>0</v>
      </c>
      <c r="AS77" s="34">
        <v>0</v>
      </c>
      <c r="AT77" s="34">
        <v>0</v>
      </c>
    </row>
    <row r="78" spans="2:46">
      <c r="B78" s="276" t="s">
        <v>319</v>
      </c>
      <c r="C78" s="285" t="s">
        <v>0</v>
      </c>
      <c r="D78" s="106" t="s">
        <v>0</v>
      </c>
      <c r="E78" s="106" t="s">
        <v>0</v>
      </c>
      <c r="F78" s="106" t="s">
        <v>0</v>
      </c>
      <c r="G78" s="106" t="s">
        <v>0</v>
      </c>
      <c r="H78" s="106" t="s">
        <v>0</v>
      </c>
      <c r="I78" s="106" t="s">
        <v>0</v>
      </c>
      <c r="J78" s="106" t="s">
        <v>0</v>
      </c>
      <c r="K78" s="106" t="s">
        <v>0</v>
      </c>
      <c r="L78" s="106" t="s">
        <v>0</v>
      </c>
      <c r="M78" s="106" t="s">
        <v>0</v>
      </c>
      <c r="N78" s="106" t="s">
        <v>0</v>
      </c>
      <c r="O78" s="106" t="s">
        <v>0</v>
      </c>
      <c r="P78" s="106" t="s">
        <v>0</v>
      </c>
      <c r="Q78" s="106" t="s">
        <v>0</v>
      </c>
      <c r="R78" s="106" t="s">
        <v>0</v>
      </c>
      <c r="S78" s="106" t="s">
        <v>0</v>
      </c>
      <c r="T78" s="106" t="s">
        <v>0</v>
      </c>
      <c r="U78" s="106" t="s">
        <v>0</v>
      </c>
      <c r="V78" s="106" t="s">
        <v>0</v>
      </c>
      <c r="W78" s="106" t="s">
        <v>0</v>
      </c>
      <c r="X78" s="106" t="s">
        <v>0</v>
      </c>
      <c r="Y78" s="106" t="s">
        <v>0</v>
      </c>
      <c r="Z78" s="106" t="s">
        <v>0</v>
      </c>
      <c r="AA78" s="106" t="s">
        <v>0</v>
      </c>
      <c r="AB78" s="106" t="s">
        <v>0</v>
      </c>
      <c r="AC78" s="34">
        <v>0</v>
      </c>
      <c r="AD78" s="34">
        <v>0</v>
      </c>
      <c r="AE78" s="34">
        <v>0</v>
      </c>
      <c r="AF78" s="34">
        <v>0</v>
      </c>
      <c r="AG78" s="34">
        <v>0</v>
      </c>
      <c r="AH78" s="34">
        <v>0</v>
      </c>
      <c r="AI78" s="34">
        <v>0</v>
      </c>
      <c r="AJ78" s="34">
        <v>0</v>
      </c>
      <c r="AK78" s="34">
        <v>0</v>
      </c>
      <c r="AL78" s="34">
        <v>0</v>
      </c>
      <c r="AM78" s="34">
        <v>0</v>
      </c>
      <c r="AN78" s="34">
        <v>0</v>
      </c>
      <c r="AO78" s="34">
        <v>0</v>
      </c>
      <c r="AP78" s="34">
        <v>0</v>
      </c>
      <c r="AQ78" s="34">
        <v>0</v>
      </c>
      <c r="AR78" s="34">
        <v>0</v>
      </c>
      <c r="AS78" s="34">
        <v>0</v>
      </c>
      <c r="AT78" s="34">
        <v>0</v>
      </c>
    </row>
    <row r="79" spans="2:46">
      <c r="B79" s="276" t="s">
        <v>320</v>
      </c>
      <c r="C79" s="285" t="s">
        <v>0</v>
      </c>
      <c r="D79" s="106" t="s">
        <v>0</v>
      </c>
      <c r="E79" s="106" t="s">
        <v>0</v>
      </c>
      <c r="F79" s="106" t="s">
        <v>0</v>
      </c>
      <c r="G79" s="106" t="s">
        <v>0</v>
      </c>
      <c r="H79" s="106" t="s">
        <v>0</v>
      </c>
      <c r="I79" s="106" t="s">
        <v>0</v>
      </c>
      <c r="J79" s="106" t="s">
        <v>0</v>
      </c>
      <c r="K79" s="106" t="s">
        <v>0</v>
      </c>
      <c r="L79" s="106" t="s">
        <v>0</v>
      </c>
      <c r="M79" s="106" t="s">
        <v>0</v>
      </c>
      <c r="N79" s="106" t="s">
        <v>0</v>
      </c>
      <c r="O79" s="106" t="s">
        <v>0</v>
      </c>
      <c r="P79" s="106" t="s">
        <v>0</v>
      </c>
      <c r="Q79" s="106" t="s">
        <v>0</v>
      </c>
      <c r="R79" s="106" t="s">
        <v>0</v>
      </c>
      <c r="S79" s="106" t="s">
        <v>0</v>
      </c>
      <c r="T79" s="106" t="s">
        <v>0</v>
      </c>
      <c r="U79" s="106" t="s">
        <v>0</v>
      </c>
      <c r="V79" s="106" t="s">
        <v>0</v>
      </c>
      <c r="W79" s="106" t="s">
        <v>0</v>
      </c>
      <c r="X79" s="106" t="s">
        <v>0</v>
      </c>
      <c r="Y79" s="106" t="s">
        <v>0</v>
      </c>
      <c r="Z79" s="106" t="s">
        <v>0</v>
      </c>
      <c r="AA79" s="106" t="s">
        <v>0</v>
      </c>
      <c r="AB79" s="106" t="s">
        <v>0</v>
      </c>
      <c r="AC79" s="34">
        <v>0</v>
      </c>
      <c r="AD79" s="34">
        <v>0</v>
      </c>
      <c r="AE79" s="34">
        <v>0</v>
      </c>
      <c r="AF79" s="34">
        <v>0</v>
      </c>
      <c r="AG79" s="34">
        <v>0</v>
      </c>
      <c r="AH79" s="34">
        <v>0</v>
      </c>
      <c r="AI79" s="34">
        <v>0</v>
      </c>
      <c r="AJ79" s="34">
        <v>0</v>
      </c>
      <c r="AK79" s="34">
        <v>0</v>
      </c>
      <c r="AL79" s="34">
        <v>0</v>
      </c>
      <c r="AM79" s="34">
        <v>0</v>
      </c>
      <c r="AN79" s="34">
        <v>0</v>
      </c>
      <c r="AO79" s="34">
        <v>0</v>
      </c>
      <c r="AP79" s="34">
        <v>0</v>
      </c>
      <c r="AQ79" s="34">
        <v>0</v>
      </c>
      <c r="AR79" s="34">
        <v>0</v>
      </c>
      <c r="AS79" s="34">
        <v>0</v>
      </c>
      <c r="AT79" s="34">
        <v>0</v>
      </c>
    </row>
    <row r="80" spans="2:46">
      <c r="B80" s="278" t="s">
        <v>321</v>
      </c>
      <c r="C80" s="287" t="s">
        <v>0</v>
      </c>
      <c r="D80" s="161" t="s">
        <v>0</v>
      </c>
      <c r="E80" s="161" t="s">
        <v>0</v>
      </c>
      <c r="F80" s="161" t="s">
        <v>0</v>
      </c>
      <c r="G80" s="161" t="s">
        <v>0</v>
      </c>
      <c r="H80" s="161" t="s">
        <v>0</v>
      </c>
      <c r="I80" s="161" t="s">
        <v>0</v>
      </c>
      <c r="J80" s="161" t="s">
        <v>0</v>
      </c>
      <c r="K80" s="161" t="s">
        <v>0</v>
      </c>
      <c r="L80" s="161" t="s">
        <v>0</v>
      </c>
      <c r="M80" s="161" t="s">
        <v>0</v>
      </c>
      <c r="N80" s="161" t="s">
        <v>0</v>
      </c>
      <c r="O80" s="161" t="s">
        <v>0</v>
      </c>
      <c r="P80" s="161" t="s">
        <v>0</v>
      </c>
      <c r="Q80" s="161" t="s">
        <v>0</v>
      </c>
      <c r="R80" s="161" t="s">
        <v>0</v>
      </c>
      <c r="S80" s="161" t="s">
        <v>0</v>
      </c>
      <c r="T80" s="161" t="s">
        <v>0</v>
      </c>
      <c r="U80" s="161" t="s">
        <v>0</v>
      </c>
      <c r="V80" s="161" t="s">
        <v>0</v>
      </c>
      <c r="W80" s="161" t="s">
        <v>0</v>
      </c>
      <c r="X80" s="161" t="s">
        <v>0</v>
      </c>
      <c r="Y80" s="161" t="s">
        <v>0</v>
      </c>
      <c r="Z80" s="161" t="s">
        <v>0</v>
      </c>
      <c r="AA80" s="161" t="s">
        <v>0</v>
      </c>
      <c r="AB80" s="161" t="s">
        <v>0</v>
      </c>
      <c r="AC80" s="37">
        <v>0</v>
      </c>
      <c r="AD80" s="37">
        <v>0</v>
      </c>
      <c r="AE80" s="37">
        <v>0</v>
      </c>
      <c r="AF80" s="37">
        <v>0</v>
      </c>
      <c r="AG80" s="37">
        <v>0</v>
      </c>
      <c r="AH80" s="37">
        <v>0</v>
      </c>
      <c r="AI80" s="37">
        <v>0</v>
      </c>
      <c r="AJ80" s="37">
        <v>0</v>
      </c>
      <c r="AK80" s="37">
        <v>0</v>
      </c>
      <c r="AL80" s="37">
        <v>0</v>
      </c>
      <c r="AM80" s="37">
        <v>0</v>
      </c>
      <c r="AN80" s="37">
        <v>0</v>
      </c>
      <c r="AO80" s="37">
        <v>0</v>
      </c>
      <c r="AP80" s="37">
        <v>0</v>
      </c>
      <c r="AQ80" s="37">
        <v>0</v>
      </c>
      <c r="AR80" s="37">
        <v>0</v>
      </c>
      <c r="AS80" s="37">
        <v>0</v>
      </c>
      <c r="AT80" s="37">
        <v>0</v>
      </c>
    </row>
    <row r="81" spans="2:46">
      <c r="B81" s="276" t="s">
        <v>322</v>
      </c>
      <c r="C81" s="285" t="s">
        <v>0</v>
      </c>
      <c r="D81" s="106" t="s">
        <v>0</v>
      </c>
      <c r="E81" s="106" t="s">
        <v>0</v>
      </c>
      <c r="F81" s="106" t="s">
        <v>0</v>
      </c>
      <c r="G81" s="106" t="s">
        <v>0</v>
      </c>
      <c r="H81" s="106" t="s">
        <v>0</v>
      </c>
      <c r="I81" s="106" t="s">
        <v>0</v>
      </c>
      <c r="J81" s="106" t="s">
        <v>0</v>
      </c>
      <c r="K81" s="106" t="s">
        <v>0</v>
      </c>
      <c r="L81" s="106" t="s">
        <v>0</v>
      </c>
      <c r="M81" s="106" t="s">
        <v>0</v>
      </c>
      <c r="N81" s="106" t="s">
        <v>0</v>
      </c>
      <c r="O81" s="106" t="s">
        <v>0</v>
      </c>
      <c r="P81" s="106" t="s">
        <v>0</v>
      </c>
      <c r="Q81" s="106" t="s">
        <v>0</v>
      </c>
      <c r="R81" s="106" t="s">
        <v>0</v>
      </c>
      <c r="S81" s="106" t="s">
        <v>0</v>
      </c>
      <c r="T81" s="106" t="s">
        <v>0</v>
      </c>
      <c r="U81" s="106" t="s">
        <v>0</v>
      </c>
      <c r="V81" s="106" t="s">
        <v>0</v>
      </c>
      <c r="W81" s="106" t="s">
        <v>0</v>
      </c>
      <c r="X81" s="106" t="s">
        <v>0</v>
      </c>
      <c r="Y81" s="106" t="s">
        <v>0</v>
      </c>
      <c r="Z81" s="106" t="s">
        <v>0</v>
      </c>
      <c r="AA81" s="106" t="s">
        <v>0</v>
      </c>
      <c r="AB81" s="106" t="s">
        <v>0</v>
      </c>
      <c r="AC81" s="34" t="s">
        <v>0</v>
      </c>
      <c r="AD81" s="34">
        <v>0</v>
      </c>
      <c r="AE81" s="34">
        <v>0</v>
      </c>
      <c r="AF81" s="34">
        <v>0</v>
      </c>
      <c r="AG81" s="34">
        <v>0</v>
      </c>
      <c r="AH81" s="34">
        <v>0</v>
      </c>
      <c r="AI81" s="34">
        <v>0</v>
      </c>
      <c r="AJ81" s="34">
        <v>0</v>
      </c>
      <c r="AK81" s="34">
        <v>0</v>
      </c>
      <c r="AL81" s="34">
        <v>0</v>
      </c>
      <c r="AM81" s="34">
        <v>0</v>
      </c>
      <c r="AN81" s="34">
        <v>0</v>
      </c>
      <c r="AO81" s="34">
        <v>0</v>
      </c>
      <c r="AP81" s="34">
        <v>0</v>
      </c>
      <c r="AQ81" s="34">
        <v>0</v>
      </c>
      <c r="AR81" s="34">
        <v>0</v>
      </c>
      <c r="AS81" s="34">
        <v>0</v>
      </c>
      <c r="AT81" s="34">
        <v>0</v>
      </c>
    </row>
    <row r="82" spans="2:46">
      <c r="B82" s="278" t="s">
        <v>323</v>
      </c>
      <c r="C82" s="287" t="s">
        <v>0</v>
      </c>
      <c r="D82" s="161" t="s">
        <v>0</v>
      </c>
      <c r="E82" s="161" t="s">
        <v>0</v>
      </c>
      <c r="F82" s="161" t="s">
        <v>0</v>
      </c>
      <c r="G82" s="161" t="s">
        <v>0</v>
      </c>
      <c r="H82" s="161" t="s">
        <v>0</v>
      </c>
      <c r="I82" s="161" t="s">
        <v>0</v>
      </c>
      <c r="J82" s="161" t="s">
        <v>0</v>
      </c>
      <c r="K82" s="161" t="s">
        <v>0</v>
      </c>
      <c r="L82" s="161" t="s">
        <v>0</v>
      </c>
      <c r="M82" s="161" t="s">
        <v>0</v>
      </c>
      <c r="N82" s="161" t="s">
        <v>0</v>
      </c>
      <c r="O82" s="161" t="s">
        <v>0</v>
      </c>
      <c r="P82" s="161" t="s">
        <v>0</v>
      </c>
      <c r="Q82" s="161" t="s">
        <v>0</v>
      </c>
      <c r="R82" s="161" t="s">
        <v>0</v>
      </c>
      <c r="S82" s="161" t="s">
        <v>0</v>
      </c>
      <c r="T82" s="161" t="s">
        <v>0</v>
      </c>
      <c r="U82" s="161" t="s">
        <v>0</v>
      </c>
      <c r="V82" s="161" t="s">
        <v>0</v>
      </c>
      <c r="W82" s="161" t="s">
        <v>0</v>
      </c>
      <c r="X82" s="161" t="s">
        <v>0</v>
      </c>
      <c r="Y82" s="161" t="s">
        <v>0</v>
      </c>
      <c r="Z82" s="161" t="s">
        <v>0</v>
      </c>
      <c r="AA82" s="161" t="s">
        <v>0</v>
      </c>
      <c r="AB82" s="161" t="s">
        <v>0</v>
      </c>
      <c r="AC82" s="37" t="s">
        <v>0</v>
      </c>
      <c r="AD82" s="37">
        <v>0</v>
      </c>
      <c r="AE82" s="37">
        <v>0</v>
      </c>
      <c r="AF82" s="37">
        <v>0</v>
      </c>
      <c r="AG82" s="37">
        <v>0</v>
      </c>
      <c r="AH82" s="37">
        <v>0</v>
      </c>
      <c r="AI82" s="37">
        <v>0</v>
      </c>
      <c r="AJ82" s="37">
        <v>0</v>
      </c>
      <c r="AK82" s="37">
        <v>0</v>
      </c>
      <c r="AL82" s="37">
        <v>0</v>
      </c>
      <c r="AM82" s="37">
        <v>0</v>
      </c>
      <c r="AN82" s="37">
        <v>0</v>
      </c>
      <c r="AO82" s="37">
        <v>0</v>
      </c>
      <c r="AP82" s="37">
        <v>0</v>
      </c>
      <c r="AQ82" s="37">
        <v>0</v>
      </c>
      <c r="AR82" s="37">
        <v>0</v>
      </c>
      <c r="AS82" s="37">
        <v>0</v>
      </c>
      <c r="AT82" s="37">
        <v>0</v>
      </c>
    </row>
    <row r="83" spans="2:46">
      <c r="B83" s="276" t="s">
        <v>329</v>
      </c>
      <c r="C83" s="285" t="s">
        <v>0</v>
      </c>
      <c r="D83" s="106" t="s">
        <v>0</v>
      </c>
      <c r="E83" s="106" t="s">
        <v>0</v>
      </c>
      <c r="F83" s="106" t="s">
        <v>0</v>
      </c>
      <c r="G83" s="106" t="s">
        <v>0</v>
      </c>
      <c r="H83" s="106" t="s">
        <v>0</v>
      </c>
      <c r="I83" s="106" t="s">
        <v>0</v>
      </c>
      <c r="J83" s="106" t="s">
        <v>0</v>
      </c>
      <c r="K83" s="106" t="s">
        <v>0</v>
      </c>
      <c r="L83" s="106" t="s">
        <v>0</v>
      </c>
      <c r="M83" s="106" t="s">
        <v>0</v>
      </c>
      <c r="N83" s="106" t="s">
        <v>0</v>
      </c>
      <c r="O83" s="106" t="s">
        <v>0</v>
      </c>
      <c r="P83" s="106" t="s">
        <v>0</v>
      </c>
      <c r="Q83" s="106" t="s">
        <v>0</v>
      </c>
      <c r="R83" s="106" t="s">
        <v>0</v>
      </c>
      <c r="S83" s="106" t="s">
        <v>0</v>
      </c>
      <c r="T83" s="106" t="s">
        <v>0</v>
      </c>
      <c r="U83" s="106" t="s">
        <v>0</v>
      </c>
      <c r="V83" s="106" t="s">
        <v>0</v>
      </c>
      <c r="W83" s="106" t="s">
        <v>0</v>
      </c>
      <c r="X83" s="106" t="s">
        <v>0</v>
      </c>
      <c r="Y83" s="106" t="s">
        <v>0</v>
      </c>
      <c r="Z83" s="106" t="s">
        <v>0</v>
      </c>
      <c r="AA83" s="106" t="s">
        <v>0</v>
      </c>
      <c r="AB83" s="106" t="s">
        <v>0</v>
      </c>
      <c r="AC83" s="34" t="s">
        <v>0</v>
      </c>
      <c r="AD83" s="34" t="s">
        <v>0</v>
      </c>
      <c r="AE83" s="34" t="s">
        <v>0</v>
      </c>
      <c r="AF83" s="34" t="s">
        <v>0</v>
      </c>
      <c r="AG83" s="34">
        <v>0</v>
      </c>
      <c r="AH83" s="34">
        <v>0</v>
      </c>
      <c r="AI83" s="34">
        <v>0</v>
      </c>
      <c r="AJ83" s="34">
        <v>0</v>
      </c>
      <c r="AK83" s="34">
        <v>0</v>
      </c>
      <c r="AL83" s="34">
        <v>0</v>
      </c>
      <c r="AM83" s="34">
        <v>0</v>
      </c>
      <c r="AN83" s="34">
        <v>0</v>
      </c>
      <c r="AO83" s="34">
        <v>0</v>
      </c>
      <c r="AP83" s="34">
        <v>0</v>
      </c>
      <c r="AQ83" s="34">
        <v>0</v>
      </c>
      <c r="AR83" s="34">
        <v>0</v>
      </c>
      <c r="AS83" s="34">
        <v>0</v>
      </c>
      <c r="AT83" s="34">
        <v>0</v>
      </c>
    </row>
    <row r="84" spans="2:46">
      <c r="B84" s="278" t="s">
        <v>330</v>
      </c>
      <c r="C84" s="287" t="s">
        <v>0</v>
      </c>
      <c r="D84" s="161" t="s">
        <v>0</v>
      </c>
      <c r="E84" s="161" t="s">
        <v>0</v>
      </c>
      <c r="F84" s="161" t="s">
        <v>0</v>
      </c>
      <c r="G84" s="161" t="s">
        <v>0</v>
      </c>
      <c r="H84" s="161" t="s">
        <v>0</v>
      </c>
      <c r="I84" s="161" t="s">
        <v>0</v>
      </c>
      <c r="J84" s="161" t="s">
        <v>0</v>
      </c>
      <c r="K84" s="161" t="s">
        <v>0</v>
      </c>
      <c r="L84" s="161" t="s">
        <v>0</v>
      </c>
      <c r="M84" s="161" t="s">
        <v>0</v>
      </c>
      <c r="N84" s="161" t="s">
        <v>0</v>
      </c>
      <c r="O84" s="161" t="s">
        <v>0</v>
      </c>
      <c r="P84" s="161" t="s">
        <v>0</v>
      </c>
      <c r="Q84" s="161" t="s">
        <v>0</v>
      </c>
      <c r="R84" s="161" t="s">
        <v>0</v>
      </c>
      <c r="S84" s="161" t="s">
        <v>0</v>
      </c>
      <c r="T84" s="161" t="s">
        <v>0</v>
      </c>
      <c r="U84" s="161" t="s">
        <v>0</v>
      </c>
      <c r="V84" s="161" t="s">
        <v>0</v>
      </c>
      <c r="W84" s="161" t="s">
        <v>0</v>
      </c>
      <c r="X84" s="161" t="s">
        <v>0</v>
      </c>
      <c r="Y84" s="161" t="s">
        <v>0</v>
      </c>
      <c r="Z84" s="161" t="s">
        <v>0</v>
      </c>
      <c r="AA84" s="161" t="s">
        <v>0</v>
      </c>
      <c r="AB84" s="161" t="s">
        <v>0</v>
      </c>
      <c r="AC84" s="37" t="s">
        <v>0</v>
      </c>
      <c r="AD84" s="37" t="s">
        <v>0</v>
      </c>
      <c r="AE84" s="37" t="s">
        <v>0</v>
      </c>
      <c r="AF84" s="37" t="s">
        <v>0</v>
      </c>
      <c r="AG84" s="37">
        <v>0</v>
      </c>
      <c r="AH84" s="37">
        <v>0</v>
      </c>
      <c r="AI84" s="37">
        <v>0</v>
      </c>
      <c r="AJ84" s="37">
        <v>0</v>
      </c>
      <c r="AK84" s="37">
        <v>0</v>
      </c>
      <c r="AL84" s="37">
        <v>0</v>
      </c>
      <c r="AM84" s="37">
        <v>0</v>
      </c>
      <c r="AN84" s="37">
        <v>0</v>
      </c>
      <c r="AO84" s="37">
        <v>0</v>
      </c>
      <c r="AP84" s="37">
        <v>0</v>
      </c>
      <c r="AQ84" s="37">
        <v>0</v>
      </c>
      <c r="AR84" s="37">
        <v>0</v>
      </c>
      <c r="AS84" s="37">
        <v>0</v>
      </c>
      <c r="AT84" s="37">
        <v>0</v>
      </c>
    </row>
    <row r="85" spans="2:46">
      <c r="B85" s="278" t="s">
        <v>353</v>
      </c>
      <c r="C85" s="287"/>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37"/>
      <c r="AD85" s="37"/>
      <c r="AE85" s="37"/>
      <c r="AF85" s="37"/>
      <c r="AG85" s="37"/>
      <c r="AH85" s="37"/>
      <c r="AI85" s="37">
        <v>0</v>
      </c>
      <c r="AJ85" s="37">
        <v>0</v>
      </c>
      <c r="AK85" s="37">
        <v>0</v>
      </c>
      <c r="AL85" s="37">
        <v>0</v>
      </c>
      <c r="AM85" s="37">
        <v>0</v>
      </c>
      <c r="AN85" s="37">
        <v>0</v>
      </c>
      <c r="AO85" s="37">
        <v>0</v>
      </c>
      <c r="AP85" s="37">
        <v>0</v>
      </c>
      <c r="AQ85" s="37">
        <v>0</v>
      </c>
      <c r="AR85" s="37">
        <v>0</v>
      </c>
      <c r="AS85" s="37">
        <v>0</v>
      </c>
      <c r="AT85" s="37">
        <v>0</v>
      </c>
    </row>
    <row r="86" spans="2:46">
      <c r="B86" s="278" t="s">
        <v>436</v>
      </c>
      <c r="C86" s="287"/>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37"/>
      <c r="AD86" s="37"/>
      <c r="AE86" s="37"/>
      <c r="AF86" s="37"/>
      <c r="AG86" s="37"/>
      <c r="AH86" s="37"/>
      <c r="AI86" s="37" t="s">
        <v>0</v>
      </c>
      <c r="AJ86" s="37">
        <v>0</v>
      </c>
      <c r="AK86" s="37">
        <v>0</v>
      </c>
      <c r="AL86" s="37">
        <v>0</v>
      </c>
      <c r="AM86" s="37">
        <v>0</v>
      </c>
      <c r="AN86" s="37">
        <v>0</v>
      </c>
      <c r="AO86" s="37">
        <v>0</v>
      </c>
      <c r="AP86" s="37">
        <v>0</v>
      </c>
      <c r="AQ86" s="37">
        <v>0</v>
      </c>
      <c r="AR86" s="37">
        <v>0</v>
      </c>
      <c r="AS86" s="37">
        <v>0</v>
      </c>
      <c r="AT86" s="37">
        <v>0</v>
      </c>
    </row>
    <row r="87" spans="2:46">
      <c r="B87" s="278" t="str">
        <f>+'Basic data'!B87</f>
        <v>Front Place Minami-Shinjuku</v>
      </c>
      <c r="C87" s="287"/>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37"/>
      <c r="AD87" s="37"/>
      <c r="AE87" s="37"/>
      <c r="AF87" s="37"/>
      <c r="AG87" s="37"/>
      <c r="AH87" s="37"/>
      <c r="AI87" s="37"/>
      <c r="AJ87" s="37"/>
      <c r="AK87" s="37">
        <v>0</v>
      </c>
      <c r="AL87" s="37">
        <v>0</v>
      </c>
      <c r="AM87" s="37">
        <v>0</v>
      </c>
      <c r="AN87" s="37">
        <v>0</v>
      </c>
      <c r="AO87" s="37">
        <v>0</v>
      </c>
      <c r="AP87" s="37">
        <v>0</v>
      </c>
      <c r="AQ87" s="37">
        <v>0</v>
      </c>
      <c r="AR87" s="37">
        <v>0</v>
      </c>
      <c r="AS87" s="37">
        <v>0</v>
      </c>
      <c r="AT87" s="37">
        <v>0</v>
      </c>
    </row>
    <row r="88" spans="2:46">
      <c r="B88" s="278" t="str">
        <f>+'Basic data'!B88</f>
        <v>Daido Seimei Niigata Building</v>
      </c>
      <c r="C88" s="287"/>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37"/>
      <c r="AD88" s="37"/>
      <c r="AE88" s="37"/>
      <c r="AF88" s="37"/>
      <c r="AG88" s="37"/>
      <c r="AH88" s="37"/>
      <c r="AI88" s="37"/>
      <c r="AJ88" s="37"/>
      <c r="AK88" s="37">
        <v>0</v>
      </c>
      <c r="AL88" s="37">
        <v>0</v>
      </c>
      <c r="AM88" s="37">
        <v>0</v>
      </c>
      <c r="AN88" s="37">
        <v>0</v>
      </c>
      <c r="AO88" s="37">
        <v>0</v>
      </c>
      <c r="AP88" s="37">
        <v>0</v>
      </c>
      <c r="AQ88" s="37">
        <v>0</v>
      </c>
      <c r="AR88" s="37">
        <v>0</v>
      </c>
      <c r="AS88" s="37">
        <v>0</v>
      </c>
      <c r="AT88" s="37">
        <v>0</v>
      </c>
    </row>
    <row r="89" spans="2:46">
      <c r="B89" s="278" t="str">
        <f>+'Basic data'!B89</f>
        <v>Seavans S Building</v>
      </c>
      <c r="C89" s="287"/>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37"/>
      <c r="AD89" s="37"/>
      <c r="AE89" s="37"/>
      <c r="AF89" s="37"/>
      <c r="AG89" s="37"/>
      <c r="AH89" s="37"/>
      <c r="AI89" s="37"/>
      <c r="AJ89" s="37"/>
      <c r="AK89" s="37"/>
      <c r="AL89" s="37"/>
      <c r="AM89" s="37">
        <v>0</v>
      </c>
      <c r="AN89" s="37">
        <v>0</v>
      </c>
      <c r="AO89" s="37">
        <v>0</v>
      </c>
      <c r="AP89" s="37">
        <v>0</v>
      </c>
      <c r="AQ89" s="37">
        <v>0</v>
      </c>
      <c r="AR89" s="37">
        <v>0</v>
      </c>
      <c r="AS89" s="37">
        <v>0</v>
      </c>
      <c r="AT89" s="37">
        <v>0</v>
      </c>
    </row>
    <row r="90" spans="2:46">
      <c r="B90" s="278" t="str">
        <f>+'Basic data'!B90</f>
        <v>Otemachi Park Building</v>
      </c>
      <c r="C90" s="287"/>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37"/>
      <c r="AD90" s="37"/>
      <c r="AE90" s="37"/>
      <c r="AF90" s="37"/>
      <c r="AG90" s="37"/>
      <c r="AH90" s="37"/>
      <c r="AI90" s="37"/>
      <c r="AJ90" s="37"/>
      <c r="AK90" s="37"/>
      <c r="AL90" s="37"/>
      <c r="AM90" s="37">
        <v>0</v>
      </c>
      <c r="AN90" s="37">
        <v>0</v>
      </c>
      <c r="AO90" s="37">
        <v>0</v>
      </c>
      <c r="AP90" s="37">
        <v>0</v>
      </c>
      <c r="AQ90" s="37">
        <v>0</v>
      </c>
      <c r="AR90" s="37">
        <v>0</v>
      </c>
      <c r="AS90" s="37">
        <v>0</v>
      </c>
      <c r="AT90" s="37">
        <v>0</v>
      </c>
    </row>
    <row r="91" spans="2:46">
      <c r="B91" s="278" t="str">
        <f>+'Basic data'!B91</f>
        <v>GRAND FRONT OSAKA (North Building)</v>
      </c>
      <c r="C91" s="287"/>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37"/>
      <c r="AD91" s="106"/>
      <c r="AE91" s="106"/>
      <c r="AF91" s="106"/>
      <c r="AG91" s="106"/>
      <c r="AH91" s="37"/>
      <c r="AI91" s="37"/>
      <c r="AJ91" s="37"/>
      <c r="AK91" s="37"/>
      <c r="AL91" s="37"/>
      <c r="AM91" s="37"/>
      <c r="AN91" s="37"/>
      <c r="AO91" s="37"/>
      <c r="AP91" s="37"/>
      <c r="AQ91" s="161">
        <v>0</v>
      </c>
      <c r="AR91" s="161">
        <v>0</v>
      </c>
      <c r="AS91" s="161">
        <v>0</v>
      </c>
      <c r="AT91" s="161">
        <v>0</v>
      </c>
    </row>
    <row r="92" spans="2:46">
      <c r="B92" s="278" t="str">
        <f>+'Basic data'!B92</f>
        <v>GRAND FRONT OSAKA (Umekita Plaza and South Building)</v>
      </c>
      <c r="C92" s="287"/>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37"/>
      <c r="AD92" s="106"/>
      <c r="AE92" s="106"/>
      <c r="AF92" s="106"/>
      <c r="AG92" s="106"/>
      <c r="AH92" s="37"/>
      <c r="AI92" s="37"/>
      <c r="AJ92" s="37"/>
      <c r="AK92" s="37"/>
      <c r="AL92" s="37"/>
      <c r="AM92" s="37"/>
      <c r="AN92" s="37"/>
      <c r="AO92" s="37"/>
      <c r="AP92" s="37"/>
      <c r="AQ92" s="161">
        <v>0</v>
      </c>
      <c r="AR92" s="161">
        <v>0</v>
      </c>
      <c r="AS92" s="161">
        <v>0</v>
      </c>
      <c r="AT92" s="161">
        <v>0</v>
      </c>
    </row>
    <row r="93" spans="2:46">
      <c r="B93" s="278" t="str">
        <f>+'Basic data'!B93</f>
        <v>Toyosu Front</v>
      </c>
      <c r="C93" s="287"/>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37"/>
      <c r="AD93" s="106"/>
      <c r="AE93" s="106"/>
      <c r="AF93" s="106"/>
      <c r="AG93" s="106"/>
      <c r="AH93" s="37"/>
      <c r="AI93" s="37"/>
      <c r="AJ93" s="37"/>
      <c r="AK93" s="37"/>
      <c r="AL93" s="37"/>
      <c r="AM93" s="37"/>
      <c r="AN93" s="37"/>
      <c r="AO93" s="37"/>
      <c r="AP93" s="37"/>
      <c r="AQ93" s="37">
        <v>0</v>
      </c>
      <c r="AR93" s="37">
        <v>0</v>
      </c>
      <c r="AS93" s="37">
        <v>0</v>
      </c>
      <c r="AT93" s="37">
        <v>0</v>
      </c>
    </row>
    <row r="94" spans="2:46">
      <c r="B94" s="278" t="str">
        <f>+'Basic data'!B94</f>
        <v>the ARGYLE aoyama</v>
      </c>
      <c r="C94" s="287"/>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37"/>
      <c r="AD94" s="106"/>
      <c r="AE94" s="106"/>
      <c r="AF94" s="106"/>
      <c r="AG94" s="106"/>
      <c r="AH94" s="37"/>
      <c r="AI94" s="37"/>
      <c r="AJ94" s="37"/>
      <c r="AK94" s="37"/>
      <c r="AL94" s="37"/>
      <c r="AM94" s="37"/>
      <c r="AN94" s="37"/>
      <c r="AO94" s="37"/>
      <c r="AP94" s="37"/>
      <c r="AQ94" s="37"/>
      <c r="AR94" s="37"/>
      <c r="AS94" s="37">
        <v>0</v>
      </c>
      <c r="AT94" s="37">
        <v>0</v>
      </c>
    </row>
    <row r="95" spans="2:46">
      <c r="B95" s="278" t="str">
        <f>+'Basic data'!B95</f>
        <v>Toyosu Foresia</v>
      </c>
      <c r="C95" s="287"/>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37"/>
      <c r="AD95" s="106"/>
      <c r="AE95" s="106"/>
      <c r="AF95" s="106"/>
      <c r="AG95" s="106"/>
      <c r="AH95" s="37"/>
      <c r="AI95" s="37"/>
      <c r="AJ95" s="37"/>
      <c r="AK95" s="37"/>
      <c r="AL95" s="37"/>
      <c r="AM95" s="37"/>
      <c r="AN95" s="37"/>
      <c r="AO95" s="37"/>
      <c r="AP95" s="37"/>
      <c r="AQ95" s="37"/>
      <c r="AR95" s="37"/>
      <c r="AS95" s="37">
        <v>0</v>
      </c>
      <c r="AT95" s="37">
        <v>0</v>
      </c>
    </row>
    <row r="96" spans="2:46">
      <c r="B96" s="278" t="str">
        <f>+'Basic data'!B96</f>
        <v>CIRCLES Hirakawacho</v>
      </c>
      <c r="C96" s="287"/>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37"/>
      <c r="AD96" s="106"/>
      <c r="AE96" s="106"/>
      <c r="AF96" s="106"/>
      <c r="AG96" s="106"/>
      <c r="AH96" s="37"/>
      <c r="AI96" s="37"/>
      <c r="AJ96" s="37"/>
      <c r="AK96" s="37"/>
      <c r="AL96" s="37"/>
      <c r="AM96" s="37"/>
      <c r="AN96" s="37"/>
      <c r="AO96" s="37"/>
      <c r="AP96" s="37"/>
      <c r="AQ96" s="37"/>
      <c r="AR96" s="37"/>
      <c r="AS96" s="37">
        <v>0</v>
      </c>
      <c r="AT96" s="37">
        <v>0</v>
      </c>
    </row>
    <row r="97" spans="2:46" ht="12.5" thickBot="1">
      <c r="B97" s="278" t="str">
        <f>+'Basic data'!B97</f>
        <v>Forecast Sakaisujihonmachi</v>
      </c>
      <c r="C97" s="287"/>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37"/>
      <c r="AD97" s="106"/>
      <c r="AE97" s="106"/>
      <c r="AF97" s="106"/>
      <c r="AG97" s="106"/>
      <c r="AH97" s="37"/>
      <c r="AI97" s="37"/>
      <c r="AJ97" s="37"/>
      <c r="AK97" s="37"/>
      <c r="AL97" s="37"/>
      <c r="AM97" s="37"/>
      <c r="AN97" s="37"/>
      <c r="AO97" s="37"/>
      <c r="AP97" s="37"/>
      <c r="AQ97" s="37"/>
      <c r="AR97" s="37"/>
      <c r="AS97" s="37"/>
      <c r="AT97" s="37">
        <v>0</v>
      </c>
    </row>
    <row r="98" spans="2:46" ht="12.5" thickTop="1">
      <c r="B98" s="264" t="s">
        <v>1</v>
      </c>
      <c r="C98" s="288">
        <v>0</v>
      </c>
      <c r="D98" s="279">
        <v>0</v>
      </c>
      <c r="E98" s="279">
        <v>0</v>
      </c>
      <c r="F98" s="279">
        <v>0</v>
      </c>
      <c r="G98" s="279">
        <v>0</v>
      </c>
      <c r="H98" s="279">
        <v>0</v>
      </c>
      <c r="I98" s="279">
        <v>0</v>
      </c>
      <c r="J98" s="279">
        <v>0</v>
      </c>
      <c r="K98" s="279">
        <v>0</v>
      </c>
      <c r="L98" s="279">
        <v>7003277</v>
      </c>
      <c r="M98" s="279">
        <v>41900000</v>
      </c>
      <c r="N98" s="279">
        <v>1770000</v>
      </c>
      <c r="O98" s="279">
        <v>0</v>
      </c>
      <c r="P98" s="279">
        <v>0</v>
      </c>
      <c r="Q98" s="279">
        <v>0</v>
      </c>
      <c r="R98" s="279">
        <v>0</v>
      </c>
      <c r="S98" s="279">
        <v>1507411</v>
      </c>
      <c r="T98" s="279">
        <v>0</v>
      </c>
      <c r="U98" s="279">
        <v>0</v>
      </c>
      <c r="V98" s="279">
        <v>3160000</v>
      </c>
      <c r="W98" s="279">
        <v>0</v>
      </c>
      <c r="X98" s="279">
        <v>0</v>
      </c>
      <c r="Y98" s="279">
        <v>0</v>
      </c>
      <c r="Z98" s="279">
        <v>1220000</v>
      </c>
      <c r="AA98" s="279">
        <v>0</v>
      </c>
      <c r="AB98" s="279">
        <v>0</v>
      </c>
      <c r="AC98" s="280">
        <v>0</v>
      </c>
      <c r="AD98" s="280">
        <v>0</v>
      </c>
      <c r="AE98" s="280">
        <v>4366000</v>
      </c>
      <c r="AF98" s="280">
        <v>0</v>
      </c>
      <c r="AG98" s="280">
        <v>6890000</v>
      </c>
      <c r="AH98" s="280">
        <v>0</v>
      </c>
      <c r="AI98" s="280">
        <v>10000000</v>
      </c>
      <c r="AJ98" s="280">
        <v>650000</v>
      </c>
      <c r="AK98" s="280">
        <v>0</v>
      </c>
      <c r="AL98" s="280">
        <v>3078234</v>
      </c>
      <c r="AM98" s="280">
        <v>6528234</v>
      </c>
      <c r="AN98" s="280">
        <v>0</v>
      </c>
      <c r="AO98" s="280">
        <v>0</v>
      </c>
      <c r="AP98" s="280">
        <v>6025000</v>
      </c>
      <c r="AQ98" s="280">
        <v>2629000</v>
      </c>
      <c r="AR98" s="280">
        <v>24330000</v>
      </c>
      <c r="AS98" s="280">
        <v>9777500</v>
      </c>
      <c r="AT98" s="280">
        <v>11733000</v>
      </c>
    </row>
  </sheetData>
  <mergeCells count="1">
    <mergeCell ref="B4:B5"/>
  </mergeCells>
  <phoneticPr fontId="2"/>
  <pageMargins left="0.74803149606299213" right="0.74803149606299213" top="0.98425196850393704" bottom="0.98425196850393704" header="0.51181102362204722" footer="0.51181102362204722"/>
  <pageSetup paperSize="8" scale="59" fitToWidth="0" orientation="landscape" horizontalDpi="300" verticalDpi="300" r:id="rId1"/>
  <headerFooter alignWithMargins="0">
    <oddHeader>&amp;L&amp;A</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pageSetUpPr fitToPage="1"/>
  </sheetPr>
  <dimension ref="B3:AT98"/>
  <sheetViews>
    <sheetView showGridLines="0" view="pageBreakPreview" zoomScale="80" zoomScaleNormal="85" zoomScaleSheetLayoutView="80" workbookViewId="0">
      <pane xSplit="2" ySplit="5" topLeftCell="C6" activePane="bottomRight" state="frozen"/>
      <selection activeCell="A98" sqref="A98:XFD155"/>
      <selection pane="topRight" activeCell="A98" sqref="A98:XFD155"/>
      <selection pane="bottomLeft" activeCell="A98" sqref="A98:XFD155"/>
      <selection pane="bottomRight"/>
    </sheetView>
  </sheetViews>
  <sheetFormatPr defaultColWidth="9" defaultRowHeight="12"/>
  <cols>
    <col min="1" max="1" width="9" style="2"/>
    <col min="2" max="2" width="35.6328125" style="2" bestFit="1" customWidth="1"/>
    <col min="3" max="5" width="12.26953125" style="2" customWidth="1"/>
    <col min="6" max="7" width="12.26953125" style="70" customWidth="1"/>
    <col min="8" max="12" width="12.26953125" style="2" customWidth="1"/>
    <col min="13" max="15" width="12.36328125" style="2" customWidth="1"/>
    <col min="16" max="28" width="12.26953125" style="2" customWidth="1"/>
    <col min="29" max="46" width="12.36328125" style="2" customWidth="1"/>
    <col min="47" max="16384" width="9" style="2"/>
  </cols>
  <sheetData>
    <row r="3" spans="2:46">
      <c r="B3" s="2" t="s">
        <v>439</v>
      </c>
    </row>
    <row r="4" spans="2:46" ht="13.5" customHeight="1">
      <c r="B4" s="385" t="s">
        <v>2</v>
      </c>
      <c r="C4" s="282" t="s">
        <v>362</v>
      </c>
      <c r="D4" s="210" t="s">
        <v>363</v>
      </c>
      <c r="E4" s="210" t="s">
        <v>364</v>
      </c>
      <c r="F4" s="210" t="s">
        <v>365</v>
      </c>
      <c r="G4" s="210" t="s">
        <v>366</v>
      </c>
      <c r="H4" s="210" t="s">
        <v>367</v>
      </c>
      <c r="I4" s="210" t="s">
        <v>368</v>
      </c>
      <c r="J4" s="210" t="s">
        <v>369</v>
      </c>
      <c r="K4" s="210" t="s">
        <v>370</v>
      </c>
      <c r="L4" s="210" t="s">
        <v>371</v>
      </c>
      <c r="M4" s="210" t="s">
        <v>372</v>
      </c>
      <c r="N4" s="210" t="s">
        <v>373</v>
      </c>
      <c r="O4" s="210" t="s">
        <v>374</v>
      </c>
      <c r="P4" s="210" t="s">
        <v>375</v>
      </c>
      <c r="Q4" s="210" t="s">
        <v>376</v>
      </c>
      <c r="R4" s="210" t="s">
        <v>377</v>
      </c>
      <c r="S4" s="210" t="s">
        <v>378</v>
      </c>
      <c r="T4" s="210" t="s">
        <v>379</v>
      </c>
      <c r="U4" s="210" t="s">
        <v>380</v>
      </c>
      <c r="V4" s="210" t="s">
        <v>381</v>
      </c>
      <c r="W4" s="210" t="s">
        <v>382</v>
      </c>
      <c r="X4" s="210" t="s">
        <v>383</v>
      </c>
      <c r="Y4" s="210" t="s">
        <v>384</v>
      </c>
      <c r="Z4" s="210" t="s">
        <v>385</v>
      </c>
      <c r="AA4" s="210" t="s">
        <v>386</v>
      </c>
      <c r="AB4" s="210" t="s">
        <v>387</v>
      </c>
      <c r="AC4" s="275" t="s">
        <v>388</v>
      </c>
      <c r="AD4" s="275" t="s">
        <v>389</v>
      </c>
      <c r="AE4" s="275" t="s">
        <v>390</v>
      </c>
      <c r="AF4" s="275" t="s">
        <v>391</v>
      </c>
      <c r="AG4" s="275" t="s">
        <v>392</v>
      </c>
      <c r="AH4" s="275" t="s">
        <v>393</v>
      </c>
      <c r="AI4" s="275" t="s">
        <v>394</v>
      </c>
      <c r="AJ4" s="275" t="s">
        <v>395</v>
      </c>
      <c r="AK4" s="275" t="s">
        <v>396</v>
      </c>
      <c r="AL4" s="275" t="s">
        <v>397</v>
      </c>
      <c r="AM4" s="275" t="s">
        <v>398</v>
      </c>
      <c r="AN4" s="275" t="s">
        <v>399</v>
      </c>
      <c r="AO4" s="275" t="s">
        <v>400</v>
      </c>
      <c r="AP4" s="275" t="s">
        <v>401</v>
      </c>
      <c r="AQ4" s="275" t="s">
        <v>402</v>
      </c>
      <c r="AR4" s="275" t="s">
        <v>403</v>
      </c>
      <c r="AS4" s="275" t="s">
        <v>404</v>
      </c>
      <c r="AT4" s="275" t="s">
        <v>405</v>
      </c>
    </row>
    <row r="5" spans="2:46" s="109" customFormat="1" ht="14.25" customHeight="1" thickBot="1">
      <c r="B5" s="386"/>
      <c r="C5" s="283" t="s">
        <v>3</v>
      </c>
      <c r="D5" s="157" t="s">
        <v>4</v>
      </c>
      <c r="E5" s="157" t="s">
        <v>5</v>
      </c>
      <c r="F5" s="157" t="s">
        <v>6</v>
      </c>
      <c r="G5" s="157" t="s">
        <v>7</v>
      </c>
      <c r="H5" s="157" t="s">
        <v>8</v>
      </c>
      <c r="I5" s="157" t="s">
        <v>9</v>
      </c>
      <c r="J5" s="157" t="s">
        <v>10</v>
      </c>
      <c r="K5" s="157" t="s">
        <v>11</v>
      </c>
      <c r="L5" s="157" t="s">
        <v>12</v>
      </c>
      <c r="M5" s="157" t="s">
        <v>18</v>
      </c>
      <c r="N5" s="157" t="s">
        <v>19</v>
      </c>
      <c r="O5" s="157" t="s">
        <v>115</v>
      </c>
      <c r="P5" s="157" t="s">
        <v>108</v>
      </c>
      <c r="Q5" s="157" t="s">
        <v>131</v>
      </c>
      <c r="R5" s="157" t="s">
        <v>132</v>
      </c>
      <c r="S5" s="157" t="s">
        <v>140</v>
      </c>
      <c r="T5" s="157" t="s">
        <v>141</v>
      </c>
      <c r="U5" s="157" t="s">
        <v>145</v>
      </c>
      <c r="V5" s="157" t="s">
        <v>148</v>
      </c>
      <c r="W5" s="157" t="s">
        <v>152</v>
      </c>
      <c r="X5" s="157" t="s">
        <v>155</v>
      </c>
      <c r="Y5" s="157" t="s">
        <v>158</v>
      </c>
      <c r="Z5" s="157" t="s">
        <v>177</v>
      </c>
      <c r="AA5" s="157" t="s">
        <v>167</v>
      </c>
      <c r="AB5" s="157" t="s">
        <v>186</v>
      </c>
      <c r="AC5" s="193" t="s">
        <v>188</v>
      </c>
      <c r="AD5" s="193" t="s">
        <v>190</v>
      </c>
      <c r="AE5" s="193" t="s">
        <v>196</v>
      </c>
      <c r="AF5" s="193" t="s">
        <v>326</v>
      </c>
      <c r="AG5" s="193" t="s">
        <v>244</v>
      </c>
      <c r="AH5" s="193" t="s">
        <v>245</v>
      </c>
      <c r="AI5" s="193" t="s">
        <v>246</v>
      </c>
      <c r="AJ5" s="193" t="s">
        <v>247</v>
      </c>
      <c r="AK5" s="193" t="s">
        <v>248</v>
      </c>
      <c r="AL5" s="193" t="s">
        <v>249</v>
      </c>
      <c r="AM5" s="193" t="s">
        <v>250</v>
      </c>
      <c r="AN5" s="193" t="s">
        <v>251</v>
      </c>
      <c r="AO5" s="193" t="s">
        <v>252</v>
      </c>
      <c r="AP5" s="193" t="s">
        <v>253</v>
      </c>
      <c r="AQ5" s="193" t="s">
        <v>254</v>
      </c>
      <c r="AR5" s="193" t="s">
        <v>255</v>
      </c>
      <c r="AS5" s="193" t="s">
        <v>256</v>
      </c>
      <c r="AT5" s="193" t="s">
        <v>257</v>
      </c>
    </row>
    <row r="6" spans="2:46">
      <c r="B6" s="258" t="s">
        <v>227</v>
      </c>
      <c r="C6" s="294">
        <v>0</v>
      </c>
      <c r="D6" s="158">
        <v>0</v>
      </c>
      <c r="E6" s="158">
        <v>0</v>
      </c>
      <c r="F6" s="158">
        <v>0</v>
      </c>
      <c r="G6" s="158">
        <v>0</v>
      </c>
      <c r="H6" s="158">
        <v>0</v>
      </c>
      <c r="I6" s="158">
        <v>0</v>
      </c>
      <c r="J6" s="158">
        <v>0</v>
      </c>
      <c r="K6" s="158">
        <v>0</v>
      </c>
      <c r="L6" s="158">
        <v>0</v>
      </c>
      <c r="M6" s="158">
        <v>26826706</v>
      </c>
      <c r="N6" s="158" t="s">
        <v>0</v>
      </c>
      <c r="O6" s="158" t="s">
        <v>0</v>
      </c>
      <c r="P6" s="158" t="s">
        <v>0</v>
      </c>
      <c r="Q6" s="158" t="s">
        <v>0</v>
      </c>
      <c r="R6" s="158" t="s">
        <v>0</v>
      </c>
      <c r="S6" s="158" t="s">
        <v>0</v>
      </c>
      <c r="T6" s="158" t="s">
        <v>0</v>
      </c>
      <c r="U6" s="158" t="s">
        <v>0</v>
      </c>
      <c r="V6" s="158" t="s">
        <v>0</v>
      </c>
      <c r="W6" s="158" t="s">
        <v>0</v>
      </c>
      <c r="X6" s="158" t="s">
        <v>0</v>
      </c>
      <c r="Y6" s="158" t="s">
        <v>0</v>
      </c>
      <c r="Z6" s="158" t="s">
        <v>0</v>
      </c>
      <c r="AA6" s="158" t="s">
        <v>0</v>
      </c>
      <c r="AB6" s="158" t="s">
        <v>0</v>
      </c>
      <c r="AC6" s="52" t="s">
        <v>0</v>
      </c>
      <c r="AD6" s="158" t="s">
        <v>0</v>
      </c>
      <c r="AE6" s="158" t="s">
        <v>0</v>
      </c>
      <c r="AF6" s="158" t="s">
        <v>0</v>
      </c>
      <c r="AG6" s="158" t="s">
        <v>0</v>
      </c>
      <c r="AH6" s="158" t="s">
        <v>0</v>
      </c>
      <c r="AI6" s="158" t="s">
        <v>0</v>
      </c>
      <c r="AJ6" s="158" t="s">
        <v>0</v>
      </c>
      <c r="AK6" s="158" t="s">
        <v>0</v>
      </c>
      <c r="AL6" s="158" t="s">
        <v>0</v>
      </c>
      <c r="AM6" s="158" t="s">
        <v>0</v>
      </c>
      <c r="AN6" s="158" t="s">
        <v>0</v>
      </c>
      <c r="AO6" s="158" t="s">
        <v>0</v>
      </c>
      <c r="AP6" s="158" t="s">
        <v>0</v>
      </c>
      <c r="AQ6" s="158" t="s">
        <v>0</v>
      </c>
      <c r="AR6" s="158"/>
      <c r="AS6" s="158"/>
      <c r="AT6" s="158" t="s">
        <v>0</v>
      </c>
    </row>
    <row r="7" spans="2:46">
      <c r="B7" s="260" t="s">
        <v>258</v>
      </c>
      <c r="C7" s="295">
        <v>0</v>
      </c>
      <c r="D7" s="106">
        <v>0</v>
      </c>
      <c r="E7" s="106">
        <v>0</v>
      </c>
      <c r="F7" s="106">
        <v>0</v>
      </c>
      <c r="G7" s="106">
        <v>0</v>
      </c>
      <c r="H7" s="106">
        <v>0</v>
      </c>
      <c r="I7" s="106">
        <v>0</v>
      </c>
      <c r="J7" s="106">
        <v>0</v>
      </c>
      <c r="K7" s="106">
        <v>0</v>
      </c>
      <c r="L7" s="106">
        <v>0</v>
      </c>
      <c r="M7" s="106">
        <v>0</v>
      </c>
      <c r="N7" s="106">
        <v>0</v>
      </c>
      <c r="O7" s="106">
        <v>0</v>
      </c>
      <c r="P7" s="106">
        <v>0</v>
      </c>
      <c r="Q7" s="106">
        <v>0</v>
      </c>
      <c r="R7" s="106">
        <v>0</v>
      </c>
      <c r="S7" s="106">
        <v>0</v>
      </c>
      <c r="T7" s="106">
        <v>0</v>
      </c>
      <c r="U7" s="106">
        <v>0</v>
      </c>
      <c r="V7" s="106">
        <v>0</v>
      </c>
      <c r="W7" s="106">
        <v>0</v>
      </c>
      <c r="X7" s="106">
        <v>0</v>
      </c>
      <c r="Y7" s="106">
        <v>0</v>
      </c>
      <c r="Z7" s="106">
        <v>0</v>
      </c>
      <c r="AA7" s="106">
        <v>0</v>
      </c>
      <c r="AB7" s="106">
        <v>0</v>
      </c>
      <c r="AC7" s="130">
        <v>0</v>
      </c>
      <c r="AD7" s="106">
        <v>0</v>
      </c>
      <c r="AE7" s="106">
        <v>0</v>
      </c>
      <c r="AF7" s="106">
        <v>0</v>
      </c>
      <c r="AG7" s="106">
        <v>0</v>
      </c>
      <c r="AH7" s="106">
        <v>0</v>
      </c>
      <c r="AI7" s="106">
        <v>0</v>
      </c>
      <c r="AJ7" s="106">
        <v>0</v>
      </c>
      <c r="AK7" s="106">
        <v>0</v>
      </c>
      <c r="AL7" s="106">
        <v>0</v>
      </c>
      <c r="AM7" s="106">
        <v>0</v>
      </c>
      <c r="AN7" s="106">
        <v>0</v>
      </c>
      <c r="AO7" s="106">
        <v>0</v>
      </c>
      <c r="AP7" s="106">
        <v>3245381</v>
      </c>
      <c r="AQ7" s="106" t="s">
        <v>0</v>
      </c>
      <c r="AR7" s="106"/>
      <c r="AS7" s="106"/>
      <c r="AT7" s="106" t="s">
        <v>0</v>
      </c>
    </row>
    <row r="8" spans="2:46">
      <c r="B8" s="260" t="s">
        <v>259</v>
      </c>
      <c r="C8" s="295">
        <v>0</v>
      </c>
      <c r="D8" s="106">
        <v>0</v>
      </c>
      <c r="E8" s="106">
        <v>0</v>
      </c>
      <c r="F8" s="106">
        <v>0</v>
      </c>
      <c r="G8" s="106">
        <v>0</v>
      </c>
      <c r="H8" s="106">
        <v>0</v>
      </c>
      <c r="I8" s="106">
        <v>0</v>
      </c>
      <c r="J8" s="106">
        <v>0</v>
      </c>
      <c r="K8" s="106">
        <v>0</v>
      </c>
      <c r="L8" s="106">
        <v>0</v>
      </c>
      <c r="M8" s="106">
        <v>0</v>
      </c>
      <c r="N8" s="106">
        <v>0</v>
      </c>
      <c r="O8" s="106">
        <v>0</v>
      </c>
      <c r="P8" s="106">
        <v>0</v>
      </c>
      <c r="Q8" s="106">
        <v>0</v>
      </c>
      <c r="R8" s="106">
        <v>0</v>
      </c>
      <c r="S8" s="106">
        <v>0</v>
      </c>
      <c r="T8" s="106">
        <v>0</v>
      </c>
      <c r="U8" s="106">
        <v>0</v>
      </c>
      <c r="V8" s="106">
        <v>0</v>
      </c>
      <c r="W8" s="106">
        <v>0</v>
      </c>
      <c r="X8" s="106">
        <v>0</v>
      </c>
      <c r="Y8" s="106">
        <v>0</v>
      </c>
      <c r="Z8" s="106">
        <v>0</v>
      </c>
      <c r="AA8" s="106">
        <v>0</v>
      </c>
      <c r="AB8" s="106">
        <v>0</v>
      </c>
      <c r="AC8" s="130">
        <v>0</v>
      </c>
      <c r="AD8" s="106">
        <v>0</v>
      </c>
      <c r="AE8" s="106">
        <v>0</v>
      </c>
      <c r="AF8" s="106">
        <v>0</v>
      </c>
      <c r="AG8" s="106">
        <v>0</v>
      </c>
      <c r="AH8" s="106">
        <v>0</v>
      </c>
      <c r="AI8" s="106">
        <v>0</v>
      </c>
      <c r="AJ8" s="106">
        <v>0</v>
      </c>
      <c r="AK8" s="106">
        <v>0</v>
      </c>
      <c r="AL8" s="106">
        <v>0</v>
      </c>
      <c r="AM8" s="106">
        <v>0</v>
      </c>
      <c r="AN8" s="106">
        <v>0</v>
      </c>
      <c r="AO8" s="106">
        <v>0</v>
      </c>
      <c r="AP8" s="106">
        <v>0</v>
      </c>
      <c r="AQ8" s="106">
        <v>0</v>
      </c>
      <c r="AR8" s="106">
        <v>0</v>
      </c>
      <c r="AS8" s="106">
        <v>0</v>
      </c>
      <c r="AT8" s="106">
        <v>0</v>
      </c>
    </row>
    <row r="9" spans="2:46">
      <c r="B9" s="260" t="s">
        <v>260</v>
      </c>
      <c r="C9" s="295">
        <v>0</v>
      </c>
      <c r="D9" s="106">
        <v>0</v>
      </c>
      <c r="E9" s="106">
        <v>0</v>
      </c>
      <c r="F9" s="106">
        <v>0</v>
      </c>
      <c r="G9" s="106">
        <v>0</v>
      </c>
      <c r="H9" s="106">
        <v>0</v>
      </c>
      <c r="I9" s="106">
        <v>0</v>
      </c>
      <c r="J9" s="106">
        <v>0</v>
      </c>
      <c r="K9" s="106">
        <v>0</v>
      </c>
      <c r="L9" s="106">
        <v>0</v>
      </c>
      <c r="M9" s="106">
        <v>0</v>
      </c>
      <c r="N9" s="106">
        <v>0</v>
      </c>
      <c r="O9" s="106">
        <v>0</v>
      </c>
      <c r="P9" s="106">
        <v>0</v>
      </c>
      <c r="Q9" s="106">
        <v>0</v>
      </c>
      <c r="R9" s="106">
        <v>0</v>
      </c>
      <c r="S9" s="106">
        <v>0</v>
      </c>
      <c r="T9" s="106">
        <v>0</v>
      </c>
      <c r="U9" s="106">
        <v>0</v>
      </c>
      <c r="V9" s="106">
        <v>2586877</v>
      </c>
      <c r="W9" s="106" t="s">
        <v>0</v>
      </c>
      <c r="X9" s="106" t="s">
        <v>0</v>
      </c>
      <c r="Y9" s="106" t="s">
        <v>0</v>
      </c>
      <c r="Z9" s="106" t="s">
        <v>0</v>
      </c>
      <c r="AA9" s="106" t="s">
        <v>0</v>
      </c>
      <c r="AB9" s="106" t="s">
        <v>0</v>
      </c>
      <c r="AC9" s="130" t="s">
        <v>0</v>
      </c>
      <c r="AD9" s="106" t="s">
        <v>0</v>
      </c>
      <c r="AE9" s="106" t="s">
        <v>0</v>
      </c>
      <c r="AF9" s="106" t="s">
        <v>0</v>
      </c>
      <c r="AG9" s="106" t="s">
        <v>0</v>
      </c>
      <c r="AH9" s="106" t="s">
        <v>0</v>
      </c>
      <c r="AI9" s="106" t="s">
        <v>0</v>
      </c>
      <c r="AJ9" s="106" t="s">
        <v>0</v>
      </c>
      <c r="AK9" s="106" t="s">
        <v>0</v>
      </c>
      <c r="AL9" s="106" t="s">
        <v>0</v>
      </c>
      <c r="AM9" s="106" t="s">
        <v>0</v>
      </c>
      <c r="AN9" s="106" t="s">
        <v>0</v>
      </c>
      <c r="AO9" s="106" t="s">
        <v>0</v>
      </c>
      <c r="AP9" s="106" t="s">
        <v>0</v>
      </c>
      <c r="AQ9" s="106" t="s">
        <v>0</v>
      </c>
      <c r="AR9" s="106"/>
      <c r="AS9" s="106"/>
      <c r="AT9" s="106" t="s">
        <v>0</v>
      </c>
    </row>
    <row r="10" spans="2:46">
      <c r="B10" s="260" t="s">
        <v>261</v>
      </c>
      <c r="C10" s="295">
        <v>0</v>
      </c>
      <c r="D10" s="106">
        <v>0</v>
      </c>
      <c r="E10" s="106">
        <v>0</v>
      </c>
      <c r="F10" s="106">
        <v>0</v>
      </c>
      <c r="G10" s="106">
        <v>0</v>
      </c>
      <c r="H10" s="106">
        <v>0</v>
      </c>
      <c r="I10" s="106">
        <v>0</v>
      </c>
      <c r="J10" s="106">
        <v>0</v>
      </c>
      <c r="K10" s="106">
        <v>0</v>
      </c>
      <c r="L10" s="106">
        <v>0</v>
      </c>
      <c r="M10" s="106">
        <v>0</v>
      </c>
      <c r="N10" s="106">
        <v>0</v>
      </c>
      <c r="O10" s="106">
        <v>0</v>
      </c>
      <c r="P10" s="106">
        <v>0</v>
      </c>
      <c r="Q10" s="106">
        <v>0</v>
      </c>
      <c r="R10" s="106">
        <v>0</v>
      </c>
      <c r="S10" s="106">
        <v>0</v>
      </c>
      <c r="T10" s="106">
        <v>0</v>
      </c>
      <c r="U10" s="106">
        <v>0</v>
      </c>
      <c r="V10" s="106">
        <v>0</v>
      </c>
      <c r="W10" s="106">
        <v>0</v>
      </c>
      <c r="X10" s="106">
        <v>0</v>
      </c>
      <c r="Y10" s="106">
        <v>0</v>
      </c>
      <c r="Z10" s="106">
        <v>0</v>
      </c>
      <c r="AA10" s="106">
        <v>0</v>
      </c>
      <c r="AB10" s="106">
        <v>0</v>
      </c>
      <c r="AC10" s="130">
        <v>0</v>
      </c>
      <c r="AD10" s="106">
        <v>0</v>
      </c>
      <c r="AE10" s="106">
        <v>0</v>
      </c>
      <c r="AF10" s="106">
        <v>0</v>
      </c>
      <c r="AG10" s="106">
        <v>0</v>
      </c>
      <c r="AH10" s="106">
        <v>0</v>
      </c>
      <c r="AI10" s="106">
        <v>0</v>
      </c>
      <c r="AJ10" s="106">
        <v>0</v>
      </c>
      <c r="AK10" s="106">
        <v>0</v>
      </c>
      <c r="AL10" s="106">
        <v>1423739</v>
      </c>
      <c r="AM10" s="106">
        <v>1417827</v>
      </c>
      <c r="AN10" s="106" t="s">
        <v>0</v>
      </c>
      <c r="AO10" s="106" t="s">
        <v>0</v>
      </c>
      <c r="AP10" s="106" t="s">
        <v>0</v>
      </c>
      <c r="AQ10" s="106" t="s">
        <v>0</v>
      </c>
      <c r="AR10" s="106"/>
      <c r="AS10" s="106"/>
      <c r="AT10" s="106" t="s">
        <v>0</v>
      </c>
    </row>
    <row r="11" spans="2:46" ht="24">
      <c r="B11" s="260" t="s">
        <v>262</v>
      </c>
      <c r="C11" s="295">
        <v>0</v>
      </c>
      <c r="D11" s="106">
        <v>0</v>
      </c>
      <c r="E11" s="106">
        <v>0</v>
      </c>
      <c r="F11" s="106">
        <v>0</v>
      </c>
      <c r="G11" s="106">
        <v>0</v>
      </c>
      <c r="H11" s="106">
        <v>0</v>
      </c>
      <c r="I11" s="106">
        <v>0</v>
      </c>
      <c r="J11" s="106">
        <v>0</v>
      </c>
      <c r="K11" s="106">
        <v>0</v>
      </c>
      <c r="L11" s="106">
        <v>996531</v>
      </c>
      <c r="M11" s="106" t="s">
        <v>0</v>
      </c>
      <c r="N11" s="106" t="s">
        <v>0</v>
      </c>
      <c r="O11" s="106" t="s">
        <v>0</v>
      </c>
      <c r="P11" s="106" t="s">
        <v>0</v>
      </c>
      <c r="Q11" s="106" t="s">
        <v>0</v>
      </c>
      <c r="R11" s="106" t="s">
        <v>0</v>
      </c>
      <c r="S11" s="106" t="s">
        <v>0</v>
      </c>
      <c r="T11" s="106" t="s">
        <v>0</v>
      </c>
      <c r="U11" s="106" t="s">
        <v>0</v>
      </c>
      <c r="V11" s="106" t="s">
        <v>0</v>
      </c>
      <c r="W11" s="106" t="s">
        <v>0</v>
      </c>
      <c r="X11" s="106" t="s">
        <v>0</v>
      </c>
      <c r="Y11" s="106" t="s">
        <v>0</v>
      </c>
      <c r="Z11" s="106" t="s">
        <v>0</v>
      </c>
      <c r="AA11" s="106" t="s">
        <v>0</v>
      </c>
      <c r="AB11" s="106" t="s">
        <v>0</v>
      </c>
      <c r="AC11" s="130" t="s">
        <v>0</v>
      </c>
      <c r="AD11" s="106" t="s">
        <v>0</v>
      </c>
      <c r="AE11" s="106" t="s">
        <v>0</v>
      </c>
      <c r="AF11" s="106" t="s">
        <v>0</v>
      </c>
      <c r="AG11" s="106" t="s">
        <v>0</v>
      </c>
      <c r="AH11" s="106" t="s">
        <v>0</v>
      </c>
      <c r="AI11" s="106" t="s">
        <v>0</v>
      </c>
      <c r="AJ11" s="106" t="s">
        <v>0</v>
      </c>
      <c r="AK11" s="106" t="s">
        <v>0</v>
      </c>
      <c r="AL11" s="106" t="s">
        <v>0</v>
      </c>
      <c r="AM11" s="106" t="s">
        <v>0</v>
      </c>
      <c r="AN11" s="106" t="s">
        <v>0</v>
      </c>
      <c r="AO11" s="106" t="s">
        <v>0</v>
      </c>
      <c r="AP11" s="106" t="s">
        <v>0</v>
      </c>
      <c r="AQ11" s="106" t="s">
        <v>0</v>
      </c>
      <c r="AR11" s="106"/>
      <c r="AS11" s="106"/>
      <c r="AT11" s="106" t="s">
        <v>0</v>
      </c>
    </row>
    <row r="12" spans="2:46">
      <c r="B12" s="260" t="s">
        <v>263</v>
      </c>
      <c r="C12" s="295">
        <v>0</v>
      </c>
      <c r="D12" s="106">
        <v>0</v>
      </c>
      <c r="E12" s="106">
        <v>0</v>
      </c>
      <c r="F12" s="106">
        <v>0</v>
      </c>
      <c r="G12" s="106">
        <v>0</v>
      </c>
      <c r="H12" s="106">
        <v>0</v>
      </c>
      <c r="I12" s="106">
        <v>0</v>
      </c>
      <c r="J12" s="106">
        <v>0</v>
      </c>
      <c r="K12" s="106">
        <v>0</v>
      </c>
      <c r="L12" s="106">
        <v>1287494</v>
      </c>
      <c r="M12" s="106" t="s">
        <v>0</v>
      </c>
      <c r="N12" s="106" t="s">
        <v>0</v>
      </c>
      <c r="O12" s="106" t="s">
        <v>0</v>
      </c>
      <c r="P12" s="106" t="s">
        <v>0</v>
      </c>
      <c r="Q12" s="106" t="s">
        <v>0</v>
      </c>
      <c r="R12" s="106" t="s">
        <v>0</v>
      </c>
      <c r="S12" s="106" t="s">
        <v>0</v>
      </c>
      <c r="T12" s="106" t="s">
        <v>0</v>
      </c>
      <c r="U12" s="106" t="s">
        <v>0</v>
      </c>
      <c r="V12" s="106" t="s">
        <v>0</v>
      </c>
      <c r="W12" s="106" t="s">
        <v>0</v>
      </c>
      <c r="X12" s="106" t="s">
        <v>0</v>
      </c>
      <c r="Y12" s="106" t="s">
        <v>0</v>
      </c>
      <c r="Z12" s="106" t="s">
        <v>0</v>
      </c>
      <c r="AA12" s="106" t="s">
        <v>0</v>
      </c>
      <c r="AB12" s="106" t="s">
        <v>0</v>
      </c>
      <c r="AC12" s="130" t="s">
        <v>0</v>
      </c>
      <c r="AD12" s="106" t="s">
        <v>0</v>
      </c>
      <c r="AE12" s="106" t="s">
        <v>0</v>
      </c>
      <c r="AF12" s="106" t="s">
        <v>0</v>
      </c>
      <c r="AG12" s="106" t="s">
        <v>0</v>
      </c>
      <c r="AH12" s="106" t="s">
        <v>0</v>
      </c>
      <c r="AI12" s="106" t="s">
        <v>0</v>
      </c>
      <c r="AJ12" s="106" t="s">
        <v>0</v>
      </c>
      <c r="AK12" s="106" t="s">
        <v>0</v>
      </c>
      <c r="AL12" s="106" t="s">
        <v>0</v>
      </c>
      <c r="AM12" s="106" t="s">
        <v>0</v>
      </c>
      <c r="AN12" s="106" t="s">
        <v>0</v>
      </c>
      <c r="AO12" s="106" t="s">
        <v>0</v>
      </c>
      <c r="AP12" s="106" t="s">
        <v>0</v>
      </c>
      <c r="AQ12" s="106" t="s">
        <v>0</v>
      </c>
      <c r="AR12" s="106"/>
      <c r="AS12" s="106"/>
      <c r="AT12" s="106" t="s">
        <v>0</v>
      </c>
    </row>
    <row r="13" spans="2:46">
      <c r="B13" s="260" t="s">
        <v>264</v>
      </c>
      <c r="C13" s="295">
        <v>0</v>
      </c>
      <c r="D13" s="106">
        <v>0</v>
      </c>
      <c r="E13" s="106">
        <v>0</v>
      </c>
      <c r="F13" s="106">
        <v>0</v>
      </c>
      <c r="G13" s="106">
        <v>0</v>
      </c>
      <c r="H13" s="106">
        <v>0</v>
      </c>
      <c r="I13" s="106">
        <v>0</v>
      </c>
      <c r="J13" s="106">
        <v>0</v>
      </c>
      <c r="K13" s="106">
        <v>0</v>
      </c>
      <c r="L13" s="106">
        <v>0</v>
      </c>
      <c r="M13" s="106">
        <v>0</v>
      </c>
      <c r="N13" s="106">
        <v>1334569</v>
      </c>
      <c r="O13" s="106" t="s">
        <v>0</v>
      </c>
      <c r="P13" s="106" t="s">
        <v>0</v>
      </c>
      <c r="Q13" s="106" t="s">
        <v>0</v>
      </c>
      <c r="R13" s="106" t="s">
        <v>0</v>
      </c>
      <c r="S13" s="106" t="s">
        <v>0</v>
      </c>
      <c r="T13" s="106" t="s">
        <v>0</v>
      </c>
      <c r="U13" s="106" t="s">
        <v>0</v>
      </c>
      <c r="V13" s="106" t="s">
        <v>0</v>
      </c>
      <c r="W13" s="106" t="s">
        <v>0</v>
      </c>
      <c r="X13" s="106" t="s">
        <v>0</v>
      </c>
      <c r="Y13" s="106" t="s">
        <v>0</v>
      </c>
      <c r="Z13" s="106" t="s">
        <v>0</v>
      </c>
      <c r="AA13" s="106" t="s">
        <v>0</v>
      </c>
      <c r="AB13" s="106" t="s">
        <v>0</v>
      </c>
      <c r="AC13" s="130" t="s">
        <v>0</v>
      </c>
      <c r="AD13" s="106" t="s">
        <v>0</v>
      </c>
      <c r="AE13" s="106" t="s">
        <v>0</v>
      </c>
      <c r="AF13" s="106" t="s">
        <v>0</v>
      </c>
      <c r="AG13" s="106" t="s">
        <v>0</v>
      </c>
      <c r="AH13" s="106" t="s">
        <v>0</v>
      </c>
      <c r="AI13" s="106" t="s">
        <v>0</v>
      </c>
      <c r="AJ13" s="106" t="s">
        <v>0</v>
      </c>
      <c r="AK13" s="106" t="s">
        <v>0</v>
      </c>
      <c r="AL13" s="106" t="s">
        <v>0</v>
      </c>
      <c r="AM13" s="106" t="s">
        <v>0</v>
      </c>
      <c r="AN13" s="106" t="s">
        <v>0</v>
      </c>
      <c r="AO13" s="106" t="s">
        <v>0</v>
      </c>
      <c r="AP13" s="106" t="s">
        <v>0</v>
      </c>
      <c r="AQ13" s="106" t="s">
        <v>0</v>
      </c>
      <c r="AR13" s="106"/>
      <c r="AS13" s="106"/>
      <c r="AT13" s="106" t="s">
        <v>0</v>
      </c>
    </row>
    <row r="14" spans="2:46">
      <c r="B14" s="260" t="s">
        <v>16</v>
      </c>
      <c r="C14" s="295">
        <v>0</v>
      </c>
      <c r="D14" s="106">
        <v>0</v>
      </c>
      <c r="E14" s="106">
        <v>0</v>
      </c>
      <c r="F14" s="106">
        <v>0</v>
      </c>
      <c r="G14" s="106">
        <v>0</v>
      </c>
      <c r="H14" s="106">
        <v>0</v>
      </c>
      <c r="I14" s="106">
        <v>0</v>
      </c>
      <c r="J14" s="106">
        <v>0</v>
      </c>
      <c r="K14" s="106">
        <v>0</v>
      </c>
      <c r="L14" s="106">
        <v>0</v>
      </c>
      <c r="M14" s="106">
        <v>0</v>
      </c>
      <c r="N14" s="106">
        <v>0</v>
      </c>
      <c r="O14" s="106">
        <v>0</v>
      </c>
      <c r="P14" s="106">
        <v>0</v>
      </c>
      <c r="Q14" s="106">
        <v>0</v>
      </c>
      <c r="R14" s="106">
        <v>0</v>
      </c>
      <c r="S14" s="106">
        <v>0</v>
      </c>
      <c r="T14" s="106">
        <v>0</v>
      </c>
      <c r="U14" s="106">
        <v>0</v>
      </c>
      <c r="V14" s="106">
        <v>0</v>
      </c>
      <c r="W14" s="106">
        <v>0</v>
      </c>
      <c r="X14" s="106">
        <v>0</v>
      </c>
      <c r="Y14" s="106">
        <v>0</v>
      </c>
      <c r="Z14" s="106">
        <v>0</v>
      </c>
      <c r="AA14" s="106">
        <v>0</v>
      </c>
      <c r="AB14" s="106">
        <v>0</v>
      </c>
      <c r="AC14" s="130">
        <v>0</v>
      </c>
      <c r="AD14" s="106">
        <v>0</v>
      </c>
      <c r="AE14" s="106">
        <v>0</v>
      </c>
      <c r="AF14" s="106">
        <v>0</v>
      </c>
      <c r="AG14" s="106">
        <v>0</v>
      </c>
      <c r="AH14" s="106">
        <v>0</v>
      </c>
      <c r="AI14" s="106">
        <v>0</v>
      </c>
      <c r="AJ14" s="106">
        <v>0</v>
      </c>
      <c r="AK14" s="106">
        <v>0</v>
      </c>
      <c r="AL14" s="106">
        <v>0</v>
      </c>
      <c r="AM14" s="106">
        <v>2714418</v>
      </c>
      <c r="AN14" s="106" t="s">
        <v>0</v>
      </c>
      <c r="AO14" s="106" t="s">
        <v>0</v>
      </c>
      <c r="AP14" s="106" t="s">
        <v>0</v>
      </c>
      <c r="AQ14" s="106" t="s">
        <v>0</v>
      </c>
      <c r="AR14" s="106"/>
      <c r="AS14" s="106"/>
      <c r="AT14" s="106" t="s">
        <v>0</v>
      </c>
    </row>
    <row r="15" spans="2:46">
      <c r="B15" s="260" t="s">
        <v>265</v>
      </c>
      <c r="C15" s="295">
        <v>0</v>
      </c>
      <c r="D15" s="106">
        <v>0</v>
      </c>
      <c r="E15" s="106">
        <v>0</v>
      </c>
      <c r="F15" s="106">
        <v>0</v>
      </c>
      <c r="G15" s="106">
        <v>0</v>
      </c>
      <c r="H15" s="106">
        <v>0</v>
      </c>
      <c r="I15" s="106">
        <v>0</v>
      </c>
      <c r="J15" s="106">
        <v>0</v>
      </c>
      <c r="K15" s="106">
        <v>0</v>
      </c>
      <c r="L15" s="106">
        <v>0</v>
      </c>
      <c r="M15" s="106">
        <v>0</v>
      </c>
      <c r="N15" s="106">
        <v>0</v>
      </c>
      <c r="O15" s="106">
        <v>0</v>
      </c>
      <c r="P15" s="106">
        <v>0</v>
      </c>
      <c r="Q15" s="106">
        <v>0</v>
      </c>
      <c r="R15" s="106">
        <v>0</v>
      </c>
      <c r="S15" s="106">
        <v>0</v>
      </c>
      <c r="T15" s="106">
        <v>0</v>
      </c>
      <c r="U15" s="106">
        <v>0</v>
      </c>
      <c r="V15" s="106">
        <v>0</v>
      </c>
      <c r="W15" s="106">
        <v>0</v>
      </c>
      <c r="X15" s="106">
        <v>0</v>
      </c>
      <c r="Y15" s="106">
        <v>0</v>
      </c>
      <c r="Z15" s="106">
        <v>0</v>
      </c>
      <c r="AA15" s="106">
        <v>0</v>
      </c>
      <c r="AB15" s="106">
        <v>0</v>
      </c>
      <c r="AC15" s="130">
        <v>0</v>
      </c>
      <c r="AD15" s="106">
        <v>0</v>
      </c>
      <c r="AE15" s="106">
        <v>0</v>
      </c>
      <c r="AF15" s="106">
        <v>0</v>
      </c>
      <c r="AG15" s="106">
        <v>0</v>
      </c>
      <c r="AH15" s="106">
        <v>0</v>
      </c>
      <c r="AI15" s="106">
        <v>0</v>
      </c>
      <c r="AJ15" s="106">
        <v>0</v>
      </c>
      <c r="AK15" s="106">
        <v>0</v>
      </c>
      <c r="AL15" s="106">
        <v>0</v>
      </c>
      <c r="AM15" s="106">
        <v>0</v>
      </c>
      <c r="AN15" s="106">
        <v>0</v>
      </c>
      <c r="AO15" s="106">
        <v>0</v>
      </c>
      <c r="AP15" s="106">
        <v>0</v>
      </c>
      <c r="AQ15" s="106">
        <v>0</v>
      </c>
      <c r="AR15" s="106">
        <v>0</v>
      </c>
      <c r="AS15" s="106">
        <v>0</v>
      </c>
      <c r="AT15" s="106">
        <v>0</v>
      </c>
    </row>
    <row r="16" spans="2:46">
      <c r="B16" s="260" t="s">
        <v>266</v>
      </c>
      <c r="C16" s="295">
        <v>0</v>
      </c>
      <c r="D16" s="106">
        <v>0</v>
      </c>
      <c r="E16" s="106">
        <v>0</v>
      </c>
      <c r="F16" s="106">
        <v>0</v>
      </c>
      <c r="G16" s="106">
        <v>0</v>
      </c>
      <c r="H16" s="106">
        <v>0</v>
      </c>
      <c r="I16" s="106">
        <v>0</v>
      </c>
      <c r="J16" s="106">
        <v>0</v>
      </c>
      <c r="K16" s="106">
        <v>0</v>
      </c>
      <c r="L16" s="106">
        <v>0</v>
      </c>
      <c r="M16" s="106">
        <v>0</v>
      </c>
      <c r="N16" s="106">
        <v>0</v>
      </c>
      <c r="O16" s="106">
        <v>0</v>
      </c>
      <c r="P16" s="106">
        <v>0</v>
      </c>
      <c r="Q16" s="106">
        <v>0</v>
      </c>
      <c r="R16" s="106">
        <v>0</v>
      </c>
      <c r="S16" s="106">
        <v>0</v>
      </c>
      <c r="T16" s="106">
        <v>0</v>
      </c>
      <c r="U16" s="106">
        <v>0</v>
      </c>
      <c r="V16" s="106">
        <v>0</v>
      </c>
      <c r="W16" s="106">
        <v>0</v>
      </c>
      <c r="X16" s="106">
        <v>0</v>
      </c>
      <c r="Y16" s="106">
        <v>0</v>
      </c>
      <c r="Z16" s="106">
        <v>0</v>
      </c>
      <c r="AA16" s="106">
        <v>0</v>
      </c>
      <c r="AB16" s="106">
        <v>0</v>
      </c>
      <c r="AC16" s="130">
        <v>0</v>
      </c>
      <c r="AD16" s="106">
        <v>0</v>
      </c>
      <c r="AE16" s="106">
        <v>0</v>
      </c>
      <c r="AF16" s="106">
        <v>0</v>
      </c>
      <c r="AG16" s="106">
        <v>0</v>
      </c>
      <c r="AH16" s="106">
        <v>0</v>
      </c>
      <c r="AI16" s="106">
        <v>0</v>
      </c>
      <c r="AJ16" s="106">
        <v>0</v>
      </c>
      <c r="AK16" s="106">
        <v>0</v>
      </c>
      <c r="AL16" s="106">
        <v>0</v>
      </c>
      <c r="AM16" s="106">
        <v>0</v>
      </c>
      <c r="AN16" s="106">
        <v>0</v>
      </c>
      <c r="AO16" s="106">
        <v>0</v>
      </c>
      <c r="AP16" s="106">
        <v>0</v>
      </c>
      <c r="AQ16" s="106">
        <v>0</v>
      </c>
      <c r="AR16" s="106">
        <v>0</v>
      </c>
      <c r="AS16" s="106">
        <v>0</v>
      </c>
      <c r="AT16" s="106">
        <v>0</v>
      </c>
    </row>
    <row r="17" spans="2:46">
      <c r="B17" s="260" t="s">
        <v>267</v>
      </c>
      <c r="C17" s="295">
        <v>0</v>
      </c>
      <c r="D17" s="106">
        <v>0</v>
      </c>
      <c r="E17" s="106">
        <v>0</v>
      </c>
      <c r="F17" s="106">
        <v>0</v>
      </c>
      <c r="G17" s="106">
        <v>0</v>
      </c>
      <c r="H17" s="106">
        <v>0</v>
      </c>
      <c r="I17" s="106">
        <v>0</v>
      </c>
      <c r="J17" s="106">
        <v>0</v>
      </c>
      <c r="K17" s="106">
        <v>0</v>
      </c>
      <c r="L17" s="106">
        <v>0</v>
      </c>
      <c r="M17" s="106">
        <v>0</v>
      </c>
      <c r="N17" s="106">
        <v>0</v>
      </c>
      <c r="O17" s="106">
        <v>0</v>
      </c>
      <c r="P17" s="106">
        <v>0</v>
      </c>
      <c r="Q17" s="106">
        <v>0</v>
      </c>
      <c r="R17" s="106">
        <v>0</v>
      </c>
      <c r="S17" s="106">
        <v>0</v>
      </c>
      <c r="T17" s="106">
        <v>0</v>
      </c>
      <c r="U17" s="106">
        <v>0</v>
      </c>
      <c r="V17" s="106">
        <v>0</v>
      </c>
      <c r="W17" s="106">
        <v>0</v>
      </c>
      <c r="X17" s="106">
        <v>0</v>
      </c>
      <c r="Y17" s="106">
        <v>0</v>
      </c>
      <c r="Z17" s="106">
        <v>0</v>
      </c>
      <c r="AA17" s="106">
        <v>0</v>
      </c>
      <c r="AB17" s="106">
        <v>0</v>
      </c>
      <c r="AC17" s="130">
        <v>0</v>
      </c>
      <c r="AD17" s="106">
        <v>0</v>
      </c>
      <c r="AE17" s="106">
        <v>0</v>
      </c>
      <c r="AF17" s="106">
        <v>0</v>
      </c>
      <c r="AG17" s="106">
        <v>0</v>
      </c>
      <c r="AH17" s="106">
        <v>0</v>
      </c>
      <c r="AI17" s="106">
        <v>0</v>
      </c>
      <c r="AJ17" s="106">
        <v>0</v>
      </c>
      <c r="AK17" s="106">
        <v>0</v>
      </c>
      <c r="AL17" s="106">
        <v>0</v>
      </c>
      <c r="AM17" s="106">
        <v>0</v>
      </c>
      <c r="AN17" s="106">
        <v>0</v>
      </c>
      <c r="AO17" s="106">
        <v>0</v>
      </c>
      <c r="AP17" s="106">
        <v>0</v>
      </c>
      <c r="AQ17" s="106">
        <v>0</v>
      </c>
      <c r="AR17" s="106">
        <v>0</v>
      </c>
      <c r="AS17" s="106">
        <v>0</v>
      </c>
      <c r="AT17" s="106">
        <v>0</v>
      </c>
    </row>
    <row r="18" spans="2:46">
      <c r="B18" s="260" t="s">
        <v>268</v>
      </c>
      <c r="C18" s="295">
        <v>0</v>
      </c>
      <c r="D18" s="106">
        <v>0</v>
      </c>
      <c r="E18" s="106">
        <v>0</v>
      </c>
      <c r="F18" s="106">
        <v>0</v>
      </c>
      <c r="G18" s="106">
        <v>0</v>
      </c>
      <c r="H18" s="106">
        <v>0</v>
      </c>
      <c r="I18" s="106">
        <v>0</v>
      </c>
      <c r="J18" s="106">
        <v>0</v>
      </c>
      <c r="K18" s="106">
        <v>0</v>
      </c>
      <c r="L18" s="106">
        <v>0</v>
      </c>
      <c r="M18" s="106">
        <v>0</v>
      </c>
      <c r="N18" s="106">
        <v>0</v>
      </c>
      <c r="O18" s="106">
        <v>0</v>
      </c>
      <c r="P18" s="106">
        <v>0</v>
      </c>
      <c r="Q18" s="106">
        <v>0</v>
      </c>
      <c r="R18" s="106">
        <v>0</v>
      </c>
      <c r="S18" s="106">
        <v>0</v>
      </c>
      <c r="T18" s="106">
        <v>0</v>
      </c>
      <c r="U18" s="106">
        <v>0</v>
      </c>
      <c r="V18" s="106">
        <v>0</v>
      </c>
      <c r="W18" s="106">
        <v>0</v>
      </c>
      <c r="X18" s="106">
        <v>0</v>
      </c>
      <c r="Y18" s="106">
        <v>0</v>
      </c>
      <c r="Z18" s="106">
        <v>0</v>
      </c>
      <c r="AA18" s="106">
        <v>0</v>
      </c>
      <c r="AB18" s="106">
        <v>0</v>
      </c>
      <c r="AC18" s="130">
        <v>0</v>
      </c>
      <c r="AD18" s="106">
        <v>0</v>
      </c>
      <c r="AE18" s="106">
        <v>0</v>
      </c>
      <c r="AF18" s="106">
        <v>0</v>
      </c>
      <c r="AG18" s="106">
        <v>0</v>
      </c>
      <c r="AH18" s="106">
        <v>0</v>
      </c>
      <c r="AI18" s="106">
        <v>0</v>
      </c>
      <c r="AJ18" s="106">
        <v>0</v>
      </c>
      <c r="AK18" s="106">
        <v>0</v>
      </c>
      <c r="AL18" s="106">
        <v>0</v>
      </c>
      <c r="AM18" s="106">
        <v>0</v>
      </c>
      <c r="AN18" s="106">
        <v>0</v>
      </c>
      <c r="AO18" s="106">
        <v>0</v>
      </c>
      <c r="AP18" s="106">
        <v>0</v>
      </c>
      <c r="AQ18" s="106">
        <v>0</v>
      </c>
      <c r="AR18" s="106">
        <v>0</v>
      </c>
      <c r="AS18" s="106">
        <v>0</v>
      </c>
      <c r="AT18" s="106">
        <v>0</v>
      </c>
    </row>
    <row r="19" spans="2:46">
      <c r="B19" s="260" t="s">
        <v>269</v>
      </c>
      <c r="C19" s="295">
        <v>0</v>
      </c>
      <c r="D19" s="106">
        <v>0</v>
      </c>
      <c r="E19" s="106">
        <v>0</v>
      </c>
      <c r="F19" s="106">
        <v>0</v>
      </c>
      <c r="G19" s="106">
        <v>0</v>
      </c>
      <c r="H19" s="106">
        <v>0</v>
      </c>
      <c r="I19" s="106">
        <v>0</v>
      </c>
      <c r="J19" s="106">
        <v>0</v>
      </c>
      <c r="K19" s="106">
        <v>0</v>
      </c>
      <c r="L19" s="106">
        <v>0</v>
      </c>
      <c r="M19" s="106">
        <v>0</v>
      </c>
      <c r="N19" s="106">
        <v>0</v>
      </c>
      <c r="O19" s="106">
        <v>0</v>
      </c>
      <c r="P19" s="106">
        <v>0</v>
      </c>
      <c r="Q19" s="106">
        <v>0</v>
      </c>
      <c r="R19" s="106">
        <v>0</v>
      </c>
      <c r="S19" s="106">
        <v>0</v>
      </c>
      <c r="T19" s="106">
        <v>0</v>
      </c>
      <c r="U19" s="106">
        <v>0</v>
      </c>
      <c r="V19" s="106">
        <v>0</v>
      </c>
      <c r="W19" s="106">
        <v>0</v>
      </c>
      <c r="X19" s="106">
        <v>0</v>
      </c>
      <c r="Y19" s="106">
        <v>0</v>
      </c>
      <c r="Z19" s="106">
        <v>0</v>
      </c>
      <c r="AA19" s="106">
        <v>0</v>
      </c>
      <c r="AB19" s="106">
        <v>0</v>
      </c>
      <c r="AC19" s="130">
        <v>0</v>
      </c>
      <c r="AD19" s="106">
        <v>0</v>
      </c>
      <c r="AE19" s="106">
        <v>0</v>
      </c>
      <c r="AF19" s="106">
        <v>0</v>
      </c>
      <c r="AG19" s="106">
        <v>0</v>
      </c>
      <c r="AH19" s="106">
        <v>0</v>
      </c>
      <c r="AI19" s="106">
        <v>0</v>
      </c>
      <c r="AJ19" s="106">
        <v>0</v>
      </c>
      <c r="AK19" s="106">
        <v>0</v>
      </c>
      <c r="AL19" s="106">
        <v>0</v>
      </c>
      <c r="AM19" s="106">
        <v>0</v>
      </c>
      <c r="AN19" s="106">
        <v>0</v>
      </c>
      <c r="AO19" s="106">
        <v>0</v>
      </c>
      <c r="AP19" s="106">
        <v>0</v>
      </c>
      <c r="AQ19" s="106">
        <v>0</v>
      </c>
      <c r="AR19" s="106">
        <v>0</v>
      </c>
      <c r="AS19" s="106">
        <v>0</v>
      </c>
      <c r="AT19" s="106">
        <v>0</v>
      </c>
    </row>
    <row r="20" spans="2:46">
      <c r="B20" s="260" t="s">
        <v>270</v>
      </c>
      <c r="C20" s="295">
        <v>0</v>
      </c>
      <c r="D20" s="106">
        <v>0</v>
      </c>
      <c r="E20" s="106">
        <v>0</v>
      </c>
      <c r="F20" s="106">
        <v>0</v>
      </c>
      <c r="G20" s="106">
        <v>0</v>
      </c>
      <c r="H20" s="106">
        <v>0</v>
      </c>
      <c r="I20" s="106">
        <v>0</v>
      </c>
      <c r="J20" s="106">
        <v>0</v>
      </c>
      <c r="K20" s="106">
        <v>0</v>
      </c>
      <c r="L20" s="106">
        <v>0</v>
      </c>
      <c r="M20" s="106">
        <v>0</v>
      </c>
      <c r="N20" s="106">
        <v>0</v>
      </c>
      <c r="O20" s="106">
        <v>0</v>
      </c>
      <c r="P20" s="106">
        <v>0</v>
      </c>
      <c r="Q20" s="106">
        <v>0</v>
      </c>
      <c r="R20" s="106">
        <v>0</v>
      </c>
      <c r="S20" s="106">
        <v>0</v>
      </c>
      <c r="T20" s="106">
        <v>0</v>
      </c>
      <c r="U20" s="106">
        <v>0</v>
      </c>
      <c r="V20" s="106">
        <v>0</v>
      </c>
      <c r="W20" s="106">
        <v>0</v>
      </c>
      <c r="X20" s="106">
        <v>0</v>
      </c>
      <c r="Y20" s="106">
        <v>0</v>
      </c>
      <c r="Z20" s="106">
        <v>0</v>
      </c>
      <c r="AA20" s="106">
        <v>0</v>
      </c>
      <c r="AB20" s="106">
        <v>0</v>
      </c>
      <c r="AC20" s="130">
        <v>0</v>
      </c>
      <c r="AD20" s="106">
        <v>0</v>
      </c>
      <c r="AE20" s="106">
        <v>0</v>
      </c>
      <c r="AF20" s="106">
        <v>0</v>
      </c>
      <c r="AG20" s="106">
        <v>0</v>
      </c>
      <c r="AH20" s="106">
        <v>0</v>
      </c>
      <c r="AI20" s="106">
        <v>0</v>
      </c>
      <c r="AJ20" s="106">
        <v>0</v>
      </c>
      <c r="AK20" s="106">
        <v>0</v>
      </c>
      <c r="AL20" s="106">
        <v>0</v>
      </c>
      <c r="AM20" s="106">
        <v>0</v>
      </c>
      <c r="AN20" s="106">
        <v>0</v>
      </c>
      <c r="AO20" s="106">
        <v>0</v>
      </c>
      <c r="AP20" s="106">
        <v>0</v>
      </c>
      <c r="AQ20" s="106">
        <v>0</v>
      </c>
      <c r="AR20" s="106">
        <v>0</v>
      </c>
      <c r="AS20" s="106">
        <v>0</v>
      </c>
      <c r="AT20" s="106">
        <v>0</v>
      </c>
    </row>
    <row r="21" spans="2:46">
      <c r="B21" s="260" t="s">
        <v>271</v>
      </c>
      <c r="C21" s="295">
        <v>0</v>
      </c>
      <c r="D21" s="106">
        <v>0</v>
      </c>
      <c r="E21" s="106">
        <v>0</v>
      </c>
      <c r="F21" s="106">
        <v>0</v>
      </c>
      <c r="G21" s="106">
        <v>0</v>
      </c>
      <c r="H21" s="106">
        <v>0</v>
      </c>
      <c r="I21" s="106">
        <v>0</v>
      </c>
      <c r="J21" s="106">
        <v>0</v>
      </c>
      <c r="K21" s="106">
        <v>0</v>
      </c>
      <c r="L21" s="106">
        <v>1253829</v>
      </c>
      <c r="M21" s="106" t="s">
        <v>0</v>
      </c>
      <c r="N21" s="106" t="s">
        <v>0</v>
      </c>
      <c r="O21" s="106" t="s">
        <v>0</v>
      </c>
      <c r="P21" s="106" t="s">
        <v>0</v>
      </c>
      <c r="Q21" s="106" t="s">
        <v>0</v>
      </c>
      <c r="R21" s="106" t="s">
        <v>0</v>
      </c>
      <c r="S21" s="106" t="s">
        <v>0</v>
      </c>
      <c r="T21" s="106" t="s">
        <v>0</v>
      </c>
      <c r="U21" s="106" t="s">
        <v>0</v>
      </c>
      <c r="V21" s="106" t="s">
        <v>0</v>
      </c>
      <c r="W21" s="106" t="s">
        <v>0</v>
      </c>
      <c r="X21" s="106" t="s">
        <v>0</v>
      </c>
      <c r="Y21" s="106" t="s">
        <v>0</v>
      </c>
      <c r="Z21" s="106" t="s">
        <v>0</v>
      </c>
      <c r="AA21" s="106" t="s">
        <v>0</v>
      </c>
      <c r="AB21" s="106" t="s">
        <v>0</v>
      </c>
      <c r="AC21" s="130" t="s">
        <v>0</v>
      </c>
      <c r="AD21" s="106" t="s">
        <v>0</v>
      </c>
      <c r="AE21" s="106" t="s">
        <v>0</v>
      </c>
      <c r="AF21" s="106" t="s">
        <v>0</v>
      </c>
      <c r="AG21" s="106" t="s">
        <v>0</v>
      </c>
      <c r="AH21" s="106" t="s">
        <v>0</v>
      </c>
      <c r="AI21" s="106" t="s">
        <v>0</v>
      </c>
      <c r="AJ21" s="106" t="s">
        <v>0</v>
      </c>
      <c r="AK21" s="106" t="s">
        <v>0</v>
      </c>
      <c r="AL21" s="106" t="s">
        <v>0</v>
      </c>
      <c r="AM21" s="106" t="s">
        <v>0</v>
      </c>
      <c r="AN21" s="106" t="s">
        <v>0</v>
      </c>
      <c r="AO21" s="106" t="s">
        <v>0</v>
      </c>
      <c r="AP21" s="106" t="s">
        <v>0</v>
      </c>
      <c r="AQ21" s="106" t="s">
        <v>0</v>
      </c>
      <c r="AR21" s="106"/>
      <c r="AS21" s="106"/>
      <c r="AT21" s="106" t="s">
        <v>0</v>
      </c>
    </row>
    <row r="22" spans="2:46">
      <c r="B22" s="260" t="s">
        <v>191</v>
      </c>
      <c r="C22" s="295">
        <v>0</v>
      </c>
      <c r="D22" s="106">
        <v>0</v>
      </c>
      <c r="E22" s="106">
        <v>0</v>
      </c>
      <c r="F22" s="106">
        <v>0</v>
      </c>
      <c r="G22" s="106">
        <v>0</v>
      </c>
      <c r="H22" s="106">
        <v>0</v>
      </c>
      <c r="I22" s="106">
        <v>0</v>
      </c>
      <c r="J22" s="106">
        <v>0</v>
      </c>
      <c r="K22" s="106">
        <v>0</v>
      </c>
      <c r="L22" s="106">
        <v>0</v>
      </c>
      <c r="M22" s="106">
        <v>0</v>
      </c>
      <c r="N22" s="106">
        <v>0</v>
      </c>
      <c r="O22" s="106">
        <v>0</v>
      </c>
      <c r="P22" s="106">
        <v>0</v>
      </c>
      <c r="Q22" s="106">
        <v>0</v>
      </c>
      <c r="R22" s="106">
        <v>0</v>
      </c>
      <c r="S22" s="106">
        <v>0</v>
      </c>
      <c r="T22" s="106">
        <v>0</v>
      </c>
      <c r="U22" s="106">
        <v>0</v>
      </c>
      <c r="V22" s="106">
        <v>0</v>
      </c>
      <c r="W22" s="106">
        <v>0</v>
      </c>
      <c r="X22" s="106">
        <v>0</v>
      </c>
      <c r="Y22" s="106">
        <v>0</v>
      </c>
      <c r="Z22" s="106">
        <v>0</v>
      </c>
      <c r="AA22" s="106">
        <v>0</v>
      </c>
      <c r="AB22" s="106">
        <v>0</v>
      </c>
      <c r="AC22" s="130">
        <v>0</v>
      </c>
      <c r="AD22" s="106">
        <v>0</v>
      </c>
      <c r="AE22" s="106">
        <v>0</v>
      </c>
      <c r="AF22" s="106">
        <v>0</v>
      </c>
      <c r="AG22" s="106">
        <v>0</v>
      </c>
      <c r="AH22" s="106">
        <v>0</v>
      </c>
      <c r="AI22" s="106">
        <v>0</v>
      </c>
      <c r="AJ22" s="106">
        <v>0</v>
      </c>
      <c r="AK22" s="106">
        <v>0</v>
      </c>
      <c r="AL22" s="106">
        <v>0</v>
      </c>
      <c r="AM22" s="106">
        <v>0</v>
      </c>
      <c r="AN22" s="106">
        <v>0</v>
      </c>
      <c r="AO22" s="106">
        <v>0</v>
      </c>
      <c r="AP22" s="106">
        <v>0</v>
      </c>
      <c r="AQ22" s="106">
        <v>0</v>
      </c>
      <c r="AR22" s="106">
        <v>0</v>
      </c>
      <c r="AS22" s="106">
        <v>0</v>
      </c>
      <c r="AT22" s="106">
        <v>0</v>
      </c>
    </row>
    <row r="23" spans="2:46">
      <c r="B23" s="260" t="s">
        <v>272</v>
      </c>
      <c r="C23" s="295">
        <v>0</v>
      </c>
      <c r="D23" s="106">
        <v>0</v>
      </c>
      <c r="E23" s="106">
        <v>0</v>
      </c>
      <c r="F23" s="106">
        <v>0</v>
      </c>
      <c r="G23" s="106">
        <v>0</v>
      </c>
      <c r="H23" s="106">
        <v>0</v>
      </c>
      <c r="I23" s="106">
        <v>0</v>
      </c>
      <c r="J23" s="106">
        <v>0</v>
      </c>
      <c r="K23" s="106">
        <v>0</v>
      </c>
      <c r="L23" s="106">
        <v>0</v>
      </c>
      <c r="M23" s="106">
        <v>0</v>
      </c>
      <c r="N23" s="106">
        <v>0</v>
      </c>
      <c r="O23" s="106">
        <v>0</v>
      </c>
      <c r="P23" s="106">
        <v>0</v>
      </c>
      <c r="Q23" s="106">
        <v>0</v>
      </c>
      <c r="R23" s="106">
        <v>0</v>
      </c>
      <c r="S23" s="106">
        <v>0</v>
      </c>
      <c r="T23" s="106">
        <v>0</v>
      </c>
      <c r="U23" s="106">
        <v>0</v>
      </c>
      <c r="V23" s="106">
        <v>0</v>
      </c>
      <c r="W23" s="106">
        <v>0</v>
      </c>
      <c r="X23" s="106">
        <v>0</v>
      </c>
      <c r="Y23" s="106">
        <v>0</v>
      </c>
      <c r="Z23" s="106">
        <v>0</v>
      </c>
      <c r="AA23" s="106">
        <v>0</v>
      </c>
      <c r="AB23" s="106">
        <v>0</v>
      </c>
      <c r="AC23" s="130">
        <v>0</v>
      </c>
      <c r="AD23" s="106">
        <v>0</v>
      </c>
      <c r="AE23" s="106">
        <v>0</v>
      </c>
      <c r="AF23" s="106">
        <v>0</v>
      </c>
      <c r="AG23" s="106">
        <v>0</v>
      </c>
      <c r="AH23" s="106">
        <v>0</v>
      </c>
      <c r="AI23" s="106">
        <v>0</v>
      </c>
      <c r="AJ23" s="106">
        <v>0</v>
      </c>
      <c r="AK23" s="106">
        <v>0</v>
      </c>
      <c r="AL23" s="106">
        <v>0</v>
      </c>
      <c r="AM23" s="106">
        <v>0</v>
      </c>
      <c r="AN23" s="106">
        <v>0</v>
      </c>
      <c r="AO23" s="106">
        <v>0</v>
      </c>
      <c r="AP23" s="106">
        <v>0</v>
      </c>
      <c r="AQ23" s="106">
        <v>0</v>
      </c>
      <c r="AR23" s="106">
        <v>0</v>
      </c>
      <c r="AS23" s="106">
        <v>0</v>
      </c>
      <c r="AT23" s="106">
        <v>0</v>
      </c>
    </row>
    <row r="24" spans="2:46">
      <c r="B24" s="260" t="s">
        <v>273</v>
      </c>
      <c r="C24" s="295">
        <v>0</v>
      </c>
      <c r="D24" s="106">
        <v>0</v>
      </c>
      <c r="E24" s="106">
        <v>0</v>
      </c>
      <c r="F24" s="106">
        <v>0</v>
      </c>
      <c r="G24" s="106">
        <v>0</v>
      </c>
      <c r="H24" s="106">
        <v>0</v>
      </c>
      <c r="I24" s="106">
        <v>0</v>
      </c>
      <c r="J24" s="106">
        <v>0</v>
      </c>
      <c r="K24" s="106">
        <v>0</v>
      </c>
      <c r="L24" s="106">
        <v>0</v>
      </c>
      <c r="M24" s="106">
        <v>0</v>
      </c>
      <c r="N24" s="106">
        <v>0</v>
      </c>
      <c r="O24" s="106">
        <v>0</v>
      </c>
      <c r="P24" s="106">
        <v>0</v>
      </c>
      <c r="Q24" s="106">
        <v>0</v>
      </c>
      <c r="R24" s="106">
        <v>0</v>
      </c>
      <c r="S24" s="106">
        <v>0</v>
      </c>
      <c r="T24" s="106">
        <v>0</v>
      </c>
      <c r="U24" s="106">
        <v>0</v>
      </c>
      <c r="V24" s="106">
        <v>0</v>
      </c>
      <c r="W24" s="106">
        <v>0</v>
      </c>
      <c r="X24" s="106">
        <v>0</v>
      </c>
      <c r="Y24" s="106">
        <v>0</v>
      </c>
      <c r="Z24" s="106">
        <v>0</v>
      </c>
      <c r="AA24" s="106">
        <v>0</v>
      </c>
      <c r="AB24" s="106">
        <v>0</v>
      </c>
      <c r="AC24" s="130">
        <v>0</v>
      </c>
      <c r="AD24" s="106">
        <v>0</v>
      </c>
      <c r="AE24" s="106">
        <v>0</v>
      </c>
      <c r="AF24" s="106">
        <v>0</v>
      </c>
      <c r="AG24" s="106">
        <v>0</v>
      </c>
      <c r="AH24" s="106">
        <v>0</v>
      </c>
      <c r="AI24" s="106">
        <v>0</v>
      </c>
      <c r="AJ24" s="106">
        <v>0</v>
      </c>
      <c r="AK24" s="106">
        <v>0</v>
      </c>
      <c r="AL24" s="106">
        <v>0</v>
      </c>
      <c r="AM24" s="106">
        <v>0</v>
      </c>
      <c r="AN24" s="106">
        <v>0</v>
      </c>
      <c r="AO24" s="106">
        <v>0</v>
      </c>
      <c r="AP24" s="106">
        <v>0</v>
      </c>
      <c r="AQ24" s="106">
        <v>0</v>
      </c>
      <c r="AR24" s="106">
        <v>0</v>
      </c>
      <c r="AS24" s="106">
        <v>0</v>
      </c>
      <c r="AT24" s="106">
        <v>0</v>
      </c>
    </row>
    <row r="25" spans="2:46">
      <c r="B25" s="260" t="s">
        <v>274</v>
      </c>
      <c r="C25" s="295">
        <v>0</v>
      </c>
      <c r="D25" s="106">
        <v>0</v>
      </c>
      <c r="E25" s="106">
        <v>0</v>
      </c>
      <c r="F25" s="106">
        <v>0</v>
      </c>
      <c r="G25" s="106">
        <v>0</v>
      </c>
      <c r="H25" s="106">
        <v>0</v>
      </c>
      <c r="I25" s="106">
        <v>0</v>
      </c>
      <c r="J25" s="106">
        <v>0</v>
      </c>
      <c r="K25" s="106">
        <v>0</v>
      </c>
      <c r="L25" s="106">
        <v>0</v>
      </c>
      <c r="M25" s="106">
        <v>0</v>
      </c>
      <c r="N25" s="106">
        <v>0</v>
      </c>
      <c r="O25" s="106">
        <v>0</v>
      </c>
      <c r="P25" s="106">
        <v>0</v>
      </c>
      <c r="Q25" s="106">
        <v>0</v>
      </c>
      <c r="R25" s="106">
        <v>0</v>
      </c>
      <c r="S25" s="106">
        <v>0</v>
      </c>
      <c r="T25" s="106">
        <v>0</v>
      </c>
      <c r="U25" s="106">
        <v>0</v>
      </c>
      <c r="V25" s="106">
        <v>0</v>
      </c>
      <c r="W25" s="106">
        <v>0</v>
      </c>
      <c r="X25" s="106">
        <v>0</v>
      </c>
      <c r="Y25" s="106">
        <v>0</v>
      </c>
      <c r="Z25" s="106">
        <v>0</v>
      </c>
      <c r="AA25" s="106">
        <v>0</v>
      </c>
      <c r="AB25" s="106">
        <v>0</v>
      </c>
      <c r="AC25" s="130">
        <v>0</v>
      </c>
      <c r="AD25" s="106">
        <v>0</v>
      </c>
      <c r="AE25" s="106">
        <v>0</v>
      </c>
      <c r="AF25" s="106">
        <v>0</v>
      </c>
      <c r="AG25" s="106">
        <v>0</v>
      </c>
      <c r="AH25" s="106">
        <v>0</v>
      </c>
      <c r="AI25" s="106">
        <v>0</v>
      </c>
      <c r="AJ25" s="106">
        <v>0</v>
      </c>
      <c r="AK25" s="106">
        <v>0</v>
      </c>
      <c r="AL25" s="106">
        <v>0</v>
      </c>
      <c r="AM25" s="106">
        <v>0</v>
      </c>
      <c r="AN25" s="106">
        <v>0</v>
      </c>
      <c r="AO25" s="106">
        <v>0</v>
      </c>
      <c r="AP25" s="106">
        <v>0</v>
      </c>
      <c r="AQ25" s="106">
        <v>0</v>
      </c>
      <c r="AR25" s="106">
        <v>0</v>
      </c>
      <c r="AS25" s="106">
        <v>0</v>
      </c>
      <c r="AT25" s="106">
        <v>0</v>
      </c>
    </row>
    <row r="26" spans="2:46" ht="24">
      <c r="B26" s="260" t="s">
        <v>356</v>
      </c>
      <c r="C26" s="295">
        <v>0</v>
      </c>
      <c r="D26" s="106">
        <v>0</v>
      </c>
      <c r="E26" s="106">
        <v>0</v>
      </c>
      <c r="F26" s="106">
        <v>0</v>
      </c>
      <c r="G26" s="106">
        <v>0</v>
      </c>
      <c r="H26" s="106">
        <v>0</v>
      </c>
      <c r="I26" s="106">
        <v>0</v>
      </c>
      <c r="J26" s="106">
        <v>0</v>
      </c>
      <c r="K26" s="106">
        <v>0</v>
      </c>
      <c r="L26" s="106">
        <v>0</v>
      </c>
      <c r="M26" s="106">
        <v>0</v>
      </c>
      <c r="N26" s="106">
        <v>0</v>
      </c>
      <c r="O26" s="106">
        <v>0</v>
      </c>
      <c r="P26" s="106">
        <v>0</v>
      </c>
      <c r="Q26" s="106">
        <v>0</v>
      </c>
      <c r="R26" s="106">
        <v>0</v>
      </c>
      <c r="S26" s="106">
        <v>0</v>
      </c>
      <c r="T26" s="106">
        <v>0</v>
      </c>
      <c r="U26" s="106">
        <v>0</v>
      </c>
      <c r="V26" s="106">
        <v>0</v>
      </c>
      <c r="W26" s="106">
        <v>0</v>
      </c>
      <c r="X26" s="106">
        <v>0</v>
      </c>
      <c r="Y26" s="106">
        <v>0</v>
      </c>
      <c r="Z26" s="106">
        <v>0</v>
      </c>
      <c r="AA26" s="106">
        <v>0</v>
      </c>
      <c r="AB26" s="106">
        <v>0</v>
      </c>
      <c r="AC26" s="130">
        <v>0</v>
      </c>
      <c r="AD26" s="106">
        <v>0</v>
      </c>
      <c r="AE26" s="106">
        <v>0</v>
      </c>
      <c r="AF26" s="106">
        <v>0</v>
      </c>
      <c r="AG26" s="106">
        <v>0</v>
      </c>
      <c r="AH26" s="106">
        <v>0</v>
      </c>
      <c r="AI26" s="106">
        <v>9763596</v>
      </c>
      <c r="AJ26" s="106">
        <v>0</v>
      </c>
      <c r="AK26" s="106">
        <v>0</v>
      </c>
      <c r="AL26" s="106">
        <v>0</v>
      </c>
      <c r="AM26" s="106">
        <v>0</v>
      </c>
      <c r="AN26" s="106">
        <v>0</v>
      </c>
      <c r="AO26" s="106">
        <v>0</v>
      </c>
      <c r="AP26" s="106">
        <v>0</v>
      </c>
      <c r="AQ26" s="106">
        <v>0</v>
      </c>
      <c r="AR26" s="106">
        <v>0</v>
      </c>
      <c r="AS26" s="106">
        <v>0</v>
      </c>
      <c r="AT26" s="106">
        <v>0</v>
      </c>
    </row>
    <row r="27" spans="2:46">
      <c r="B27" s="260" t="s">
        <v>275</v>
      </c>
      <c r="C27" s="295">
        <v>0</v>
      </c>
      <c r="D27" s="106">
        <v>0</v>
      </c>
      <c r="E27" s="106">
        <v>0</v>
      </c>
      <c r="F27" s="106">
        <v>0</v>
      </c>
      <c r="G27" s="106">
        <v>0</v>
      </c>
      <c r="H27" s="106">
        <v>0</v>
      </c>
      <c r="I27" s="106">
        <v>0</v>
      </c>
      <c r="J27" s="106">
        <v>0</v>
      </c>
      <c r="K27" s="106">
        <v>0</v>
      </c>
      <c r="L27" s="106">
        <v>0</v>
      </c>
      <c r="M27" s="106">
        <v>0</v>
      </c>
      <c r="N27" s="106">
        <v>0</v>
      </c>
      <c r="O27" s="106">
        <v>0</v>
      </c>
      <c r="P27" s="106">
        <v>0</v>
      </c>
      <c r="Q27" s="106">
        <v>0</v>
      </c>
      <c r="R27" s="106">
        <v>0</v>
      </c>
      <c r="S27" s="106">
        <v>0</v>
      </c>
      <c r="T27" s="106">
        <v>0</v>
      </c>
      <c r="U27" s="106">
        <v>0</v>
      </c>
      <c r="V27" s="106">
        <v>0</v>
      </c>
      <c r="W27" s="106">
        <v>0</v>
      </c>
      <c r="X27" s="106">
        <v>0</v>
      </c>
      <c r="Y27" s="106">
        <v>0</v>
      </c>
      <c r="Z27" s="106">
        <v>0</v>
      </c>
      <c r="AA27" s="106">
        <v>0</v>
      </c>
      <c r="AB27" s="106">
        <v>0</v>
      </c>
      <c r="AC27" s="130">
        <v>0</v>
      </c>
      <c r="AD27" s="106">
        <v>0</v>
      </c>
      <c r="AE27" s="106">
        <v>2487040</v>
      </c>
      <c r="AF27" s="106">
        <v>0</v>
      </c>
      <c r="AG27" s="106" t="s">
        <v>0</v>
      </c>
      <c r="AH27" s="106" t="s">
        <v>0</v>
      </c>
      <c r="AI27" s="106" t="s">
        <v>0</v>
      </c>
      <c r="AJ27" s="106" t="s">
        <v>0</v>
      </c>
      <c r="AK27" s="106" t="s">
        <v>0</v>
      </c>
      <c r="AL27" s="106" t="s">
        <v>0</v>
      </c>
      <c r="AM27" s="106" t="s">
        <v>0</v>
      </c>
      <c r="AN27" s="106" t="s">
        <v>0</v>
      </c>
      <c r="AO27" s="106" t="s">
        <v>0</v>
      </c>
      <c r="AP27" s="106" t="s">
        <v>0</v>
      </c>
      <c r="AQ27" s="106" t="s">
        <v>0</v>
      </c>
      <c r="AR27" s="106"/>
      <c r="AS27" s="106"/>
      <c r="AT27" s="106" t="s">
        <v>0</v>
      </c>
    </row>
    <row r="28" spans="2:46">
      <c r="B28" s="260" t="s">
        <v>276</v>
      </c>
      <c r="C28" s="295">
        <v>0</v>
      </c>
      <c r="D28" s="106">
        <v>0</v>
      </c>
      <c r="E28" s="106">
        <v>0</v>
      </c>
      <c r="F28" s="106">
        <v>0</v>
      </c>
      <c r="G28" s="106">
        <v>0</v>
      </c>
      <c r="H28" s="106">
        <v>0</v>
      </c>
      <c r="I28" s="106">
        <v>0</v>
      </c>
      <c r="J28" s="106">
        <v>0</v>
      </c>
      <c r="K28" s="106">
        <v>0</v>
      </c>
      <c r="L28" s="106">
        <v>2896040</v>
      </c>
      <c r="M28" s="106" t="s">
        <v>0</v>
      </c>
      <c r="N28" s="106" t="s">
        <v>0</v>
      </c>
      <c r="O28" s="106" t="s">
        <v>0</v>
      </c>
      <c r="P28" s="106" t="s">
        <v>0</v>
      </c>
      <c r="Q28" s="106" t="s">
        <v>0</v>
      </c>
      <c r="R28" s="106" t="s">
        <v>0</v>
      </c>
      <c r="S28" s="106" t="s">
        <v>0</v>
      </c>
      <c r="T28" s="106" t="s">
        <v>0</v>
      </c>
      <c r="U28" s="106" t="s">
        <v>0</v>
      </c>
      <c r="V28" s="106" t="s">
        <v>0</v>
      </c>
      <c r="W28" s="106" t="s">
        <v>0</v>
      </c>
      <c r="X28" s="106" t="s">
        <v>0</v>
      </c>
      <c r="Y28" s="106" t="s">
        <v>0</v>
      </c>
      <c r="Z28" s="106" t="s">
        <v>0</v>
      </c>
      <c r="AA28" s="106" t="s">
        <v>0</v>
      </c>
      <c r="AB28" s="106" t="s">
        <v>0</v>
      </c>
      <c r="AC28" s="130" t="s">
        <v>0</v>
      </c>
      <c r="AD28" s="106" t="s">
        <v>0</v>
      </c>
      <c r="AE28" s="106" t="s">
        <v>0</v>
      </c>
      <c r="AF28" s="106" t="s">
        <v>0</v>
      </c>
      <c r="AG28" s="106" t="s">
        <v>0</v>
      </c>
      <c r="AH28" s="106" t="s">
        <v>0</v>
      </c>
      <c r="AI28" s="106" t="s">
        <v>0</v>
      </c>
      <c r="AJ28" s="106" t="s">
        <v>0</v>
      </c>
      <c r="AK28" s="106" t="s">
        <v>0</v>
      </c>
      <c r="AL28" s="106" t="s">
        <v>0</v>
      </c>
      <c r="AM28" s="106" t="s">
        <v>0</v>
      </c>
      <c r="AN28" s="106" t="s">
        <v>0</v>
      </c>
      <c r="AO28" s="106" t="s">
        <v>0</v>
      </c>
      <c r="AP28" s="106" t="s">
        <v>0</v>
      </c>
      <c r="AQ28" s="106" t="s">
        <v>0</v>
      </c>
      <c r="AR28" s="106"/>
      <c r="AS28" s="106"/>
      <c r="AT28" s="106" t="s">
        <v>0</v>
      </c>
    </row>
    <row r="29" spans="2:46">
      <c r="B29" s="260" t="s">
        <v>277</v>
      </c>
      <c r="C29" s="295">
        <v>0</v>
      </c>
      <c r="D29" s="106">
        <v>0</v>
      </c>
      <c r="E29" s="106">
        <v>0</v>
      </c>
      <c r="F29" s="106">
        <v>0</v>
      </c>
      <c r="G29" s="106">
        <v>0</v>
      </c>
      <c r="H29" s="106">
        <v>0</v>
      </c>
      <c r="I29" s="106">
        <v>0</v>
      </c>
      <c r="J29" s="106">
        <v>0</v>
      </c>
      <c r="K29" s="106">
        <v>0</v>
      </c>
      <c r="L29" s="106">
        <v>0</v>
      </c>
      <c r="M29" s="106">
        <v>0</v>
      </c>
      <c r="N29" s="106">
        <v>0</v>
      </c>
      <c r="O29" s="106">
        <v>0</v>
      </c>
      <c r="P29" s="106">
        <v>0</v>
      </c>
      <c r="Q29" s="106">
        <v>0</v>
      </c>
      <c r="R29" s="106">
        <v>0</v>
      </c>
      <c r="S29" s="106">
        <v>0</v>
      </c>
      <c r="T29" s="106">
        <v>0</v>
      </c>
      <c r="U29" s="106">
        <v>0</v>
      </c>
      <c r="V29" s="106">
        <v>0</v>
      </c>
      <c r="W29" s="106">
        <v>0</v>
      </c>
      <c r="X29" s="106">
        <v>0</v>
      </c>
      <c r="Y29" s="106">
        <v>0</v>
      </c>
      <c r="Z29" s="106">
        <v>0</v>
      </c>
      <c r="AA29" s="106">
        <v>0</v>
      </c>
      <c r="AB29" s="106">
        <v>0</v>
      </c>
      <c r="AC29" s="130">
        <v>0</v>
      </c>
      <c r="AD29" s="106">
        <v>0</v>
      </c>
      <c r="AE29" s="106">
        <v>0</v>
      </c>
      <c r="AF29" s="106">
        <v>0</v>
      </c>
      <c r="AG29" s="106">
        <v>0</v>
      </c>
      <c r="AH29" s="106">
        <v>0</v>
      </c>
      <c r="AI29" s="106">
        <v>0</v>
      </c>
      <c r="AJ29" s="106">
        <v>0</v>
      </c>
      <c r="AK29" s="106">
        <v>0</v>
      </c>
      <c r="AL29" s="106">
        <v>0</v>
      </c>
      <c r="AM29" s="106">
        <v>0</v>
      </c>
      <c r="AN29" s="106">
        <v>0</v>
      </c>
      <c r="AO29" s="106">
        <v>0</v>
      </c>
      <c r="AP29" s="106">
        <v>0</v>
      </c>
      <c r="AQ29" s="106">
        <v>0</v>
      </c>
      <c r="AR29" s="106">
        <v>0</v>
      </c>
      <c r="AS29" s="106">
        <v>0</v>
      </c>
      <c r="AT29" s="106">
        <v>0</v>
      </c>
    </row>
    <row r="30" spans="2:46">
      <c r="B30" s="260" t="s">
        <v>278</v>
      </c>
      <c r="C30" s="295" t="s">
        <v>0</v>
      </c>
      <c r="D30" s="106">
        <v>0</v>
      </c>
      <c r="E30" s="106">
        <v>0</v>
      </c>
      <c r="F30" s="106">
        <v>0</v>
      </c>
      <c r="G30" s="106">
        <v>0</v>
      </c>
      <c r="H30" s="106">
        <v>0</v>
      </c>
      <c r="I30" s="106">
        <v>0</v>
      </c>
      <c r="J30" s="106">
        <v>0</v>
      </c>
      <c r="K30" s="106">
        <v>0</v>
      </c>
      <c r="L30" s="106">
        <v>0</v>
      </c>
      <c r="M30" s="106">
        <v>0</v>
      </c>
      <c r="N30" s="106">
        <v>0</v>
      </c>
      <c r="O30" s="106">
        <v>0</v>
      </c>
      <c r="P30" s="106">
        <v>0</v>
      </c>
      <c r="Q30" s="106">
        <v>0</v>
      </c>
      <c r="R30" s="106">
        <v>0</v>
      </c>
      <c r="S30" s="106">
        <v>0</v>
      </c>
      <c r="T30" s="106">
        <v>0</v>
      </c>
      <c r="U30" s="106">
        <v>0</v>
      </c>
      <c r="V30" s="106">
        <v>0</v>
      </c>
      <c r="W30" s="106">
        <v>0</v>
      </c>
      <c r="X30" s="106">
        <v>0</v>
      </c>
      <c r="Y30" s="106">
        <v>0</v>
      </c>
      <c r="Z30" s="106">
        <v>0</v>
      </c>
      <c r="AA30" s="106">
        <v>0</v>
      </c>
      <c r="AB30" s="106">
        <v>0</v>
      </c>
      <c r="AC30" s="130">
        <v>0</v>
      </c>
      <c r="AD30" s="106">
        <v>0</v>
      </c>
      <c r="AE30" s="106">
        <v>0</v>
      </c>
      <c r="AF30" s="106">
        <v>0</v>
      </c>
      <c r="AG30" s="106">
        <v>0</v>
      </c>
      <c r="AH30" s="106">
        <v>0</v>
      </c>
      <c r="AI30" s="106">
        <v>0</v>
      </c>
      <c r="AJ30" s="106">
        <v>0</v>
      </c>
      <c r="AK30" s="106">
        <v>0</v>
      </c>
      <c r="AL30" s="106">
        <v>0</v>
      </c>
      <c r="AM30" s="106">
        <v>0</v>
      </c>
      <c r="AN30" s="106">
        <v>0</v>
      </c>
      <c r="AO30" s="106">
        <v>0</v>
      </c>
      <c r="AP30" s="106">
        <v>0</v>
      </c>
      <c r="AQ30" s="106">
        <v>0</v>
      </c>
      <c r="AR30" s="106">
        <v>0</v>
      </c>
      <c r="AS30" s="106">
        <v>0</v>
      </c>
      <c r="AT30" s="106">
        <v>0</v>
      </c>
    </row>
    <row r="31" spans="2:46">
      <c r="B31" s="260" t="s">
        <v>279</v>
      </c>
      <c r="C31" s="295" t="s">
        <v>0</v>
      </c>
      <c r="D31" s="106">
        <v>0</v>
      </c>
      <c r="E31" s="106">
        <v>0</v>
      </c>
      <c r="F31" s="106">
        <v>0</v>
      </c>
      <c r="G31" s="106">
        <v>0</v>
      </c>
      <c r="H31" s="106">
        <v>0</v>
      </c>
      <c r="I31" s="106">
        <v>0</v>
      </c>
      <c r="J31" s="106">
        <v>0</v>
      </c>
      <c r="K31" s="106">
        <v>0</v>
      </c>
      <c r="L31" s="106">
        <v>0</v>
      </c>
      <c r="M31" s="106">
        <v>0</v>
      </c>
      <c r="N31" s="106">
        <v>0</v>
      </c>
      <c r="O31" s="106">
        <v>0</v>
      </c>
      <c r="P31" s="106">
        <v>0</v>
      </c>
      <c r="Q31" s="106">
        <v>0</v>
      </c>
      <c r="R31" s="106">
        <v>0</v>
      </c>
      <c r="S31" s="106">
        <v>0</v>
      </c>
      <c r="T31" s="106">
        <v>0</v>
      </c>
      <c r="U31" s="106">
        <v>0</v>
      </c>
      <c r="V31" s="106">
        <v>0</v>
      </c>
      <c r="W31" s="106">
        <v>0</v>
      </c>
      <c r="X31" s="106">
        <v>0</v>
      </c>
      <c r="Y31" s="106">
        <v>0</v>
      </c>
      <c r="Z31" s="106">
        <v>0</v>
      </c>
      <c r="AA31" s="106">
        <v>0</v>
      </c>
      <c r="AB31" s="106">
        <v>0</v>
      </c>
      <c r="AC31" s="130">
        <v>0</v>
      </c>
      <c r="AD31" s="106">
        <v>0</v>
      </c>
      <c r="AE31" s="106">
        <v>0</v>
      </c>
      <c r="AF31" s="106">
        <v>0</v>
      </c>
      <c r="AG31" s="106">
        <v>0</v>
      </c>
      <c r="AH31" s="106">
        <v>0</v>
      </c>
      <c r="AI31" s="106">
        <v>0</v>
      </c>
      <c r="AJ31" s="106">
        <v>0</v>
      </c>
      <c r="AK31" s="106">
        <v>0</v>
      </c>
      <c r="AL31" s="106">
        <v>0</v>
      </c>
      <c r="AM31" s="106">
        <v>0</v>
      </c>
      <c r="AN31" s="106">
        <v>0</v>
      </c>
      <c r="AO31" s="106">
        <v>0</v>
      </c>
      <c r="AP31" s="106">
        <v>0</v>
      </c>
      <c r="AQ31" s="106">
        <v>0</v>
      </c>
      <c r="AR31" s="106">
        <v>0</v>
      </c>
      <c r="AS31" s="106">
        <v>0</v>
      </c>
      <c r="AT31" s="106">
        <v>0</v>
      </c>
    </row>
    <row r="32" spans="2:46">
      <c r="B32" s="260" t="s">
        <v>280</v>
      </c>
      <c r="C32" s="295" t="s">
        <v>0</v>
      </c>
      <c r="D32" s="106">
        <v>0</v>
      </c>
      <c r="E32" s="106">
        <v>0</v>
      </c>
      <c r="F32" s="106">
        <v>0</v>
      </c>
      <c r="G32" s="106">
        <v>0</v>
      </c>
      <c r="H32" s="106">
        <v>0</v>
      </c>
      <c r="I32" s="106">
        <v>0</v>
      </c>
      <c r="J32" s="106">
        <v>0</v>
      </c>
      <c r="K32" s="106">
        <v>0</v>
      </c>
      <c r="L32" s="106">
        <v>0</v>
      </c>
      <c r="M32" s="106">
        <v>0</v>
      </c>
      <c r="N32" s="106">
        <v>0</v>
      </c>
      <c r="O32" s="106">
        <v>0</v>
      </c>
      <c r="P32" s="106">
        <v>0</v>
      </c>
      <c r="Q32" s="106">
        <v>0</v>
      </c>
      <c r="R32" s="106">
        <v>0</v>
      </c>
      <c r="S32" s="106">
        <v>0</v>
      </c>
      <c r="T32" s="106">
        <v>0</v>
      </c>
      <c r="U32" s="106">
        <v>0</v>
      </c>
      <c r="V32" s="106">
        <v>0</v>
      </c>
      <c r="W32" s="106">
        <v>0</v>
      </c>
      <c r="X32" s="106">
        <v>0</v>
      </c>
      <c r="Y32" s="106">
        <v>0</v>
      </c>
      <c r="Z32" s="106">
        <v>0</v>
      </c>
      <c r="AA32" s="106">
        <v>0</v>
      </c>
      <c r="AB32" s="106">
        <v>0</v>
      </c>
      <c r="AC32" s="130">
        <v>0</v>
      </c>
      <c r="AD32" s="106">
        <v>0</v>
      </c>
      <c r="AE32" s="106">
        <v>0</v>
      </c>
      <c r="AF32" s="106">
        <v>0</v>
      </c>
      <c r="AG32" s="106">
        <v>0</v>
      </c>
      <c r="AH32" s="106">
        <v>0</v>
      </c>
      <c r="AI32" s="106">
        <v>0</v>
      </c>
      <c r="AJ32" s="106">
        <v>0</v>
      </c>
      <c r="AK32" s="106">
        <v>0</v>
      </c>
      <c r="AL32" s="106">
        <v>0</v>
      </c>
      <c r="AM32" s="106">
        <v>0</v>
      </c>
      <c r="AN32" s="106">
        <v>0</v>
      </c>
      <c r="AO32" s="106">
        <v>0</v>
      </c>
      <c r="AP32" s="106">
        <v>0</v>
      </c>
      <c r="AQ32" s="106">
        <v>0</v>
      </c>
      <c r="AR32" s="106">
        <v>0</v>
      </c>
      <c r="AS32" s="106">
        <v>0</v>
      </c>
      <c r="AT32" s="106">
        <v>0</v>
      </c>
    </row>
    <row r="33" spans="2:46">
      <c r="B33" s="260" t="s">
        <v>281</v>
      </c>
      <c r="C33" s="295" t="s">
        <v>0</v>
      </c>
      <c r="D33" s="106" t="s">
        <v>0</v>
      </c>
      <c r="E33" s="106">
        <v>0</v>
      </c>
      <c r="F33" s="106">
        <v>0</v>
      </c>
      <c r="G33" s="106">
        <v>0</v>
      </c>
      <c r="H33" s="106">
        <v>0</v>
      </c>
      <c r="I33" s="106">
        <v>0</v>
      </c>
      <c r="J33" s="106">
        <v>0</v>
      </c>
      <c r="K33" s="106">
        <v>0</v>
      </c>
      <c r="L33" s="106">
        <v>0</v>
      </c>
      <c r="M33" s="106">
        <v>0</v>
      </c>
      <c r="N33" s="106">
        <v>0</v>
      </c>
      <c r="O33" s="106">
        <v>0</v>
      </c>
      <c r="P33" s="106">
        <v>0</v>
      </c>
      <c r="Q33" s="106">
        <v>0</v>
      </c>
      <c r="R33" s="106">
        <v>0</v>
      </c>
      <c r="S33" s="106">
        <v>0</v>
      </c>
      <c r="T33" s="106">
        <v>0</v>
      </c>
      <c r="U33" s="106">
        <v>0</v>
      </c>
      <c r="V33" s="106">
        <v>0</v>
      </c>
      <c r="W33" s="106">
        <v>0</v>
      </c>
      <c r="X33" s="106">
        <v>0</v>
      </c>
      <c r="Y33" s="106">
        <v>0</v>
      </c>
      <c r="Z33" s="106">
        <v>0</v>
      </c>
      <c r="AA33" s="106">
        <v>0</v>
      </c>
      <c r="AB33" s="106">
        <v>0</v>
      </c>
      <c r="AC33" s="130">
        <v>0</v>
      </c>
      <c r="AD33" s="106">
        <v>0</v>
      </c>
      <c r="AE33" s="106">
        <v>0</v>
      </c>
      <c r="AF33" s="106">
        <v>0</v>
      </c>
      <c r="AG33" s="106">
        <v>4776921</v>
      </c>
      <c r="AH33" s="106" t="s">
        <v>0</v>
      </c>
      <c r="AI33" s="106" t="s">
        <v>0</v>
      </c>
      <c r="AJ33" s="106" t="s">
        <v>0</v>
      </c>
      <c r="AK33" s="106" t="s">
        <v>0</v>
      </c>
      <c r="AL33" s="106" t="s">
        <v>0</v>
      </c>
      <c r="AM33" s="106" t="s">
        <v>0</v>
      </c>
      <c r="AN33" s="106" t="s">
        <v>0</v>
      </c>
      <c r="AO33" s="106" t="s">
        <v>0</v>
      </c>
      <c r="AP33" s="106" t="s">
        <v>0</v>
      </c>
      <c r="AQ33" s="106" t="s">
        <v>0</v>
      </c>
      <c r="AR33" s="106"/>
      <c r="AS33" s="106"/>
      <c r="AT33" s="106" t="s">
        <v>0</v>
      </c>
    </row>
    <row r="34" spans="2:46">
      <c r="B34" s="260" t="s">
        <v>355</v>
      </c>
      <c r="C34" s="295" t="s">
        <v>0</v>
      </c>
      <c r="D34" s="106" t="s">
        <v>0</v>
      </c>
      <c r="E34" s="106">
        <v>0</v>
      </c>
      <c r="F34" s="106">
        <v>0</v>
      </c>
      <c r="G34" s="106">
        <v>0</v>
      </c>
      <c r="H34" s="106">
        <v>0</v>
      </c>
      <c r="I34" s="106">
        <v>0</v>
      </c>
      <c r="J34" s="106">
        <v>0</v>
      </c>
      <c r="K34" s="106">
        <v>0</v>
      </c>
      <c r="L34" s="106">
        <v>0</v>
      </c>
      <c r="M34" s="106">
        <v>0</v>
      </c>
      <c r="N34" s="106">
        <v>0</v>
      </c>
      <c r="O34" s="106">
        <v>0</v>
      </c>
      <c r="P34" s="106">
        <v>0</v>
      </c>
      <c r="Q34" s="106">
        <v>0</v>
      </c>
      <c r="R34" s="106">
        <v>0</v>
      </c>
      <c r="S34" s="106">
        <v>0</v>
      </c>
      <c r="T34" s="106">
        <v>0</v>
      </c>
      <c r="U34" s="106">
        <v>0</v>
      </c>
      <c r="V34" s="106">
        <v>0</v>
      </c>
      <c r="W34" s="106">
        <v>0</v>
      </c>
      <c r="X34" s="106">
        <v>0</v>
      </c>
      <c r="Y34" s="106">
        <v>0</v>
      </c>
      <c r="Z34" s="106">
        <v>0</v>
      </c>
      <c r="AA34" s="106">
        <v>0</v>
      </c>
      <c r="AB34" s="106">
        <v>0</v>
      </c>
      <c r="AC34" s="130">
        <v>0</v>
      </c>
      <c r="AD34" s="106">
        <v>0</v>
      </c>
      <c r="AE34" s="106">
        <v>0</v>
      </c>
      <c r="AF34" s="106">
        <v>0</v>
      </c>
      <c r="AG34" s="106">
        <v>0</v>
      </c>
      <c r="AH34" s="106">
        <v>0</v>
      </c>
      <c r="AI34" s="106">
        <v>0</v>
      </c>
      <c r="AJ34" s="106">
        <v>0</v>
      </c>
      <c r="AK34" s="106">
        <v>0</v>
      </c>
      <c r="AL34" s="106">
        <v>0</v>
      </c>
      <c r="AM34" s="106">
        <v>0</v>
      </c>
      <c r="AN34" s="106">
        <v>0</v>
      </c>
      <c r="AO34" s="106">
        <v>0</v>
      </c>
      <c r="AP34" s="106">
        <v>0</v>
      </c>
      <c r="AQ34" s="106">
        <v>0</v>
      </c>
      <c r="AR34" s="106">
        <v>0</v>
      </c>
      <c r="AS34" s="106">
        <v>0</v>
      </c>
      <c r="AT34" s="106">
        <v>0</v>
      </c>
    </row>
    <row r="35" spans="2:46">
      <c r="B35" s="260" t="s">
        <v>282</v>
      </c>
      <c r="C35" s="295" t="s">
        <v>0</v>
      </c>
      <c r="D35" s="106" t="s">
        <v>0</v>
      </c>
      <c r="E35" s="106">
        <v>0</v>
      </c>
      <c r="F35" s="106">
        <v>0</v>
      </c>
      <c r="G35" s="106">
        <v>0</v>
      </c>
      <c r="H35" s="106">
        <v>0</v>
      </c>
      <c r="I35" s="106">
        <v>0</v>
      </c>
      <c r="J35" s="106">
        <v>0</v>
      </c>
      <c r="K35" s="106">
        <v>0</v>
      </c>
      <c r="L35" s="106">
        <v>0</v>
      </c>
      <c r="M35" s="106">
        <v>0</v>
      </c>
      <c r="N35" s="106">
        <v>0</v>
      </c>
      <c r="O35" s="106">
        <v>0</v>
      </c>
      <c r="P35" s="106">
        <v>0</v>
      </c>
      <c r="Q35" s="106">
        <v>0</v>
      </c>
      <c r="R35" s="106">
        <v>0</v>
      </c>
      <c r="S35" s="106">
        <v>0</v>
      </c>
      <c r="T35" s="106">
        <v>0</v>
      </c>
      <c r="U35" s="106">
        <v>0</v>
      </c>
      <c r="V35" s="106">
        <v>0</v>
      </c>
      <c r="W35" s="106">
        <v>0</v>
      </c>
      <c r="X35" s="106">
        <v>0</v>
      </c>
      <c r="Y35" s="106">
        <v>0</v>
      </c>
      <c r="Z35" s="106">
        <v>0</v>
      </c>
      <c r="AA35" s="106">
        <v>0</v>
      </c>
      <c r="AB35" s="106">
        <v>0</v>
      </c>
      <c r="AC35" s="130">
        <v>0</v>
      </c>
      <c r="AD35" s="106">
        <v>0</v>
      </c>
      <c r="AE35" s="106">
        <v>0</v>
      </c>
      <c r="AF35" s="106">
        <v>0</v>
      </c>
      <c r="AG35" s="106">
        <v>0</v>
      </c>
      <c r="AH35" s="106">
        <v>0</v>
      </c>
      <c r="AI35" s="106">
        <v>0</v>
      </c>
      <c r="AJ35" s="106">
        <v>0</v>
      </c>
      <c r="AK35" s="106">
        <v>0</v>
      </c>
      <c r="AL35" s="106">
        <v>0</v>
      </c>
      <c r="AM35" s="106">
        <v>0</v>
      </c>
      <c r="AN35" s="106">
        <v>0</v>
      </c>
      <c r="AO35" s="106">
        <v>0</v>
      </c>
      <c r="AP35" s="106">
        <v>0</v>
      </c>
      <c r="AQ35" s="106">
        <v>0</v>
      </c>
      <c r="AR35" s="106">
        <v>0</v>
      </c>
      <c r="AS35" s="106">
        <v>0</v>
      </c>
      <c r="AT35" s="106">
        <v>0</v>
      </c>
    </row>
    <row r="36" spans="2:46">
      <c r="B36" s="260" t="s">
        <v>283</v>
      </c>
      <c r="C36" s="295" t="s">
        <v>0</v>
      </c>
      <c r="D36" s="106" t="s">
        <v>0</v>
      </c>
      <c r="E36" s="106" t="s">
        <v>0</v>
      </c>
      <c r="F36" s="106">
        <v>0</v>
      </c>
      <c r="G36" s="106">
        <v>0</v>
      </c>
      <c r="H36" s="106">
        <v>0</v>
      </c>
      <c r="I36" s="106">
        <v>0</v>
      </c>
      <c r="J36" s="106">
        <v>0</v>
      </c>
      <c r="K36" s="106">
        <v>0</v>
      </c>
      <c r="L36" s="106">
        <v>0</v>
      </c>
      <c r="M36" s="106">
        <v>0</v>
      </c>
      <c r="N36" s="106">
        <v>0</v>
      </c>
      <c r="O36" s="106">
        <v>0</v>
      </c>
      <c r="P36" s="106">
        <v>0</v>
      </c>
      <c r="Q36" s="106">
        <v>0</v>
      </c>
      <c r="R36" s="106">
        <v>0</v>
      </c>
      <c r="S36" s="106">
        <v>0</v>
      </c>
      <c r="T36" s="106">
        <v>0</v>
      </c>
      <c r="U36" s="106">
        <v>0</v>
      </c>
      <c r="V36" s="106">
        <v>0</v>
      </c>
      <c r="W36" s="106">
        <v>0</v>
      </c>
      <c r="X36" s="106">
        <v>0</v>
      </c>
      <c r="Y36" s="106">
        <v>0</v>
      </c>
      <c r="Z36" s="106">
        <v>0</v>
      </c>
      <c r="AA36" s="106">
        <v>0</v>
      </c>
      <c r="AB36" s="106">
        <v>0</v>
      </c>
      <c r="AC36" s="130">
        <v>0</v>
      </c>
      <c r="AD36" s="106">
        <v>0</v>
      </c>
      <c r="AE36" s="106">
        <v>0</v>
      </c>
      <c r="AF36" s="106">
        <v>0</v>
      </c>
      <c r="AG36" s="106">
        <v>0</v>
      </c>
      <c r="AH36" s="106">
        <v>0</v>
      </c>
      <c r="AI36" s="106">
        <v>0</v>
      </c>
      <c r="AJ36" s="106">
        <v>0</v>
      </c>
      <c r="AK36" s="106">
        <v>0</v>
      </c>
      <c r="AL36" s="106">
        <v>0</v>
      </c>
      <c r="AM36" s="106">
        <v>0</v>
      </c>
      <c r="AN36" s="106">
        <v>0</v>
      </c>
      <c r="AO36" s="106">
        <v>0</v>
      </c>
      <c r="AP36" s="106">
        <v>0</v>
      </c>
      <c r="AQ36" s="106">
        <v>0</v>
      </c>
      <c r="AR36" s="106">
        <v>0</v>
      </c>
      <c r="AS36" s="106">
        <v>0</v>
      </c>
      <c r="AT36" s="106">
        <v>0</v>
      </c>
    </row>
    <row r="37" spans="2:46">
      <c r="B37" s="260" t="s">
        <v>284</v>
      </c>
      <c r="C37" s="295" t="s">
        <v>0</v>
      </c>
      <c r="D37" s="106" t="s">
        <v>0</v>
      </c>
      <c r="E37" s="106" t="s">
        <v>0</v>
      </c>
      <c r="F37" s="106">
        <v>0</v>
      </c>
      <c r="G37" s="106">
        <v>0</v>
      </c>
      <c r="H37" s="106">
        <v>0</v>
      </c>
      <c r="I37" s="106">
        <v>0</v>
      </c>
      <c r="J37" s="106">
        <v>0</v>
      </c>
      <c r="K37" s="106">
        <v>0</v>
      </c>
      <c r="L37" s="106">
        <v>0</v>
      </c>
      <c r="M37" s="106">
        <v>0</v>
      </c>
      <c r="N37" s="106">
        <v>0</v>
      </c>
      <c r="O37" s="106">
        <v>0</v>
      </c>
      <c r="P37" s="106">
        <v>0</v>
      </c>
      <c r="Q37" s="106">
        <v>0</v>
      </c>
      <c r="R37" s="106">
        <v>0</v>
      </c>
      <c r="S37" s="106">
        <v>0</v>
      </c>
      <c r="T37" s="106">
        <v>0</v>
      </c>
      <c r="U37" s="106">
        <v>0</v>
      </c>
      <c r="V37" s="106">
        <v>0</v>
      </c>
      <c r="W37" s="106">
        <v>0</v>
      </c>
      <c r="X37" s="106">
        <v>0</v>
      </c>
      <c r="Y37" s="106">
        <v>0</v>
      </c>
      <c r="Z37" s="106">
        <v>0</v>
      </c>
      <c r="AA37" s="106">
        <v>0</v>
      </c>
      <c r="AB37" s="106">
        <v>0</v>
      </c>
      <c r="AC37" s="130">
        <v>0</v>
      </c>
      <c r="AD37" s="106">
        <v>0</v>
      </c>
      <c r="AE37" s="106">
        <v>0</v>
      </c>
      <c r="AF37" s="106">
        <v>0</v>
      </c>
      <c r="AG37" s="106">
        <v>0</v>
      </c>
      <c r="AH37" s="106">
        <v>0</v>
      </c>
      <c r="AI37" s="106">
        <v>0</v>
      </c>
      <c r="AJ37" s="106">
        <v>0</v>
      </c>
      <c r="AK37" s="106">
        <v>0</v>
      </c>
      <c r="AL37" s="106">
        <v>0</v>
      </c>
      <c r="AM37" s="106">
        <v>0</v>
      </c>
      <c r="AN37" s="106">
        <v>0</v>
      </c>
      <c r="AO37" s="106">
        <v>0</v>
      </c>
      <c r="AP37" s="106">
        <v>0</v>
      </c>
      <c r="AQ37" s="106">
        <v>1293228</v>
      </c>
      <c r="AR37" s="106"/>
      <c r="AS37" s="106"/>
      <c r="AT37" s="106" t="s">
        <v>0</v>
      </c>
    </row>
    <row r="38" spans="2:46">
      <c r="B38" s="260" t="s">
        <v>285</v>
      </c>
      <c r="C38" s="295" t="s">
        <v>0</v>
      </c>
      <c r="D38" s="106" t="s">
        <v>0</v>
      </c>
      <c r="E38" s="106" t="s">
        <v>0</v>
      </c>
      <c r="F38" s="106" t="s">
        <v>0</v>
      </c>
      <c r="G38" s="106">
        <v>0</v>
      </c>
      <c r="H38" s="106">
        <v>0</v>
      </c>
      <c r="I38" s="106">
        <v>0</v>
      </c>
      <c r="J38" s="106">
        <v>0</v>
      </c>
      <c r="K38" s="106">
        <v>0</v>
      </c>
      <c r="L38" s="106">
        <v>0</v>
      </c>
      <c r="M38" s="106">
        <v>0</v>
      </c>
      <c r="N38" s="106">
        <v>0</v>
      </c>
      <c r="O38" s="106">
        <v>0</v>
      </c>
      <c r="P38" s="106">
        <v>0</v>
      </c>
      <c r="Q38" s="106">
        <v>0</v>
      </c>
      <c r="R38" s="106">
        <v>0</v>
      </c>
      <c r="S38" s="106">
        <v>614142</v>
      </c>
      <c r="T38" s="106">
        <v>0</v>
      </c>
      <c r="U38" s="106">
        <v>0</v>
      </c>
      <c r="V38" s="106">
        <v>0</v>
      </c>
      <c r="W38" s="106">
        <v>0</v>
      </c>
      <c r="X38" s="106">
        <v>0</v>
      </c>
      <c r="Y38" s="106">
        <v>0</v>
      </c>
      <c r="Z38" s="106">
        <v>0</v>
      </c>
      <c r="AA38" s="106">
        <v>0</v>
      </c>
      <c r="AB38" s="106">
        <v>0</v>
      </c>
      <c r="AC38" s="130">
        <v>0</v>
      </c>
      <c r="AD38" s="106">
        <v>0</v>
      </c>
      <c r="AE38" s="106">
        <v>0</v>
      </c>
      <c r="AF38" s="106">
        <v>0</v>
      </c>
      <c r="AG38" s="106">
        <v>0</v>
      </c>
      <c r="AH38" s="106">
        <v>0</v>
      </c>
      <c r="AI38" s="106">
        <v>0</v>
      </c>
      <c r="AJ38" s="106">
        <v>0</v>
      </c>
      <c r="AK38" s="106">
        <v>0</v>
      </c>
      <c r="AL38" s="106">
        <v>0</v>
      </c>
      <c r="AM38" s="106">
        <v>0</v>
      </c>
      <c r="AN38" s="106">
        <v>0</v>
      </c>
      <c r="AO38" s="106">
        <v>0</v>
      </c>
      <c r="AP38" s="106">
        <v>0</v>
      </c>
      <c r="AQ38" s="106">
        <v>0</v>
      </c>
      <c r="AR38" s="106">
        <v>0</v>
      </c>
      <c r="AS38" s="106">
        <v>0</v>
      </c>
      <c r="AT38" s="106">
        <v>0</v>
      </c>
    </row>
    <row r="39" spans="2:46">
      <c r="B39" s="260" t="s">
        <v>286</v>
      </c>
      <c r="C39" s="295" t="s">
        <v>0</v>
      </c>
      <c r="D39" s="106" t="s">
        <v>0</v>
      </c>
      <c r="E39" s="106" t="s">
        <v>0</v>
      </c>
      <c r="F39" s="106" t="s">
        <v>0</v>
      </c>
      <c r="G39" s="106">
        <v>0</v>
      </c>
      <c r="H39" s="106">
        <v>0</v>
      </c>
      <c r="I39" s="106">
        <v>0</v>
      </c>
      <c r="J39" s="106">
        <v>0</v>
      </c>
      <c r="K39" s="106">
        <v>0</v>
      </c>
      <c r="L39" s="106">
        <v>0</v>
      </c>
      <c r="M39" s="106">
        <v>0</v>
      </c>
      <c r="N39" s="106">
        <v>0</v>
      </c>
      <c r="O39" s="106">
        <v>0</v>
      </c>
      <c r="P39" s="106">
        <v>0</v>
      </c>
      <c r="Q39" s="106">
        <v>0</v>
      </c>
      <c r="R39" s="106">
        <v>0</v>
      </c>
      <c r="S39" s="106">
        <v>0</v>
      </c>
      <c r="T39" s="106">
        <v>0</v>
      </c>
      <c r="U39" s="106">
        <v>0</v>
      </c>
      <c r="V39" s="106">
        <v>0</v>
      </c>
      <c r="W39" s="106">
        <v>0</v>
      </c>
      <c r="X39" s="106">
        <v>0</v>
      </c>
      <c r="Y39" s="106">
        <v>0</v>
      </c>
      <c r="Z39" s="106">
        <v>0</v>
      </c>
      <c r="AA39" s="106">
        <v>0</v>
      </c>
      <c r="AB39" s="106">
        <v>0</v>
      </c>
      <c r="AC39" s="130">
        <v>0</v>
      </c>
      <c r="AD39" s="106">
        <v>0</v>
      </c>
      <c r="AE39" s="106">
        <v>0</v>
      </c>
      <c r="AF39" s="106">
        <v>0</v>
      </c>
      <c r="AG39" s="106">
        <v>0</v>
      </c>
      <c r="AH39" s="106">
        <v>0</v>
      </c>
      <c r="AI39" s="106">
        <v>0</v>
      </c>
      <c r="AJ39" s="106">
        <v>0</v>
      </c>
      <c r="AK39" s="106">
        <v>0</v>
      </c>
      <c r="AL39" s="106">
        <v>0</v>
      </c>
      <c r="AM39" s="106">
        <v>0</v>
      </c>
      <c r="AN39" s="106">
        <v>0</v>
      </c>
      <c r="AO39" s="106">
        <v>0</v>
      </c>
      <c r="AP39" s="106">
        <v>0</v>
      </c>
      <c r="AQ39" s="106">
        <v>0</v>
      </c>
      <c r="AR39" s="106">
        <v>0</v>
      </c>
      <c r="AS39" s="106">
        <v>0</v>
      </c>
      <c r="AT39" s="106">
        <v>0</v>
      </c>
    </row>
    <row r="40" spans="2:46">
      <c r="B40" s="260" t="s">
        <v>464</v>
      </c>
      <c r="C40" s="295" t="s">
        <v>0</v>
      </c>
      <c r="D40" s="106" t="s">
        <v>0</v>
      </c>
      <c r="E40" s="106" t="s">
        <v>0</v>
      </c>
      <c r="F40" s="106" t="s">
        <v>0</v>
      </c>
      <c r="G40" s="106">
        <v>0</v>
      </c>
      <c r="H40" s="106">
        <v>0</v>
      </c>
      <c r="I40" s="106">
        <v>0</v>
      </c>
      <c r="J40" s="106">
        <v>0</v>
      </c>
      <c r="K40" s="106">
        <v>0</v>
      </c>
      <c r="L40" s="106">
        <v>0</v>
      </c>
      <c r="M40" s="106">
        <v>0</v>
      </c>
      <c r="N40" s="106">
        <v>0</v>
      </c>
      <c r="O40" s="106">
        <v>0</v>
      </c>
      <c r="P40" s="106">
        <v>0</v>
      </c>
      <c r="Q40" s="106">
        <v>0</v>
      </c>
      <c r="R40" s="106">
        <v>0</v>
      </c>
      <c r="S40" s="106">
        <v>0</v>
      </c>
      <c r="T40" s="106">
        <v>0</v>
      </c>
      <c r="U40" s="106">
        <v>0</v>
      </c>
      <c r="V40" s="106">
        <v>0</v>
      </c>
      <c r="W40" s="106">
        <v>0</v>
      </c>
      <c r="X40" s="106">
        <v>0</v>
      </c>
      <c r="Y40" s="106">
        <v>0</v>
      </c>
      <c r="Z40" s="106">
        <v>1200748</v>
      </c>
      <c r="AA40" s="106">
        <v>0</v>
      </c>
      <c r="AB40" s="106">
        <v>0</v>
      </c>
      <c r="AC40" s="130">
        <v>0</v>
      </c>
      <c r="AD40" s="106">
        <v>0</v>
      </c>
      <c r="AE40" s="106">
        <v>0</v>
      </c>
      <c r="AF40" s="106">
        <v>0</v>
      </c>
      <c r="AG40" s="106">
        <v>0</v>
      </c>
      <c r="AH40" s="106">
        <v>0</v>
      </c>
      <c r="AI40" s="106">
        <v>0</v>
      </c>
      <c r="AJ40" s="106">
        <v>0</v>
      </c>
      <c r="AK40" s="106">
        <v>0</v>
      </c>
      <c r="AL40" s="106">
        <v>0</v>
      </c>
      <c r="AM40" s="106">
        <v>0</v>
      </c>
      <c r="AN40" s="106">
        <v>0</v>
      </c>
      <c r="AO40" s="106">
        <v>0</v>
      </c>
      <c r="AP40" s="106">
        <v>0</v>
      </c>
      <c r="AQ40" s="106">
        <v>0</v>
      </c>
      <c r="AR40" s="106">
        <v>0</v>
      </c>
      <c r="AS40" s="106">
        <v>0</v>
      </c>
      <c r="AT40" s="106">
        <v>0</v>
      </c>
    </row>
    <row r="41" spans="2:46" ht="24">
      <c r="B41" s="260" t="s">
        <v>287</v>
      </c>
      <c r="C41" s="295" t="s">
        <v>0</v>
      </c>
      <c r="D41" s="106" t="s">
        <v>0</v>
      </c>
      <c r="E41" s="106" t="s">
        <v>0</v>
      </c>
      <c r="F41" s="106" t="s">
        <v>0</v>
      </c>
      <c r="G41" s="106">
        <v>0</v>
      </c>
      <c r="H41" s="106">
        <v>0</v>
      </c>
      <c r="I41" s="106">
        <v>0</v>
      </c>
      <c r="J41" s="106">
        <v>0</v>
      </c>
      <c r="K41" s="106">
        <v>0</v>
      </c>
      <c r="L41" s="106">
        <v>0</v>
      </c>
      <c r="M41" s="106">
        <v>0</v>
      </c>
      <c r="N41" s="106">
        <v>0</v>
      </c>
      <c r="O41" s="106">
        <v>0</v>
      </c>
      <c r="P41" s="106">
        <v>0</v>
      </c>
      <c r="Q41" s="106">
        <v>0</v>
      </c>
      <c r="R41" s="106">
        <v>0</v>
      </c>
      <c r="S41" s="106">
        <v>0</v>
      </c>
      <c r="T41" s="106">
        <v>0</v>
      </c>
      <c r="U41" s="106">
        <v>0</v>
      </c>
      <c r="V41" s="106">
        <v>0</v>
      </c>
      <c r="W41" s="106">
        <v>0</v>
      </c>
      <c r="X41" s="106">
        <v>0</v>
      </c>
      <c r="Y41" s="106">
        <v>0</v>
      </c>
      <c r="Z41" s="106">
        <v>0</v>
      </c>
      <c r="AA41" s="106">
        <v>0</v>
      </c>
      <c r="AB41" s="106">
        <v>0</v>
      </c>
      <c r="AC41" s="130">
        <v>0</v>
      </c>
      <c r="AD41" s="106">
        <v>0</v>
      </c>
      <c r="AE41" s="106">
        <v>0</v>
      </c>
      <c r="AF41" s="106">
        <v>0</v>
      </c>
      <c r="AG41" s="106">
        <v>0</v>
      </c>
      <c r="AH41" s="106">
        <v>0</v>
      </c>
      <c r="AI41" s="106">
        <v>0</v>
      </c>
      <c r="AJ41" s="106">
        <v>0</v>
      </c>
      <c r="AK41" s="106">
        <v>0</v>
      </c>
      <c r="AL41" s="106">
        <v>0</v>
      </c>
      <c r="AM41" s="106">
        <v>0</v>
      </c>
      <c r="AN41" s="106">
        <v>0</v>
      </c>
      <c r="AO41" s="106">
        <v>0</v>
      </c>
      <c r="AP41" s="106">
        <v>0</v>
      </c>
      <c r="AQ41" s="106">
        <v>0</v>
      </c>
      <c r="AR41" s="106">
        <v>0</v>
      </c>
      <c r="AS41" s="106">
        <v>0</v>
      </c>
      <c r="AT41" s="106">
        <v>0</v>
      </c>
    </row>
    <row r="42" spans="2:46">
      <c r="B42" s="260" t="s">
        <v>288</v>
      </c>
      <c r="C42" s="295" t="s">
        <v>0</v>
      </c>
      <c r="D42" s="106" t="s">
        <v>0</v>
      </c>
      <c r="E42" s="106" t="s">
        <v>0</v>
      </c>
      <c r="F42" s="106" t="s">
        <v>0</v>
      </c>
      <c r="G42" s="106" t="s">
        <v>0</v>
      </c>
      <c r="H42" s="106">
        <v>0</v>
      </c>
      <c r="I42" s="106">
        <v>0</v>
      </c>
      <c r="J42" s="106">
        <v>0</v>
      </c>
      <c r="K42" s="106">
        <v>0</v>
      </c>
      <c r="L42" s="106">
        <v>0</v>
      </c>
      <c r="M42" s="106">
        <v>0</v>
      </c>
      <c r="N42" s="106">
        <v>0</v>
      </c>
      <c r="O42" s="106">
        <v>0</v>
      </c>
      <c r="P42" s="106">
        <v>0</v>
      </c>
      <c r="Q42" s="106">
        <v>0</v>
      </c>
      <c r="R42" s="106">
        <v>0</v>
      </c>
      <c r="S42" s="106">
        <v>0</v>
      </c>
      <c r="T42" s="106">
        <v>0</v>
      </c>
      <c r="U42" s="106">
        <v>0</v>
      </c>
      <c r="V42" s="106">
        <v>0</v>
      </c>
      <c r="W42" s="106">
        <v>0</v>
      </c>
      <c r="X42" s="106">
        <v>0</v>
      </c>
      <c r="Y42" s="106">
        <v>0</v>
      </c>
      <c r="Z42" s="106">
        <v>0</v>
      </c>
      <c r="AA42" s="106">
        <v>0</v>
      </c>
      <c r="AB42" s="106">
        <v>0</v>
      </c>
      <c r="AC42" s="130">
        <v>0</v>
      </c>
      <c r="AD42" s="106">
        <v>0</v>
      </c>
      <c r="AE42" s="106">
        <v>0</v>
      </c>
      <c r="AF42" s="106">
        <v>0</v>
      </c>
      <c r="AG42" s="106">
        <v>0</v>
      </c>
      <c r="AH42" s="106">
        <v>0</v>
      </c>
      <c r="AI42" s="106">
        <v>0</v>
      </c>
      <c r="AJ42" s="106">
        <v>0</v>
      </c>
      <c r="AK42" s="106">
        <v>0</v>
      </c>
      <c r="AL42" s="106">
        <v>0</v>
      </c>
      <c r="AM42" s="106">
        <v>0</v>
      </c>
      <c r="AN42" s="106">
        <v>0</v>
      </c>
      <c r="AO42" s="106">
        <v>0</v>
      </c>
      <c r="AP42" s="106">
        <v>0</v>
      </c>
      <c r="AQ42" s="106">
        <v>0</v>
      </c>
      <c r="AR42" s="106">
        <v>0</v>
      </c>
      <c r="AS42" s="106">
        <v>0</v>
      </c>
      <c r="AT42" s="106">
        <v>0</v>
      </c>
    </row>
    <row r="43" spans="2:46">
      <c r="B43" s="260" t="s">
        <v>289</v>
      </c>
      <c r="C43" s="295" t="s">
        <v>0</v>
      </c>
      <c r="D43" s="106" t="s">
        <v>0</v>
      </c>
      <c r="E43" s="106" t="s">
        <v>0</v>
      </c>
      <c r="F43" s="106" t="s">
        <v>0</v>
      </c>
      <c r="G43" s="106" t="s">
        <v>0</v>
      </c>
      <c r="H43" s="106">
        <v>0</v>
      </c>
      <c r="I43" s="106">
        <v>0</v>
      </c>
      <c r="J43" s="106">
        <v>0</v>
      </c>
      <c r="K43" s="106">
        <v>0</v>
      </c>
      <c r="L43" s="106">
        <v>0</v>
      </c>
      <c r="M43" s="106">
        <v>0</v>
      </c>
      <c r="N43" s="106">
        <v>0</v>
      </c>
      <c r="O43" s="106">
        <v>0</v>
      </c>
      <c r="P43" s="106">
        <v>0</v>
      </c>
      <c r="Q43" s="106">
        <v>0</v>
      </c>
      <c r="R43" s="106">
        <v>0</v>
      </c>
      <c r="S43" s="106">
        <v>0</v>
      </c>
      <c r="T43" s="106">
        <v>0</v>
      </c>
      <c r="U43" s="106">
        <v>0</v>
      </c>
      <c r="V43" s="106">
        <v>0</v>
      </c>
      <c r="W43" s="106">
        <v>0</v>
      </c>
      <c r="X43" s="106">
        <v>0</v>
      </c>
      <c r="Y43" s="106">
        <v>0</v>
      </c>
      <c r="Z43" s="106">
        <v>0</v>
      </c>
      <c r="AA43" s="106">
        <v>0</v>
      </c>
      <c r="AB43" s="106">
        <v>0</v>
      </c>
      <c r="AC43" s="130">
        <v>0</v>
      </c>
      <c r="AD43" s="106">
        <v>0</v>
      </c>
      <c r="AE43" s="106">
        <v>0</v>
      </c>
      <c r="AF43" s="106">
        <v>0</v>
      </c>
      <c r="AG43" s="106">
        <v>0</v>
      </c>
      <c r="AH43" s="106">
        <v>0</v>
      </c>
      <c r="AI43" s="106">
        <v>0</v>
      </c>
      <c r="AJ43" s="106">
        <v>0</v>
      </c>
      <c r="AK43" s="106">
        <v>0</v>
      </c>
      <c r="AL43" s="106">
        <v>0</v>
      </c>
      <c r="AM43" s="106">
        <v>0</v>
      </c>
      <c r="AN43" s="106">
        <v>0</v>
      </c>
      <c r="AO43" s="106">
        <v>0</v>
      </c>
      <c r="AP43" s="106">
        <v>0</v>
      </c>
      <c r="AQ43" s="106">
        <v>0</v>
      </c>
      <c r="AR43" s="106">
        <v>0</v>
      </c>
      <c r="AS43" s="106">
        <v>0</v>
      </c>
      <c r="AT43" s="106">
        <v>0</v>
      </c>
    </row>
    <row r="44" spans="2:46">
      <c r="B44" s="260" t="s">
        <v>290</v>
      </c>
      <c r="C44" s="295" t="s">
        <v>0</v>
      </c>
      <c r="D44" s="106" t="s">
        <v>0</v>
      </c>
      <c r="E44" s="106" t="s">
        <v>0</v>
      </c>
      <c r="F44" s="106" t="s">
        <v>0</v>
      </c>
      <c r="G44" s="106" t="s">
        <v>0</v>
      </c>
      <c r="H44" s="106">
        <v>0</v>
      </c>
      <c r="I44" s="106">
        <v>0</v>
      </c>
      <c r="J44" s="106">
        <v>0</v>
      </c>
      <c r="K44" s="106">
        <v>0</v>
      </c>
      <c r="L44" s="106">
        <v>0</v>
      </c>
      <c r="M44" s="106">
        <v>0</v>
      </c>
      <c r="N44" s="106">
        <v>0</v>
      </c>
      <c r="O44" s="106">
        <v>0</v>
      </c>
      <c r="P44" s="106">
        <v>0</v>
      </c>
      <c r="Q44" s="106">
        <v>0</v>
      </c>
      <c r="R44" s="106">
        <v>0</v>
      </c>
      <c r="S44" s="106">
        <v>0</v>
      </c>
      <c r="T44" s="106">
        <v>0</v>
      </c>
      <c r="U44" s="106">
        <v>0</v>
      </c>
      <c r="V44" s="106">
        <v>0</v>
      </c>
      <c r="W44" s="106">
        <v>0</v>
      </c>
      <c r="X44" s="106">
        <v>0</v>
      </c>
      <c r="Y44" s="106">
        <v>0</v>
      </c>
      <c r="Z44" s="106">
        <v>0</v>
      </c>
      <c r="AA44" s="106">
        <v>0</v>
      </c>
      <c r="AB44" s="106">
        <v>0</v>
      </c>
      <c r="AC44" s="130">
        <v>0</v>
      </c>
      <c r="AD44" s="106">
        <v>0</v>
      </c>
      <c r="AE44" s="106">
        <v>0</v>
      </c>
      <c r="AF44" s="106">
        <v>0</v>
      </c>
      <c r="AG44" s="106">
        <v>0</v>
      </c>
      <c r="AH44" s="106">
        <v>0</v>
      </c>
      <c r="AI44" s="106">
        <v>0</v>
      </c>
      <c r="AJ44" s="106">
        <v>0</v>
      </c>
      <c r="AK44" s="106">
        <v>0</v>
      </c>
      <c r="AL44" s="106">
        <v>0</v>
      </c>
      <c r="AM44" s="106">
        <v>0</v>
      </c>
      <c r="AN44" s="106">
        <v>0</v>
      </c>
      <c r="AO44" s="106">
        <v>0</v>
      </c>
      <c r="AP44" s="106">
        <v>0</v>
      </c>
      <c r="AQ44" s="106">
        <v>0</v>
      </c>
      <c r="AR44" s="106">
        <v>0</v>
      </c>
      <c r="AS44" s="106">
        <v>0</v>
      </c>
      <c r="AT44" s="106">
        <v>0</v>
      </c>
    </row>
    <row r="45" spans="2:46">
      <c r="B45" s="260" t="s">
        <v>291</v>
      </c>
      <c r="C45" s="295" t="s">
        <v>0</v>
      </c>
      <c r="D45" s="106" t="s">
        <v>0</v>
      </c>
      <c r="E45" s="106" t="s">
        <v>0</v>
      </c>
      <c r="F45" s="106" t="s">
        <v>0</v>
      </c>
      <c r="G45" s="106" t="s">
        <v>0</v>
      </c>
      <c r="H45" s="106" t="s">
        <v>0</v>
      </c>
      <c r="I45" s="106">
        <v>0</v>
      </c>
      <c r="J45" s="106">
        <v>0</v>
      </c>
      <c r="K45" s="106">
        <v>0</v>
      </c>
      <c r="L45" s="106">
        <v>0</v>
      </c>
      <c r="M45" s="106">
        <v>0</v>
      </c>
      <c r="N45" s="106">
        <v>0</v>
      </c>
      <c r="O45" s="106">
        <v>0</v>
      </c>
      <c r="P45" s="106">
        <v>0</v>
      </c>
      <c r="Q45" s="106">
        <v>0</v>
      </c>
      <c r="R45" s="106">
        <v>0</v>
      </c>
      <c r="S45" s="106">
        <v>0</v>
      </c>
      <c r="T45" s="106">
        <v>0</v>
      </c>
      <c r="U45" s="106">
        <v>0</v>
      </c>
      <c r="V45" s="106">
        <v>0</v>
      </c>
      <c r="W45" s="106">
        <v>0</v>
      </c>
      <c r="X45" s="106">
        <v>0</v>
      </c>
      <c r="Y45" s="106">
        <v>0</v>
      </c>
      <c r="Z45" s="106">
        <v>0</v>
      </c>
      <c r="AA45" s="106">
        <v>0</v>
      </c>
      <c r="AB45" s="106">
        <v>0</v>
      </c>
      <c r="AC45" s="130">
        <v>0</v>
      </c>
      <c r="AD45" s="106">
        <v>0</v>
      </c>
      <c r="AE45" s="106">
        <v>0</v>
      </c>
      <c r="AF45" s="106">
        <v>0</v>
      </c>
      <c r="AG45" s="106">
        <v>0</v>
      </c>
      <c r="AH45" s="106">
        <v>0</v>
      </c>
      <c r="AI45" s="106">
        <v>0</v>
      </c>
      <c r="AJ45" s="106">
        <v>0</v>
      </c>
      <c r="AK45" s="106">
        <v>0</v>
      </c>
      <c r="AL45" s="106">
        <v>0</v>
      </c>
      <c r="AM45" s="106">
        <v>0</v>
      </c>
      <c r="AN45" s="106">
        <v>0</v>
      </c>
      <c r="AO45" s="106">
        <v>0</v>
      </c>
      <c r="AP45" s="106">
        <v>0</v>
      </c>
      <c r="AQ45" s="106">
        <v>0</v>
      </c>
      <c r="AR45" s="106">
        <v>0</v>
      </c>
      <c r="AS45" s="106">
        <v>0</v>
      </c>
      <c r="AT45" s="106">
        <v>0</v>
      </c>
    </row>
    <row r="46" spans="2:46">
      <c r="B46" s="260" t="s">
        <v>292</v>
      </c>
      <c r="C46" s="295" t="s">
        <v>0</v>
      </c>
      <c r="D46" s="106" t="s">
        <v>0</v>
      </c>
      <c r="E46" s="106" t="s">
        <v>0</v>
      </c>
      <c r="F46" s="106" t="s">
        <v>0</v>
      </c>
      <c r="G46" s="106" t="s">
        <v>0</v>
      </c>
      <c r="H46" s="106" t="s">
        <v>0</v>
      </c>
      <c r="I46" s="106">
        <v>0</v>
      </c>
      <c r="J46" s="106">
        <v>0</v>
      </c>
      <c r="K46" s="106">
        <v>0</v>
      </c>
      <c r="L46" s="106">
        <v>0</v>
      </c>
      <c r="M46" s="106">
        <v>0</v>
      </c>
      <c r="N46" s="106">
        <v>0</v>
      </c>
      <c r="O46" s="106">
        <v>0</v>
      </c>
      <c r="P46" s="106">
        <v>0</v>
      </c>
      <c r="Q46" s="106">
        <v>0</v>
      </c>
      <c r="R46" s="106">
        <v>0</v>
      </c>
      <c r="S46" s="106">
        <v>0</v>
      </c>
      <c r="T46" s="106">
        <v>0</v>
      </c>
      <c r="U46" s="106">
        <v>0</v>
      </c>
      <c r="V46" s="106">
        <v>0</v>
      </c>
      <c r="W46" s="106">
        <v>0</v>
      </c>
      <c r="X46" s="106">
        <v>0</v>
      </c>
      <c r="Y46" s="106">
        <v>0</v>
      </c>
      <c r="Z46" s="106">
        <v>0</v>
      </c>
      <c r="AA46" s="106">
        <v>0</v>
      </c>
      <c r="AB46" s="106">
        <v>0</v>
      </c>
      <c r="AC46" s="130">
        <v>0</v>
      </c>
      <c r="AD46" s="106">
        <v>0</v>
      </c>
      <c r="AE46" s="106">
        <v>0</v>
      </c>
      <c r="AF46" s="106">
        <v>0</v>
      </c>
      <c r="AG46" s="106">
        <v>0</v>
      </c>
      <c r="AH46" s="106">
        <v>0</v>
      </c>
      <c r="AI46" s="106">
        <v>0</v>
      </c>
      <c r="AJ46" s="106">
        <v>0</v>
      </c>
      <c r="AK46" s="106">
        <v>0</v>
      </c>
      <c r="AL46" s="106">
        <v>0</v>
      </c>
      <c r="AM46" s="106">
        <v>0</v>
      </c>
      <c r="AN46" s="106">
        <v>0</v>
      </c>
      <c r="AO46" s="106">
        <v>0</v>
      </c>
      <c r="AP46" s="106">
        <v>0</v>
      </c>
      <c r="AQ46" s="106">
        <v>0</v>
      </c>
      <c r="AR46" s="106">
        <v>0</v>
      </c>
      <c r="AS46" s="106">
        <v>0</v>
      </c>
      <c r="AT46" s="106">
        <v>0</v>
      </c>
    </row>
    <row r="47" spans="2:46">
      <c r="B47" s="260" t="s">
        <v>293</v>
      </c>
      <c r="C47" s="295" t="s">
        <v>0</v>
      </c>
      <c r="D47" s="106" t="s">
        <v>0</v>
      </c>
      <c r="E47" s="106" t="s">
        <v>0</v>
      </c>
      <c r="F47" s="106" t="s">
        <v>0</v>
      </c>
      <c r="G47" s="106" t="s">
        <v>0</v>
      </c>
      <c r="H47" s="106" t="s">
        <v>0</v>
      </c>
      <c r="I47" s="106">
        <v>0</v>
      </c>
      <c r="J47" s="106">
        <v>0</v>
      </c>
      <c r="K47" s="106">
        <v>0</v>
      </c>
      <c r="L47" s="106">
        <v>0</v>
      </c>
      <c r="M47" s="106">
        <v>0</v>
      </c>
      <c r="N47" s="106">
        <v>0</v>
      </c>
      <c r="O47" s="106">
        <v>0</v>
      </c>
      <c r="P47" s="106">
        <v>0</v>
      </c>
      <c r="Q47" s="106">
        <v>0</v>
      </c>
      <c r="R47" s="106">
        <v>0</v>
      </c>
      <c r="S47" s="106">
        <v>0</v>
      </c>
      <c r="T47" s="106">
        <v>0</v>
      </c>
      <c r="U47" s="106">
        <v>0</v>
      </c>
      <c r="V47" s="106">
        <v>0</v>
      </c>
      <c r="W47" s="106">
        <v>0</v>
      </c>
      <c r="X47" s="106">
        <v>0</v>
      </c>
      <c r="Y47" s="106">
        <v>0</v>
      </c>
      <c r="Z47" s="106">
        <v>0</v>
      </c>
      <c r="AA47" s="106">
        <v>0</v>
      </c>
      <c r="AB47" s="106">
        <v>0</v>
      </c>
      <c r="AC47" s="130">
        <v>0</v>
      </c>
      <c r="AD47" s="106">
        <v>0</v>
      </c>
      <c r="AE47" s="106">
        <v>0</v>
      </c>
      <c r="AF47" s="106">
        <v>0</v>
      </c>
      <c r="AG47" s="106">
        <v>0</v>
      </c>
      <c r="AH47" s="106">
        <v>0</v>
      </c>
      <c r="AI47" s="106">
        <v>0</v>
      </c>
      <c r="AJ47" s="106">
        <v>0</v>
      </c>
      <c r="AK47" s="106">
        <v>0</v>
      </c>
      <c r="AL47" s="106">
        <v>0</v>
      </c>
      <c r="AM47" s="106">
        <v>0</v>
      </c>
      <c r="AN47" s="106">
        <v>0</v>
      </c>
      <c r="AO47" s="106">
        <v>0</v>
      </c>
      <c r="AP47" s="106">
        <v>0</v>
      </c>
      <c r="AQ47" s="106">
        <v>0</v>
      </c>
      <c r="AR47" s="106">
        <v>0</v>
      </c>
      <c r="AS47" s="106">
        <v>0</v>
      </c>
      <c r="AT47" s="106">
        <v>0</v>
      </c>
    </row>
    <row r="48" spans="2:46">
      <c r="B48" s="260" t="s">
        <v>294</v>
      </c>
      <c r="C48" s="295" t="s">
        <v>0</v>
      </c>
      <c r="D48" s="106" t="s">
        <v>0</v>
      </c>
      <c r="E48" s="106" t="s">
        <v>0</v>
      </c>
      <c r="F48" s="106" t="s">
        <v>0</v>
      </c>
      <c r="G48" s="106" t="s">
        <v>0</v>
      </c>
      <c r="H48" s="106" t="s">
        <v>0</v>
      </c>
      <c r="I48" s="106">
        <v>0</v>
      </c>
      <c r="J48" s="106">
        <v>0</v>
      </c>
      <c r="K48" s="106">
        <v>0</v>
      </c>
      <c r="L48" s="106">
        <v>0</v>
      </c>
      <c r="M48" s="106">
        <v>0</v>
      </c>
      <c r="N48" s="106">
        <v>0</v>
      </c>
      <c r="O48" s="106">
        <v>0</v>
      </c>
      <c r="P48" s="106">
        <v>0</v>
      </c>
      <c r="Q48" s="106">
        <v>0</v>
      </c>
      <c r="R48" s="106">
        <v>0</v>
      </c>
      <c r="S48" s="106">
        <v>0</v>
      </c>
      <c r="T48" s="106">
        <v>0</v>
      </c>
      <c r="U48" s="106">
        <v>0</v>
      </c>
      <c r="V48" s="106">
        <v>0</v>
      </c>
      <c r="W48" s="106">
        <v>0</v>
      </c>
      <c r="X48" s="106">
        <v>0</v>
      </c>
      <c r="Y48" s="106">
        <v>0</v>
      </c>
      <c r="Z48" s="106">
        <v>0</v>
      </c>
      <c r="AA48" s="106">
        <v>0</v>
      </c>
      <c r="AB48" s="106">
        <v>0</v>
      </c>
      <c r="AC48" s="130">
        <v>0</v>
      </c>
      <c r="AD48" s="106">
        <v>0</v>
      </c>
      <c r="AE48" s="106">
        <v>0</v>
      </c>
      <c r="AF48" s="106">
        <v>0</v>
      </c>
      <c r="AG48" s="106">
        <v>0</v>
      </c>
      <c r="AH48" s="106">
        <v>0</v>
      </c>
      <c r="AI48" s="106">
        <v>0</v>
      </c>
      <c r="AJ48" s="106">
        <v>0</v>
      </c>
      <c r="AK48" s="106">
        <v>0</v>
      </c>
      <c r="AL48" s="106">
        <v>0</v>
      </c>
      <c r="AM48" s="106">
        <v>0</v>
      </c>
      <c r="AN48" s="106">
        <v>0</v>
      </c>
      <c r="AO48" s="106">
        <v>0</v>
      </c>
      <c r="AP48" s="106">
        <v>0</v>
      </c>
      <c r="AQ48" s="106">
        <v>0</v>
      </c>
      <c r="AR48" s="106">
        <v>0</v>
      </c>
      <c r="AS48" s="106">
        <v>0</v>
      </c>
      <c r="AT48" s="106">
        <v>0</v>
      </c>
    </row>
    <row r="49" spans="2:46">
      <c r="B49" s="260" t="s">
        <v>295</v>
      </c>
      <c r="C49" s="295" t="s">
        <v>0</v>
      </c>
      <c r="D49" s="106" t="s">
        <v>0</v>
      </c>
      <c r="E49" s="106" t="s">
        <v>0</v>
      </c>
      <c r="F49" s="106" t="s">
        <v>0</v>
      </c>
      <c r="G49" s="106" t="s">
        <v>0</v>
      </c>
      <c r="H49" s="106" t="s">
        <v>0</v>
      </c>
      <c r="I49" s="106">
        <v>0</v>
      </c>
      <c r="J49" s="106">
        <v>0</v>
      </c>
      <c r="K49" s="106">
        <v>0</v>
      </c>
      <c r="L49" s="106">
        <v>0</v>
      </c>
      <c r="M49" s="106">
        <v>0</v>
      </c>
      <c r="N49" s="106">
        <v>0</v>
      </c>
      <c r="O49" s="106">
        <v>0</v>
      </c>
      <c r="P49" s="106">
        <v>0</v>
      </c>
      <c r="Q49" s="106">
        <v>0</v>
      </c>
      <c r="R49" s="106">
        <v>0</v>
      </c>
      <c r="S49" s="106">
        <v>0</v>
      </c>
      <c r="T49" s="106">
        <v>0</v>
      </c>
      <c r="U49" s="106">
        <v>0</v>
      </c>
      <c r="V49" s="106">
        <v>0</v>
      </c>
      <c r="W49" s="106">
        <v>0</v>
      </c>
      <c r="X49" s="106">
        <v>0</v>
      </c>
      <c r="Y49" s="106">
        <v>0</v>
      </c>
      <c r="Z49" s="106">
        <v>0</v>
      </c>
      <c r="AA49" s="106">
        <v>0</v>
      </c>
      <c r="AB49" s="106">
        <v>0</v>
      </c>
      <c r="AC49" s="130">
        <v>0</v>
      </c>
      <c r="AD49" s="106">
        <v>0</v>
      </c>
      <c r="AE49" s="106">
        <v>0</v>
      </c>
      <c r="AF49" s="106">
        <v>0</v>
      </c>
      <c r="AG49" s="106">
        <v>0</v>
      </c>
      <c r="AH49" s="106">
        <v>0</v>
      </c>
      <c r="AI49" s="106">
        <v>0</v>
      </c>
      <c r="AJ49" s="106">
        <v>0</v>
      </c>
      <c r="AK49" s="106">
        <v>0</v>
      </c>
      <c r="AL49" s="106">
        <v>0</v>
      </c>
      <c r="AM49" s="106">
        <v>0</v>
      </c>
      <c r="AN49" s="106">
        <v>0</v>
      </c>
      <c r="AO49" s="106">
        <v>0</v>
      </c>
      <c r="AP49" s="106">
        <v>0</v>
      </c>
      <c r="AQ49" s="106">
        <v>0</v>
      </c>
      <c r="AR49" s="106">
        <v>0</v>
      </c>
      <c r="AS49" s="106">
        <v>0</v>
      </c>
      <c r="AT49" s="106">
        <v>0</v>
      </c>
    </row>
    <row r="50" spans="2:46">
      <c r="B50" s="260" t="s">
        <v>296</v>
      </c>
      <c r="C50" s="295" t="s">
        <v>0</v>
      </c>
      <c r="D50" s="106" t="s">
        <v>0</v>
      </c>
      <c r="E50" s="106" t="s">
        <v>0</v>
      </c>
      <c r="F50" s="106" t="s">
        <v>0</v>
      </c>
      <c r="G50" s="106" t="s">
        <v>0</v>
      </c>
      <c r="H50" s="106" t="s">
        <v>0</v>
      </c>
      <c r="I50" s="106">
        <v>0</v>
      </c>
      <c r="J50" s="106">
        <v>0</v>
      </c>
      <c r="K50" s="106">
        <v>0</v>
      </c>
      <c r="L50" s="106">
        <v>0</v>
      </c>
      <c r="M50" s="106">
        <v>0</v>
      </c>
      <c r="N50" s="106">
        <v>0</v>
      </c>
      <c r="O50" s="106">
        <v>0</v>
      </c>
      <c r="P50" s="106">
        <v>0</v>
      </c>
      <c r="Q50" s="106">
        <v>0</v>
      </c>
      <c r="R50" s="106">
        <v>0</v>
      </c>
      <c r="S50" s="106">
        <v>0</v>
      </c>
      <c r="T50" s="106">
        <v>0</v>
      </c>
      <c r="U50" s="106">
        <v>0</v>
      </c>
      <c r="V50" s="106">
        <v>0</v>
      </c>
      <c r="W50" s="106">
        <v>0</v>
      </c>
      <c r="X50" s="106">
        <v>0</v>
      </c>
      <c r="Y50" s="106">
        <v>0</v>
      </c>
      <c r="Z50" s="106">
        <v>0</v>
      </c>
      <c r="AA50" s="106">
        <v>0</v>
      </c>
      <c r="AB50" s="106">
        <v>0</v>
      </c>
      <c r="AC50" s="130">
        <v>0</v>
      </c>
      <c r="AD50" s="106">
        <v>0</v>
      </c>
      <c r="AE50" s="106">
        <v>0</v>
      </c>
      <c r="AF50" s="106">
        <v>0</v>
      </c>
      <c r="AG50" s="106">
        <v>0</v>
      </c>
      <c r="AH50" s="106">
        <v>0</v>
      </c>
      <c r="AI50" s="106">
        <v>0</v>
      </c>
      <c r="AJ50" s="106">
        <v>0</v>
      </c>
      <c r="AK50" s="106">
        <v>0</v>
      </c>
      <c r="AL50" s="106">
        <v>0</v>
      </c>
      <c r="AM50" s="106">
        <v>0</v>
      </c>
      <c r="AN50" s="106">
        <v>0</v>
      </c>
      <c r="AO50" s="106">
        <v>0</v>
      </c>
      <c r="AP50" s="106">
        <v>0</v>
      </c>
      <c r="AQ50" s="106">
        <v>0</v>
      </c>
      <c r="AR50" s="106">
        <v>0</v>
      </c>
      <c r="AS50" s="106">
        <v>0</v>
      </c>
      <c r="AT50" s="106">
        <v>0</v>
      </c>
    </row>
    <row r="51" spans="2:46">
      <c r="B51" s="260" t="s">
        <v>297</v>
      </c>
      <c r="C51" s="295" t="s">
        <v>0</v>
      </c>
      <c r="D51" s="106" t="s">
        <v>0</v>
      </c>
      <c r="E51" s="106" t="s">
        <v>0</v>
      </c>
      <c r="F51" s="106" t="s">
        <v>0</v>
      </c>
      <c r="G51" s="106" t="s">
        <v>0</v>
      </c>
      <c r="H51" s="106" t="s">
        <v>0</v>
      </c>
      <c r="I51" s="106">
        <v>0</v>
      </c>
      <c r="J51" s="106">
        <v>0</v>
      </c>
      <c r="K51" s="106">
        <v>0</v>
      </c>
      <c r="L51" s="106">
        <v>0</v>
      </c>
      <c r="M51" s="106">
        <v>0</v>
      </c>
      <c r="N51" s="106">
        <v>0</v>
      </c>
      <c r="O51" s="106">
        <v>0</v>
      </c>
      <c r="P51" s="106">
        <v>0</v>
      </c>
      <c r="Q51" s="106">
        <v>0</v>
      </c>
      <c r="R51" s="106">
        <v>0</v>
      </c>
      <c r="S51" s="106">
        <v>0</v>
      </c>
      <c r="T51" s="106">
        <v>0</v>
      </c>
      <c r="U51" s="106">
        <v>0</v>
      </c>
      <c r="V51" s="106">
        <v>0</v>
      </c>
      <c r="W51" s="106">
        <v>0</v>
      </c>
      <c r="X51" s="106">
        <v>0</v>
      </c>
      <c r="Y51" s="106">
        <v>0</v>
      </c>
      <c r="Z51" s="106">
        <v>0</v>
      </c>
      <c r="AA51" s="106">
        <v>0</v>
      </c>
      <c r="AB51" s="106">
        <v>0</v>
      </c>
      <c r="AC51" s="130">
        <v>0</v>
      </c>
      <c r="AD51" s="106">
        <v>0</v>
      </c>
      <c r="AE51" s="106">
        <v>0</v>
      </c>
      <c r="AF51" s="106">
        <v>0</v>
      </c>
      <c r="AG51" s="106">
        <v>0</v>
      </c>
      <c r="AH51" s="106">
        <v>0</v>
      </c>
      <c r="AI51" s="106">
        <v>0</v>
      </c>
      <c r="AJ51" s="106">
        <v>0</v>
      </c>
      <c r="AK51" s="106">
        <v>0</v>
      </c>
      <c r="AL51" s="106">
        <v>0</v>
      </c>
      <c r="AM51" s="106">
        <v>0</v>
      </c>
      <c r="AN51" s="106">
        <v>0</v>
      </c>
      <c r="AO51" s="106">
        <v>0</v>
      </c>
      <c r="AP51" s="106">
        <v>0</v>
      </c>
      <c r="AQ51" s="106">
        <v>0</v>
      </c>
      <c r="AR51" s="106">
        <v>0</v>
      </c>
      <c r="AS51" s="106">
        <v>0</v>
      </c>
      <c r="AT51" s="106">
        <v>0</v>
      </c>
    </row>
    <row r="52" spans="2:46">
      <c r="B52" s="260" t="s">
        <v>298</v>
      </c>
      <c r="C52" s="295" t="s">
        <v>0</v>
      </c>
      <c r="D52" s="106" t="s">
        <v>0</v>
      </c>
      <c r="E52" s="106" t="s">
        <v>0</v>
      </c>
      <c r="F52" s="106" t="s">
        <v>0</v>
      </c>
      <c r="G52" s="106" t="s">
        <v>0</v>
      </c>
      <c r="H52" s="106" t="s">
        <v>0</v>
      </c>
      <c r="I52" s="106" t="s">
        <v>0</v>
      </c>
      <c r="J52" s="106">
        <v>0</v>
      </c>
      <c r="K52" s="106">
        <v>0</v>
      </c>
      <c r="L52" s="106">
        <v>0</v>
      </c>
      <c r="M52" s="106">
        <v>0</v>
      </c>
      <c r="N52" s="106">
        <v>0</v>
      </c>
      <c r="O52" s="106">
        <v>0</v>
      </c>
      <c r="P52" s="106">
        <v>0</v>
      </c>
      <c r="Q52" s="106">
        <v>0</v>
      </c>
      <c r="R52" s="106">
        <v>0</v>
      </c>
      <c r="S52" s="106">
        <v>0</v>
      </c>
      <c r="T52" s="106">
        <v>0</v>
      </c>
      <c r="U52" s="106">
        <v>0</v>
      </c>
      <c r="V52" s="106">
        <v>0</v>
      </c>
      <c r="W52" s="106">
        <v>0</v>
      </c>
      <c r="X52" s="106">
        <v>0</v>
      </c>
      <c r="Y52" s="106">
        <v>0</v>
      </c>
      <c r="Z52" s="106">
        <v>0</v>
      </c>
      <c r="AA52" s="106">
        <v>0</v>
      </c>
      <c r="AB52" s="106">
        <v>0</v>
      </c>
      <c r="AC52" s="130">
        <v>0</v>
      </c>
      <c r="AD52" s="106">
        <v>0</v>
      </c>
      <c r="AE52" s="106">
        <v>0</v>
      </c>
      <c r="AF52" s="106">
        <v>0</v>
      </c>
      <c r="AG52" s="106">
        <v>0</v>
      </c>
      <c r="AH52" s="106">
        <v>0</v>
      </c>
      <c r="AI52" s="106">
        <v>0</v>
      </c>
      <c r="AJ52" s="106">
        <v>0</v>
      </c>
      <c r="AK52" s="106">
        <v>0</v>
      </c>
      <c r="AL52" s="106">
        <v>0</v>
      </c>
      <c r="AM52" s="106">
        <v>0</v>
      </c>
      <c r="AN52" s="106">
        <v>0</v>
      </c>
      <c r="AO52" s="106">
        <v>0</v>
      </c>
      <c r="AP52" s="106">
        <v>0</v>
      </c>
      <c r="AQ52" s="106">
        <v>0</v>
      </c>
      <c r="AR52" s="106">
        <v>0</v>
      </c>
      <c r="AS52" s="106">
        <v>0</v>
      </c>
      <c r="AT52" s="106">
        <v>0</v>
      </c>
    </row>
    <row r="53" spans="2:46">
      <c r="B53" s="260" t="s">
        <v>299</v>
      </c>
      <c r="C53" s="295" t="s">
        <v>0</v>
      </c>
      <c r="D53" s="106" t="s">
        <v>0</v>
      </c>
      <c r="E53" s="106" t="s">
        <v>0</v>
      </c>
      <c r="F53" s="106" t="s">
        <v>0</v>
      </c>
      <c r="G53" s="106" t="s">
        <v>0</v>
      </c>
      <c r="H53" s="106" t="s">
        <v>0</v>
      </c>
      <c r="I53" s="106" t="s">
        <v>0</v>
      </c>
      <c r="J53" s="106">
        <v>0</v>
      </c>
      <c r="K53" s="106">
        <v>0</v>
      </c>
      <c r="L53" s="106">
        <v>0</v>
      </c>
      <c r="M53" s="106">
        <v>0</v>
      </c>
      <c r="N53" s="106">
        <v>0</v>
      </c>
      <c r="O53" s="106">
        <v>0</v>
      </c>
      <c r="P53" s="106">
        <v>0</v>
      </c>
      <c r="Q53" s="106">
        <v>0</v>
      </c>
      <c r="R53" s="106">
        <v>0</v>
      </c>
      <c r="S53" s="106">
        <v>0</v>
      </c>
      <c r="T53" s="106">
        <v>0</v>
      </c>
      <c r="U53" s="106">
        <v>0</v>
      </c>
      <c r="V53" s="106">
        <v>0</v>
      </c>
      <c r="W53" s="106">
        <v>0</v>
      </c>
      <c r="X53" s="106">
        <v>0</v>
      </c>
      <c r="Y53" s="106">
        <v>0</v>
      </c>
      <c r="Z53" s="106">
        <v>0</v>
      </c>
      <c r="AA53" s="106">
        <v>0</v>
      </c>
      <c r="AB53" s="106">
        <v>0</v>
      </c>
      <c r="AC53" s="130">
        <v>0</v>
      </c>
      <c r="AD53" s="106">
        <v>0</v>
      </c>
      <c r="AE53" s="106">
        <v>0</v>
      </c>
      <c r="AF53" s="106">
        <v>0</v>
      </c>
      <c r="AG53" s="106">
        <v>0</v>
      </c>
      <c r="AH53" s="106">
        <v>0</v>
      </c>
      <c r="AI53" s="106">
        <v>0</v>
      </c>
      <c r="AJ53" s="106">
        <v>0</v>
      </c>
      <c r="AK53" s="106">
        <v>0</v>
      </c>
      <c r="AL53" s="106">
        <v>0</v>
      </c>
      <c r="AM53" s="106">
        <v>0</v>
      </c>
      <c r="AN53" s="106">
        <v>0</v>
      </c>
      <c r="AO53" s="106">
        <v>0</v>
      </c>
      <c r="AP53" s="106">
        <v>0</v>
      </c>
      <c r="AQ53" s="106">
        <v>0</v>
      </c>
      <c r="AR53" s="106">
        <v>0</v>
      </c>
      <c r="AS53" s="106">
        <v>0</v>
      </c>
      <c r="AT53" s="106">
        <v>0</v>
      </c>
    </row>
    <row r="54" spans="2:46">
      <c r="B54" s="260" t="s">
        <v>300</v>
      </c>
      <c r="C54" s="295" t="s">
        <v>0</v>
      </c>
      <c r="D54" s="106" t="s">
        <v>0</v>
      </c>
      <c r="E54" s="106" t="s">
        <v>0</v>
      </c>
      <c r="F54" s="106" t="s">
        <v>0</v>
      </c>
      <c r="G54" s="106" t="s">
        <v>0</v>
      </c>
      <c r="H54" s="106" t="s">
        <v>0</v>
      </c>
      <c r="I54" s="106" t="s">
        <v>0</v>
      </c>
      <c r="J54" s="106">
        <v>0</v>
      </c>
      <c r="K54" s="106">
        <v>0</v>
      </c>
      <c r="L54" s="106">
        <v>0</v>
      </c>
      <c r="M54" s="106">
        <v>0</v>
      </c>
      <c r="N54" s="106">
        <v>0</v>
      </c>
      <c r="O54" s="106">
        <v>0</v>
      </c>
      <c r="P54" s="106">
        <v>0</v>
      </c>
      <c r="Q54" s="106">
        <v>0</v>
      </c>
      <c r="R54" s="106">
        <v>0</v>
      </c>
      <c r="S54" s="106">
        <v>0</v>
      </c>
      <c r="T54" s="106">
        <v>0</v>
      </c>
      <c r="U54" s="106">
        <v>0</v>
      </c>
      <c r="V54" s="106">
        <v>0</v>
      </c>
      <c r="W54" s="106">
        <v>0</v>
      </c>
      <c r="X54" s="106">
        <v>0</v>
      </c>
      <c r="Y54" s="106">
        <v>0</v>
      </c>
      <c r="Z54" s="106">
        <v>0</v>
      </c>
      <c r="AA54" s="106">
        <v>0</v>
      </c>
      <c r="AB54" s="106">
        <v>0</v>
      </c>
      <c r="AC54" s="130">
        <v>0</v>
      </c>
      <c r="AD54" s="106">
        <v>0</v>
      </c>
      <c r="AE54" s="106">
        <v>0</v>
      </c>
      <c r="AF54" s="106">
        <v>0</v>
      </c>
      <c r="AG54" s="106">
        <v>0</v>
      </c>
      <c r="AH54" s="106">
        <v>0</v>
      </c>
      <c r="AI54" s="106">
        <v>0</v>
      </c>
      <c r="AJ54" s="106">
        <v>0</v>
      </c>
      <c r="AK54" s="106">
        <v>0</v>
      </c>
      <c r="AL54" s="106">
        <v>0</v>
      </c>
      <c r="AM54" s="106">
        <v>0</v>
      </c>
      <c r="AN54" s="106">
        <v>0</v>
      </c>
      <c r="AO54" s="106">
        <v>0</v>
      </c>
      <c r="AP54" s="106">
        <v>0</v>
      </c>
      <c r="AQ54" s="106">
        <v>0</v>
      </c>
      <c r="AR54" s="106">
        <v>0</v>
      </c>
      <c r="AS54" s="106">
        <v>0</v>
      </c>
      <c r="AT54" s="106">
        <v>0</v>
      </c>
    </row>
    <row r="55" spans="2:46">
      <c r="B55" s="260" t="s">
        <v>301</v>
      </c>
      <c r="C55" s="295" t="s">
        <v>0</v>
      </c>
      <c r="D55" s="106" t="s">
        <v>0</v>
      </c>
      <c r="E55" s="106" t="s">
        <v>0</v>
      </c>
      <c r="F55" s="106" t="s">
        <v>0</v>
      </c>
      <c r="G55" s="106" t="s">
        <v>0</v>
      </c>
      <c r="H55" s="106" t="s">
        <v>0</v>
      </c>
      <c r="I55" s="106" t="s">
        <v>0</v>
      </c>
      <c r="J55" s="106">
        <v>0</v>
      </c>
      <c r="K55" s="106">
        <v>0</v>
      </c>
      <c r="L55" s="106">
        <v>0</v>
      </c>
      <c r="M55" s="106">
        <v>0</v>
      </c>
      <c r="N55" s="106">
        <v>0</v>
      </c>
      <c r="O55" s="106">
        <v>0</v>
      </c>
      <c r="P55" s="106">
        <v>0</v>
      </c>
      <c r="Q55" s="106">
        <v>0</v>
      </c>
      <c r="R55" s="106">
        <v>0</v>
      </c>
      <c r="S55" s="106">
        <v>0</v>
      </c>
      <c r="T55" s="106">
        <v>0</v>
      </c>
      <c r="U55" s="106">
        <v>0</v>
      </c>
      <c r="V55" s="106">
        <v>0</v>
      </c>
      <c r="W55" s="106">
        <v>0</v>
      </c>
      <c r="X55" s="106">
        <v>0</v>
      </c>
      <c r="Y55" s="106">
        <v>0</v>
      </c>
      <c r="Z55" s="106">
        <v>0</v>
      </c>
      <c r="AA55" s="106">
        <v>0</v>
      </c>
      <c r="AB55" s="106">
        <v>0</v>
      </c>
      <c r="AC55" s="130">
        <v>0</v>
      </c>
      <c r="AD55" s="106">
        <v>0</v>
      </c>
      <c r="AE55" s="106">
        <v>0</v>
      </c>
      <c r="AF55" s="106">
        <v>0</v>
      </c>
      <c r="AG55" s="106">
        <v>0</v>
      </c>
      <c r="AH55" s="106">
        <v>0</v>
      </c>
      <c r="AI55" s="106">
        <v>0</v>
      </c>
      <c r="AJ55" s="106">
        <v>0</v>
      </c>
      <c r="AK55" s="106">
        <v>0</v>
      </c>
      <c r="AL55" s="106">
        <v>0</v>
      </c>
      <c r="AM55" s="106">
        <v>0</v>
      </c>
      <c r="AN55" s="106">
        <v>0</v>
      </c>
      <c r="AO55" s="106">
        <v>0</v>
      </c>
      <c r="AP55" s="106">
        <v>0</v>
      </c>
      <c r="AQ55" s="106">
        <v>0</v>
      </c>
      <c r="AR55" s="106">
        <v>0</v>
      </c>
      <c r="AS55" s="106">
        <v>0</v>
      </c>
      <c r="AT55" s="106">
        <v>0</v>
      </c>
    </row>
    <row r="56" spans="2:46">
      <c r="B56" s="260" t="s">
        <v>302</v>
      </c>
      <c r="C56" s="295" t="s">
        <v>0</v>
      </c>
      <c r="D56" s="106" t="s">
        <v>0</v>
      </c>
      <c r="E56" s="106" t="s">
        <v>0</v>
      </c>
      <c r="F56" s="106" t="s">
        <v>0</v>
      </c>
      <c r="G56" s="106" t="s">
        <v>0</v>
      </c>
      <c r="H56" s="106" t="s">
        <v>0</v>
      </c>
      <c r="I56" s="106" t="s">
        <v>0</v>
      </c>
      <c r="J56" s="106" t="s">
        <v>0</v>
      </c>
      <c r="K56" s="106">
        <v>0</v>
      </c>
      <c r="L56" s="106">
        <v>0</v>
      </c>
      <c r="M56" s="106">
        <v>0</v>
      </c>
      <c r="N56" s="106">
        <v>0</v>
      </c>
      <c r="O56" s="106">
        <v>0</v>
      </c>
      <c r="P56" s="106">
        <v>0</v>
      </c>
      <c r="Q56" s="106">
        <v>0</v>
      </c>
      <c r="R56" s="106">
        <v>0</v>
      </c>
      <c r="S56" s="106">
        <v>0</v>
      </c>
      <c r="T56" s="106">
        <v>0</v>
      </c>
      <c r="U56" s="106">
        <v>0</v>
      </c>
      <c r="V56" s="106">
        <v>0</v>
      </c>
      <c r="W56" s="106">
        <v>0</v>
      </c>
      <c r="X56" s="106">
        <v>0</v>
      </c>
      <c r="Y56" s="106">
        <v>0</v>
      </c>
      <c r="Z56" s="106">
        <v>0</v>
      </c>
      <c r="AA56" s="106">
        <v>0</v>
      </c>
      <c r="AB56" s="106">
        <v>0</v>
      </c>
      <c r="AC56" s="130">
        <v>0</v>
      </c>
      <c r="AD56" s="106">
        <v>0</v>
      </c>
      <c r="AE56" s="106">
        <v>0</v>
      </c>
      <c r="AF56" s="106">
        <v>0</v>
      </c>
      <c r="AG56" s="106">
        <v>0</v>
      </c>
      <c r="AH56" s="106">
        <v>0</v>
      </c>
      <c r="AI56" s="106">
        <v>0</v>
      </c>
      <c r="AJ56" s="106">
        <v>370182</v>
      </c>
      <c r="AK56" s="106">
        <v>0</v>
      </c>
      <c r="AL56" s="106">
        <v>0</v>
      </c>
      <c r="AM56" s="106">
        <v>0</v>
      </c>
      <c r="AN56" s="106">
        <v>0</v>
      </c>
      <c r="AO56" s="106">
        <v>0</v>
      </c>
      <c r="AP56" s="106">
        <v>0</v>
      </c>
      <c r="AQ56" s="106">
        <v>0</v>
      </c>
      <c r="AR56" s="106">
        <v>0</v>
      </c>
      <c r="AS56" s="106">
        <v>0</v>
      </c>
      <c r="AT56" s="106">
        <v>0</v>
      </c>
    </row>
    <row r="57" spans="2:46">
      <c r="B57" s="260" t="s">
        <v>303</v>
      </c>
      <c r="C57" s="295" t="s">
        <v>0</v>
      </c>
      <c r="D57" s="106" t="s">
        <v>0</v>
      </c>
      <c r="E57" s="106" t="s">
        <v>0</v>
      </c>
      <c r="F57" s="106" t="s">
        <v>0</v>
      </c>
      <c r="G57" s="106" t="s">
        <v>0</v>
      </c>
      <c r="H57" s="106" t="s">
        <v>0</v>
      </c>
      <c r="I57" s="106" t="s">
        <v>0</v>
      </c>
      <c r="J57" s="106" t="s">
        <v>0</v>
      </c>
      <c r="K57" s="106">
        <v>0</v>
      </c>
      <c r="L57" s="106">
        <v>0</v>
      </c>
      <c r="M57" s="106">
        <v>0</v>
      </c>
      <c r="N57" s="106">
        <v>0</v>
      </c>
      <c r="O57" s="106">
        <v>0</v>
      </c>
      <c r="P57" s="106">
        <v>0</v>
      </c>
      <c r="Q57" s="106">
        <v>0</v>
      </c>
      <c r="R57" s="106">
        <v>0</v>
      </c>
      <c r="S57" s="106">
        <v>0</v>
      </c>
      <c r="T57" s="106">
        <v>0</v>
      </c>
      <c r="U57" s="106">
        <v>0</v>
      </c>
      <c r="V57" s="106">
        <v>0</v>
      </c>
      <c r="W57" s="106">
        <v>0</v>
      </c>
      <c r="X57" s="106">
        <v>0</v>
      </c>
      <c r="Y57" s="106">
        <v>0</v>
      </c>
      <c r="Z57" s="106">
        <v>0</v>
      </c>
      <c r="AA57" s="106">
        <v>0</v>
      </c>
      <c r="AB57" s="106">
        <v>0</v>
      </c>
      <c r="AC57" s="130">
        <v>0</v>
      </c>
      <c r="AD57" s="106">
        <v>0</v>
      </c>
      <c r="AE57" s="106">
        <v>0</v>
      </c>
      <c r="AF57" s="106">
        <v>0</v>
      </c>
      <c r="AG57" s="106">
        <v>0</v>
      </c>
      <c r="AH57" s="106">
        <v>0</v>
      </c>
      <c r="AI57" s="106">
        <v>0</v>
      </c>
      <c r="AJ57" s="106">
        <v>0</v>
      </c>
      <c r="AK57" s="106">
        <v>0</v>
      </c>
      <c r="AL57" s="106">
        <v>0</v>
      </c>
      <c r="AM57" s="106">
        <v>0</v>
      </c>
      <c r="AN57" s="106">
        <v>0</v>
      </c>
      <c r="AO57" s="106">
        <v>0</v>
      </c>
      <c r="AP57" s="106">
        <v>0</v>
      </c>
      <c r="AQ57" s="106">
        <v>0</v>
      </c>
      <c r="AR57" s="106">
        <v>0</v>
      </c>
      <c r="AS57" s="106">
        <v>0</v>
      </c>
      <c r="AT57" s="106">
        <v>0</v>
      </c>
    </row>
    <row r="58" spans="2:46">
      <c r="B58" s="260" t="s">
        <v>304</v>
      </c>
      <c r="C58" s="295" t="s">
        <v>0</v>
      </c>
      <c r="D58" s="106" t="s">
        <v>0</v>
      </c>
      <c r="E58" s="106" t="s">
        <v>0</v>
      </c>
      <c r="F58" s="106" t="s">
        <v>0</v>
      </c>
      <c r="G58" s="106" t="s">
        <v>0</v>
      </c>
      <c r="H58" s="106" t="s">
        <v>0</v>
      </c>
      <c r="I58" s="106" t="s">
        <v>0</v>
      </c>
      <c r="J58" s="106" t="s">
        <v>0</v>
      </c>
      <c r="K58" s="106" t="s">
        <v>0</v>
      </c>
      <c r="L58" s="106">
        <v>0</v>
      </c>
      <c r="M58" s="106">
        <v>0</v>
      </c>
      <c r="N58" s="106">
        <v>0</v>
      </c>
      <c r="O58" s="106">
        <v>0</v>
      </c>
      <c r="P58" s="106">
        <v>0</v>
      </c>
      <c r="Q58" s="106">
        <v>0</v>
      </c>
      <c r="R58" s="106">
        <v>0</v>
      </c>
      <c r="S58" s="106">
        <v>0</v>
      </c>
      <c r="T58" s="106">
        <v>0</v>
      </c>
      <c r="U58" s="106">
        <v>0</v>
      </c>
      <c r="V58" s="106">
        <v>0</v>
      </c>
      <c r="W58" s="106">
        <v>0</v>
      </c>
      <c r="X58" s="106">
        <v>0</v>
      </c>
      <c r="Y58" s="106">
        <v>0</v>
      </c>
      <c r="Z58" s="106">
        <v>0</v>
      </c>
      <c r="AA58" s="106">
        <v>0</v>
      </c>
      <c r="AB58" s="106">
        <v>0</v>
      </c>
      <c r="AC58" s="130">
        <v>0</v>
      </c>
      <c r="AD58" s="106">
        <v>0</v>
      </c>
      <c r="AE58" s="106">
        <v>1681178</v>
      </c>
      <c r="AF58" s="106">
        <v>0</v>
      </c>
      <c r="AG58" s="106" t="s">
        <v>0</v>
      </c>
      <c r="AH58" s="106" t="s">
        <v>0</v>
      </c>
      <c r="AI58" s="106" t="s">
        <v>0</v>
      </c>
      <c r="AJ58" s="106" t="s">
        <v>0</v>
      </c>
      <c r="AK58" s="106" t="s">
        <v>0</v>
      </c>
      <c r="AL58" s="106" t="s">
        <v>0</v>
      </c>
      <c r="AM58" s="106" t="s">
        <v>0</v>
      </c>
      <c r="AN58" s="106" t="s">
        <v>0</v>
      </c>
      <c r="AO58" s="106" t="s">
        <v>0</v>
      </c>
      <c r="AP58" s="106" t="s">
        <v>0</v>
      </c>
      <c r="AQ58" s="106" t="s">
        <v>0</v>
      </c>
      <c r="AR58" s="106"/>
      <c r="AS58" s="106"/>
      <c r="AT58" s="106" t="s">
        <v>0</v>
      </c>
    </row>
    <row r="59" spans="2:46">
      <c r="B59" s="260" t="s">
        <v>305</v>
      </c>
      <c r="C59" s="285" t="s">
        <v>0</v>
      </c>
      <c r="D59" s="106" t="s">
        <v>0</v>
      </c>
      <c r="E59" s="106" t="s">
        <v>0</v>
      </c>
      <c r="F59" s="106" t="s">
        <v>0</v>
      </c>
      <c r="G59" s="106" t="s">
        <v>0</v>
      </c>
      <c r="H59" s="106" t="s">
        <v>0</v>
      </c>
      <c r="I59" s="106" t="s">
        <v>0</v>
      </c>
      <c r="J59" s="106" t="s">
        <v>0</v>
      </c>
      <c r="K59" s="106" t="s">
        <v>0</v>
      </c>
      <c r="L59" s="106" t="s">
        <v>0</v>
      </c>
      <c r="M59" s="106">
        <v>0</v>
      </c>
      <c r="N59" s="106">
        <v>0</v>
      </c>
      <c r="O59" s="106">
        <v>0</v>
      </c>
      <c r="P59" s="106">
        <v>0</v>
      </c>
      <c r="Q59" s="106">
        <v>0</v>
      </c>
      <c r="R59" s="106">
        <v>0</v>
      </c>
      <c r="S59" s="106">
        <v>0</v>
      </c>
      <c r="T59" s="106">
        <v>0</v>
      </c>
      <c r="U59" s="106">
        <v>0</v>
      </c>
      <c r="V59" s="106">
        <v>0</v>
      </c>
      <c r="W59" s="106">
        <v>0</v>
      </c>
      <c r="X59" s="106">
        <v>0</v>
      </c>
      <c r="Y59" s="106">
        <v>0</v>
      </c>
      <c r="Z59" s="106">
        <v>0</v>
      </c>
      <c r="AA59" s="106">
        <v>0</v>
      </c>
      <c r="AB59" s="106">
        <v>0</v>
      </c>
      <c r="AC59" s="130">
        <v>0</v>
      </c>
      <c r="AD59" s="106">
        <v>0</v>
      </c>
      <c r="AE59" s="106">
        <v>0</v>
      </c>
      <c r="AF59" s="106">
        <v>0</v>
      </c>
      <c r="AG59" s="106">
        <v>0</v>
      </c>
      <c r="AH59" s="106">
        <v>0</v>
      </c>
      <c r="AI59" s="106">
        <v>0</v>
      </c>
      <c r="AJ59" s="106">
        <v>0</v>
      </c>
      <c r="AK59" s="106">
        <v>0</v>
      </c>
      <c r="AL59" s="106">
        <v>0</v>
      </c>
      <c r="AM59" s="106">
        <v>0</v>
      </c>
      <c r="AN59" s="106">
        <v>0</v>
      </c>
      <c r="AO59" s="106">
        <v>0</v>
      </c>
      <c r="AP59" s="106">
        <v>0</v>
      </c>
      <c r="AQ59" s="106">
        <v>0</v>
      </c>
      <c r="AR59" s="106">
        <v>0</v>
      </c>
      <c r="AS59" s="106">
        <v>0</v>
      </c>
      <c r="AT59" s="106">
        <v>0</v>
      </c>
    </row>
    <row r="60" spans="2:46" ht="24">
      <c r="B60" s="262" t="s">
        <v>306</v>
      </c>
      <c r="C60" s="286" t="s">
        <v>0</v>
      </c>
      <c r="D60" s="160" t="s">
        <v>0</v>
      </c>
      <c r="E60" s="160" t="s">
        <v>0</v>
      </c>
      <c r="F60" s="160" t="s">
        <v>0</v>
      </c>
      <c r="G60" s="160" t="s">
        <v>0</v>
      </c>
      <c r="H60" s="160" t="s">
        <v>0</v>
      </c>
      <c r="I60" s="160" t="s">
        <v>0</v>
      </c>
      <c r="J60" s="160" t="s">
        <v>0</v>
      </c>
      <c r="K60" s="160" t="s">
        <v>0</v>
      </c>
      <c r="L60" s="160" t="s">
        <v>0</v>
      </c>
      <c r="M60" s="106">
        <v>0</v>
      </c>
      <c r="N60" s="106">
        <v>0</v>
      </c>
      <c r="O60" s="106">
        <v>0</v>
      </c>
      <c r="P60" s="106">
        <v>0</v>
      </c>
      <c r="Q60" s="106">
        <v>0</v>
      </c>
      <c r="R60" s="106">
        <v>0</v>
      </c>
      <c r="S60" s="106">
        <v>0</v>
      </c>
      <c r="T60" s="106">
        <v>0</v>
      </c>
      <c r="U60" s="106">
        <v>0</v>
      </c>
      <c r="V60" s="106">
        <v>0</v>
      </c>
      <c r="W60" s="106">
        <v>0</v>
      </c>
      <c r="X60" s="106">
        <v>0</v>
      </c>
      <c r="Y60" s="106">
        <v>0</v>
      </c>
      <c r="Z60" s="106">
        <v>0</v>
      </c>
      <c r="AA60" s="106">
        <v>0</v>
      </c>
      <c r="AB60" s="106">
        <v>0</v>
      </c>
      <c r="AC60" s="130">
        <v>0</v>
      </c>
      <c r="AD60" s="106">
        <v>0</v>
      </c>
      <c r="AE60" s="106">
        <v>0</v>
      </c>
      <c r="AF60" s="106">
        <v>0</v>
      </c>
      <c r="AG60" s="106">
        <v>0</v>
      </c>
      <c r="AH60" s="106">
        <v>0</v>
      </c>
      <c r="AI60" s="106">
        <v>0</v>
      </c>
      <c r="AJ60" s="106">
        <v>0</v>
      </c>
      <c r="AK60" s="106">
        <v>0</v>
      </c>
      <c r="AL60" s="106">
        <v>0</v>
      </c>
      <c r="AM60" s="106">
        <v>0</v>
      </c>
      <c r="AN60" s="106">
        <v>0</v>
      </c>
      <c r="AO60" s="106">
        <v>0</v>
      </c>
      <c r="AP60" s="106">
        <v>0</v>
      </c>
      <c r="AQ60" s="106">
        <v>0</v>
      </c>
      <c r="AR60" s="106">
        <v>0</v>
      </c>
      <c r="AS60" s="106">
        <v>0</v>
      </c>
      <c r="AT60" s="106">
        <v>0</v>
      </c>
    </row>
    <row r="61" spans="2:46">
      <c r="B61" s="260" t="s">
        <v>307</v>
      </c>
      <c r="C61" s="285" t="s">
        <v>0</v>
      </c>
      <c r="D61" s="106" t="s">
        <v>0</v>
      </c>
      <c r="E61" s="106" t="s">
        <v>0</v>
      </c>
      <c r="F61" s="106" t="s">
        <v>0</v>
      </c>
      <c r="G61" s="106" t="s">
        <v>0</v>
      </c>
      <c r="H61" s="106" t="s">
        <v>0</v>
      </c>
      <c r="I61" s="106" t="s">
        <v>0</v>
      </c>
      <c r="J61" s="106" t="s">
        <v>0</v>
      </c>
      <c r="K61" s="106" t="s">
        <v>0</v>
      </c>
      <c r="L61" s="106" t="s">
        <v>0</v>
      </c>
      <c r="M61" s="160" t="s">
        <v>0</v>
      </c>
      <c r="N61" s="106">
        <v>0</v>
      </c>
      <c r="O61" s="106">
        <v>0</v>
      </c>
      <c r="P61" s="106">
        <v>0</v>
      </c>
      <c r="Q61" s="106">
        <v>0</v>
      </c>
      <c r="R61" s="106">
        <v>0</v>
      </c>
      <c r="S61" s="106">
        <v>0</v>
      </c>
      <c r="T61" s="106">
        <v>0</v>
      </c>
      <c r="U61" s="106">
        <v>0</v>
      </c>
      <c r="V61" s="106">
        <v>0</v>
      </c>
      <c r="W61" s="106">
        <v>0</v>
      </c>
      <c r="X61" s="106">
        <v>0</v>
      </c>
      <c r="Y61" s="106">
        <v>0</v>
      </c>
      <c r="Z61" s="106">
        <v>0</v>
      </c>
      <c r="AA61" s="106">
        <v>0</v>
      </c>
      <c r="AB61" s="106">
        <v>0</v>
      </c>
      <c r="AC61" s="130">
        <v>0</v>
      </c>
      <c r="AD61" s="106">
        <v>0</v>
      </c>
      <c r="AE61" s="106">
        <v>0</v>
      </c>
      <c r="AF61" s="106">
        <v>0</v>
      </c>
      <c r="AG61" s="106">
        <v>0</v>
      </c>
      <c r="AH61" s="106">
        <v>0</v>
      </c>
      <c r="AI61" s="106">
        <v>0</v>
      </c>
      <c r="AJ61" s="106">
        <v>0</v>
      </c>
      <c r="AK61" s="106">
        <v>0</v>
      </c>
      <c r="AL61" s="106">
        <v>0</v>
      </c>
      <c r="AM61" s="106">
        <v>0</v>
      </c>
      <c r="AN61" s="106">
        <v>0</v>
      </c>
      <c r="AO61" s="106">
        <v>0</v>
      </c>
      <c r="AP61" s="106">
        <v>0</v>
      </c>
      <c r="AQ61" s="106">
        <v>0</v>
      </c>
      <c r="AR61" s="106">
        <v>0</v>
      </c>
      <c r="AS61" s="106">
        <v>0</v>
      </c>
      <c r="AT61" s="106">
        <v>0</v>
      </c>
    </row>
    <row r="62" spans="2:46">
      <c r="B62" s="281" t="s">
        <v>106</v>
      </c>
      <c r="C62" s="294" t="s">
        <v>0</v>
      </c>
      <c r="D62" s="158" t="s">
        <v>0</v>
      </c>
      <c r="E62" s="158" t="s">
        <v>0</v>
      </c>
      <c r="F62" s="158" t="s">
        <v>0</v>
      </c>
      <c r="G62" s="158" t="s">
        <v>0</v>
      </c>
      <c r="H62" s="158" t="s">
        <v>0</v>
      </c>
      <c r="I62" s="158" t="s">
        <v>0</v>
      </c>
      <c r="J62" s="158" t="s">
        <v>0</v>
      </c>
      <c r="K62" s="158" t="s">
        <v>0</v>
      </c>
      <c r="L62" s="158" t="s">
        <v>0</v>
      </c>
      <c r="M62" s="106" t="s">
        <v>0</v>
      </c>
      <c r="N62" s="106" t="s">
        <v>0</v>
      </c>
      <c r="O62" s="106">
        <v>0</v>
      </c>
      <c r="P62" s="106">
        <v>0</v>
      </c>
      <c r="Q62" s="106">
        <v>0</v>
      </c>
      <c r="R62" s="106">
        <v>0</v>
      </c>
      <c r="S62" s="106">
        <v>0</v>
      </c>
      <c r="T62" s="106">
        <v>0</v>
      </c>
      <c r="U62" s="106">
        <v>0</v>
      </c>
      <c r="V62" s="106">
        <v>0</v>
      </c>
      <c r="W62" s="106">
        <v>0</v>
      </c>
      <c r="X62" s="106">
        <v>0</v>
      </c>
      <c r="Y62" s="106">
        <v>0</v>
      </c>
      <c r="Z62" s="106">
        <v>0</v>
      </c>
      <c r="AA62" s="106">
        <v>0</v>
      </c>
      <c r="AB62" s="106">
        <v>0</v>
      </c>
      <c r="AC62" s="130">
        <v>0</v>
      </c>
      <c r="AD62" s="106">
        <v>0</v>
      </c>
      <c r="AE62" s="106">
        <v>0</v>
      </c>
      <c r="AF62" s="106">
        <v>0</v>
      </c>
      <c r="AG62" s="106">
        <v>0</v>
      </c>
      <c r="AH62" s="106">
        <v>0</v>
      </c>
      <c r="AI62" s="106">
        <v>0</v>
      </c>
      <c r="AJ62" s="106">
        <v>0</v>
      </c>
      <c r="AK62" s="106">
        <v>0</v>
      </c>
      <c r="AL62" s="106">
        <v>0</v>
      </c>
      <c r="AM62" s="106">
        <v>0</v>
      </c>
      <c r="AN62" s="106">
        <v>0</v>
      </c>
      <c r="AO62" s="106">
        <v>0</v>
      </c>
      <c r="AP62" s="106">
        <v>0</v>
      </c>
      <c r="AQ62" s="106">
        <v>0</v>
      </c>
      <c r="AR62" s="106">
        <v>20813797</v>
      </c>
      <c r="AS62" s="106"/>
      <c r="AT62" s="106" t="s">
        <v>0</v>
      </c>
    </row>
    <row r="63" spans="2:46">
      <c r="B63" s="276" t="s">
        <v>308</v>
      </c>
      <c r="C63" s="295" t="s">
        <v>0</v>
      </c>
      <c r="D63" s="106" t="s">
        <v>0</v>
      </c>
      <c r="E63" s="106" t="s">
        <v>0</v>
      </c>
      <c r="F63" s="106" t="s">
        <v>0</v>
      </c>
      <c r="G63" s="106" t="s">
        <v>0</v>
      </c>
      <c r="H63" s="106" t="s">
        <v>0</v>
      </c>
      <c r="I63" s="106" t="s">
        <v>0</v>
      </c>
      <c r="J63" s="106" t="s">
        <v>0</v>
      </c>
      <c r="K63" s="106" t="s">
        <v>0</v>
      </c>
      <c r="L63" s="106" t="s">
        <v>0</v>
      </c>
      <c r="M63" s="106" t="s">
        <v>0</v>
      </c>
      <c r="N63" s="106" t="s">
        <v>0</v>
      </c>
      <c r="O63" s="106">
        <v>0</v>
      </c>
      <c r="P63" s="106">
        <v>0</v>
      </c>
      <c r="Q63" s="106">
        <v>0</v>
      </c>
      <c r="R63" s="106">
        <v>0</v>
      </c>
      <c r="S63" s="106">
        <v>0</v>
      </c>
      <c r="T63" s="106">
        <v>0</v>
      </c>
      <c r="U63" s="106">
        <v>0</v>
      </c>
      <c r="V63" s="106">
        <v>0</v>
      </c>
      <c r="W63" s="106">
        <v>0</v>
      </c>
      <c r="X63" s="106">
        <v>0</v>
      </c>
      <c r="Y63" s="106">
        <v>0</v>
      </c>
      <c r="Z63" s="106">
        <v>0</v>
      </c>
      <c r="AA63" s="106">
        <v>0</v>
      </c>
      <c r="AB63" s="106">
        <v>0</v>
      </c>
      <c r="AC63" s="130">
        <v>0</v>
      </c>
      <c r="AD63" s="106">
        <v>0</v>
      </c>
      <c r="AE63" s="106">
        <v>0</v>
      </c>
      <c r="AF63" s="106">
        <v>0</v>
      </c>
      <c r="AG63" s="106">
        <v>0</v>
      </c>
      <c r="AH63" s="106">
        <v>0</v>
      </c>
      <c r="AI63" s="106">
        <v>0</v>
      </c>
      <c r="AJ63" s="106">
        <v>0</v>
      </c>
      <c r="AK63" s="106">
        <v>0</v>
      </c>
      <c r="AL63" s="106">
        <v>0</v>
      </c>
      <c r="AM63" s="106">
        <v>0</v>
      </c>
      <c r="AN63" s="106">
        <v>0</v>
      </c>
      <c r="AO63" s="106">
        <v>0</v>
      </c>
      <c r="AP63" s="106">
        <v>0</v>
      </c>
      <c r="AQ63" s="106">
        <v>0</v>
      </c>
      <c r="AR63" s="106">
        <v>0</v>
      </c>
      <c r="AS63" s="106">
        <v>0</v>
      </c>
      <c r="AT63" s="106">
        <v>0</v>
      </c>
    </row>
    <row r="64" spans="2:46">
      <c r="B64" s="276" t="s">
        <v>107</v>
      </c>
      <c r="C64" s="295" t="s">
        <v>0</v>
      </c>
      <c r="D64" s="106" t="s">
        <v>0</v>
      </c>
      <c r="E64" s="106" t="s">
        <v>0</v>
      </c>
      <c r="F64" s="106" t="s">
        <v>0</v>
      </c>
      <c r="G64" s="106" t="s">
        <v>0</v>
      </c>
      <c r="H64" s="106" t="s">
        <v>0</v>
      </c>
      <c r="I64" s="106" t="s">
        <v>0</v>
      </c>
      <c r="J64" s="106" t="s">
        <v>0</v>
      </c>
      <c r="K64" s="106" t="s">
        <v>0</v>
      </c>
      <c r="L64" s="106" t="s">
        <v>0</v>
      </c>
      <c r="M64" s="106" t="s">
        <v>0</v>
      </c>
      <c r="N64" s="106" t="s">
        <v>0</v>
      </c>
      <c r="O64" s="106">
        <v>0</v>
      </c>
      <c r="P64" s="106">
        <v>0</v>
      </c>
      <c r="Q64" s="106">
        <v>0</v>
      </c>
      <c r="R64" s="106">
        <v>0</v>
      </c>
      <c r="S64" s="106">
        <v>0</v>
      </c>
      <c r="T64" s="106">
        <v>0</v>
      </c>
      <c r="U64" s="106">
        <v>0</v>
      </c>
      <c r="V64" s="106">
        <v>0</v>
      </c>
      <c r="W64" s="106">
        <v>0</v>
      </c>
      <c r="X64" s="106">
        <v>0</v>
      </c>
      <c r="Y64" s="106">
        <v>0</v>
      </c>
      <c r="Z64" s="106">
        <v>0</v>
      </c>
      <c r="AA64" s="106">
        <v>0</v>
      </c>
      <c r="AB64" s="106">
        <v>0</v>
      </c>
      <c r="AC64" s="130">
        <v>0</v>
      </c>
      <c r="AD64" s="106">
        <v>0</v>
      </c>
      <c r="AE64" s="106">
        <v>0</v>
      </c>
      <c r="AF64" s="106">
        <v>0</v>
      </c>
      <c r="AG64" s="106">
        <v>0</v>
      </c>
      <c r="AH64" s="106">
        <v>0</v>
      </c>
      <c r="AI64" s="106">
        <v>0</v>
      </c>
      <c r="AJ64" s="106">
        <v>0</v>
      </c>
      <c r="AK64" s="106">
        <v>0</v>
      </c>
      <c r="AL64" s="106">
        <v>0</v>
      </c>
      <c r="AM64" s="106">
        <v>0</v>
      </c>
      <c r="AN64" s="106">
        <v>0</v>
      </c>
      <c r="AO64" s="106">
        <v>0</v>
      </c>
      <c r="AP64" s="106">
        <v>0</v>
      </c>
      <c r="AQ64" s="106">
        <v>0</v>
      </c>
      <c r="AR64" s="106">
        <v>0</v>
      </c>
      <c r="AS64" s="106">
        <v>0</v>
      </c>
      <c r="AT64" s="106">
        <v>0</v>
      </c>
    </row>
    <row r="65" spans="2:46">
      <c r="B65" s="277" t="s">
        <v>309</v>
      </c>
      <c r="C65" s="286" t="s">
        <v>0</v>
      </c>
      <c r="D65" s="160" t="s">
        <v>0</v>
      </c>
      <c r="E65" s="160" t="s">
        <v>0</v>
      </c>
      <c r="F65" s="160" t="s">
        <v>0</v>
      </c>
      <c r="G65" s="160" t="s">
        <v>0</v>
      </c>
      <c r="H65" s="160" t="s">
        <v>0</v>
      </c>
      <c r="I65" s="160" t="s">
        <v>0</v>
      </c>
      <c r="J65" s="160" t="s">
        <v>0</v>
      </c>
      <c r="K65" s="160" t="s">
        <v>0</v>
      </c>
      <c r="L65" s="160" t="s">
        <v>0</v>
      </c>
      <c r="M65" s="160" t="s">
        <v>0</v>
      </c>
      <c r="N65" s="160" t="s">
        <v>0</v>
      </c>
      <c r="O65" s="106" t="s">
        <v>0</v>
      </c>
      <c r="P65" s="106">
        <v>0</v>
      </c>
      <c r="Q65" s="106">
        <v>0</v>
      </c>
      <c r="R65" s="106">
        <v>0</v>
      </c>
      <c r="S65" s="106">
        <v>0</v>
      </c>
      <c r="T65" s="106">
        <v>0</v>
      </c>
      <c r="U65" s="106">
        <v>0</v>
      </c>
      <c r="V65" s="106">
        <v>0</v>
      </c>
      <c r="W65" s="106">
        <v>0</v>
      </c>
      <c r="X65" s="106">
        <v>0</v>
      </c>
      <c r="Y65" s="106">
        <v>0</v>
      </c>
      <c r="Z65" s="106">
        <v>0</v>
      </c>
      <c r="AA65" s="106">
        <v>0</v>
      </c>
      <c r="AB65" s="106">
        <v>0</v>
      </c>
      <c r="AC65" s="130">
        <v>0</v>
      </c>
      <c r="AD65" s="106">
        <v>0</v>
      </c>
      <c r="AE65" s="106">
        <v>0</v>
      </c>
      <c r="AF65" s="106">
        <v>0</v>
      </c>
      <c r="AG65" s="106">
        <v>0</v>
      </c>
      <c r="AH65" s="106">
        <v>0</v>
      </c>
      <c r="AI65" s="106">
        <v>0</v>
      </c>
      <c r="AJ65" s="106">
        <v>0</v>
      </c>
      <c r="AK65" s="106">
        <v>0</v>
      </c>
      <c r="AL65" s="106">
        <v>0</v>
      </c>
      <c r="AM65" s="106">
        <v>0</v>
      </c>
      <c r="AN65" s="106">
        <v>0</v>
      </c>
      <c r="AO65" s="106">
        <v>0</v>
      </c>
      <c r="AP65" s="106">
        <v>0</v>
      </c>
      <c r="AQ65" s="106">
        <v>0</v>
      </c>
      <c r="AR65" s="106">
        <v>0</v>
      </c>
      <c r="AS65" s="106">
        <v>0</v>
      </c>
      <c r="AT65" s="106">
        <v>0</v>
      </c>
    </row>
    <row r="66" spans="2:46">
      <c r="B66" s="278" t="s">
        <v>310</v>
      </c>
      <c r="C66" s="287" t="s">
        <v>0</v>
      </c>
      <c r="D66" s="161" t="s">
        <v>0</v>
      </c>
      <c r="E66" s="161" t="s">
        <v>0</v>
      </c>
      <c r="F66" s="161" t="s">
        <v>0</v>
      </c>
      <c r="G66" s="161" t="s">
        <v>0</v>
      </c>
      <c r="H66" s="161" t="s">
        <v>0</v>
      </c>
      <c r="I66" s="161" t="s">
        <v>0</v>
      </c>
      <c r="J66" s="161" t="s">
        <v>0</v>
      </c>
      <c r="K66" s="161" t="s">
        <v>0</v>
      </c>
      <c r="L66" s="161" t="s">
        <v>0</v>
      </c>
      <c r="M66" s="161" t="s">
        <v>0</v>
      </c>
      <c r="N66" s="161" t="s">
        <v>0</v>
      </c>
      <c r="O66" s="106" t="s">
        <v>0</v>
      </c>
      <c r="P66" s="106" t="s">
        <v>0</v>
      </c>
      <c r="Q66" s="106">
        <v>0</v>
      </c>
      <c r="R66" s="106">
        <v>0</v>
      </c>
      <c r="S66" s="106">
        <v>0</v>
      </c>
      <c r="T66" s="106">
        <v>0</v>
      </c>
      <c r="U66" s="106">
        <v>0</v>
      </c>
      <c r="V66" s="106">
        <v>0</v>
      </c>
      <c r="W66" s="106">
        <v>0</v>
      </c>
      <c r="X66" s="106">
        <v>0</v>
      </c>
      <c r="Y66" s="106">
        <v>0</v>
      </c>
      <c r="Z66" s="106">
        <v>0</v>
      </c>
      <c r="AA66" s="106">
        <v>0</v>
      </c>
      <c r="AB66" s="106">
        <v>0</v>
      </c>
      <c r="AC66" s="130">
        <v>0</v>
      </c>
      <c r="AD66" s="106">
        <v>0</v>
      </c>
      <c r="AE66" s="106">
        <v>0</v>
      </c>
      <c r="AF66" s="106">
        <v>0</v>
      </c>
      <c r="AG66" s="106">
        <v>0</v>
      </c>
      <c r="AH66" s="106">
        <v>0</v>
      </c>
      <c r="AI66" s="106">
        <v>0</v>
      </c>
      <c r="AJ66" s="106">
        <v>0</v>
      </c>
      <c r="AK66" s="106">
        <v>0</v>
      </c>
      <c r="AL66" s="106">
        <v>0</v>
      </c>
      <c r="AM66" s="106">
        <v>0</v>
      </c>
      <c r="AN66" s="106">
        <v>0</v>
      </c>
      <c r="AO66" s="106">
        <v>0</v>
      </c>
      <c r="AP66" s="106">
        <v>0</v>
      </c>
      <c r="AQ66" s="106">
        <v>0</v>
      </c>
      <c r="AR66" s="106">
        <v>0</v>
      </c>
      <c r="AS66" s="106">
        <v>0</v>
      </c>
      <c r="AT66" s="106">
        <v>0</v>
      </c>
    </row>
    <row r="67" spans="2:46">
      <c r="B67" s="276" t="s">
        <v>143</v>
      </c>
      <c r="C67" s="285" t="s">
        <v>0</v>
      </c>
      <c r="D67" s="106" t="s">
        <v>0</v>
      </c>
      <c r="E67" s="106" t="s">
        <v>0</v>
      </c>
      <c r="F67" s="106" t="s">
        <v>0</v>
      </c>
      <c r="G67" s="106" t="s">
        <v>0</v>
      </c>
      <c r="H67" s="106" t="s">
        <v>0</v>
      </c>
      <c r="I67" s="106" t="s">
        <v>0</v>
      </c>
      <c r="J67" s="106" t="s">
        <v>0</v>
      </c>
      <c r="K67" s="106" t="s">
        <v>0</v>
      </c>
      <c r="L67" s="106" t="s">
        <v>0</v>
      </c>
      <c r="M67" s="106" t="s">
        <v>0</v>
      </c>
      <c r="N67" s="106" t="s">
        <v>0</v>
      </c>
      <c r="O67" s="158" t="s">
        <v>0</v>
      </c>
      <c r="P67" s="158" t="s">
        <v>0</v>
      </c>
      <c r="Q67" s="106" t="s">
        <v>0</v>
      </c>
      <c r="R67" s="106" t="s">
        <v>0</v>
      </c>
      <c r="S67" s="106" t="s">
        <v>0</v>
      </c>
      <c r="T67" s="106" t="s">
        <v>0</v>
      </c>
      <c r="U67" s="106">
        <v>0</v>
      </c>
      <c r="V67" s="106">
        <v>0</v>
      </c>
      <c r="W67" s="106">
        <v>0</v>
      </c>
      <c r="X67" s="106">
        <v>0</v>
      </c>
      <c r="Y67" s="106">
        <v>0</v>
      </c>
      <c r="Z67" s="106">
        <v>0</v>
      </c>
      <c r="AA67" s="106">
        <v>0</v>
      </c>
      <c r="AB67" s="106">
        <v>0</v>
      </c>
      <c r="AC67" s="130">
        <v>0</v>
      </c>
      <c r="AD67" s="106">
        <v>0</v>
      </c>
      <c r="AE67" s="106">
        <v>0</v>
      </c>
      <c r="AF67" s="106">
        <v>0</v>
      </c>
      <c r="AG67" s="106">
        <v>0</v>
      </c>
      <c r="AH67" s="106">
        <v>0</v>
      </c>
      <c r="AI67" s="106">
        <v>0</v>
      </c>
      <c r="AJ67" s="106">
        <v>0</v>
      </c>
      <c r="AK67" s="106">
        <v>0</v>
      </c>
      <c r="AL67" s="106">
        <v>0</v>
      </c>
      <c r="AM67" s="106">
        <v>0</v>
      </c>
      <c r="AN67" s="106">
        <v>0</v>
      </c>
      <c r="AO67" s="106">
        <v>0</v>
      </c>
      <c r="AP67" s="106">
        <v>0</v>
      </c>
      <c r="AQ67" s="106">
        <v>0</v>
      </c>
      <c r="AR67" s="106">
        <v>0</v>
      </c>
      <c r="AS67" s="106">
        <v>0</v>
      </c>
      <c r="AT67" s="106">
        <v>0</v>
      </c>
    </row>
    <row r="68" spans="2:46">
      <c r="B68" s="276" t="s">
        <v>144</v>
      </c>
      <c r="C68" s="285" t="s">
        <v>0</v>
      </c>
      <c r="D68" s="106" t="s">
        <v>0</v>
      </c>
      <c r="E68" s="106" t="s">
        <v>0</v>
      </c>
      <c r="F68" s="106" t="s">
        <v>0</v>
      </c>
      <c r="G68" s="106" t="s">
        <v>0</v>
      </c>
      <c r="H68" s="106" t="s">
        <v>0</v>
      </c>
      <c r="I68" s="106" t="s">
        <v>0</v>
      </c>
      <c r="J68" s="106" t="s">
        <v>0</v>
      </c>
      <c r="K68" s="106" t="s">
        <v>0</v>
      </c>
      <c r="L68" s="106" t="s">
        <v>0</v>
      </c>
      <c r="M68" s="106" t="s">
        <v>0</v>
      </c>
      <c r="N68" s="106" t="s">
        <v>0</v>
      </c>
      <c r="O68" s="106" t="s">
        <v>0</v>
      </c>
      <c r="P68" s="106" t="s">
        <v>0</v>
      </c>
      <c r="Q68" s="106" t="s">
        <v>0</v>
      </c>
      <c r="R68" s="106" t="s">
        <v>0</v>
      </c>
      <c r="S68" s="106" t="s">
        <v>0</v>
      </c>
      <c r="T68" s="106" t="s">
        <v>0</v>
      </c>
      <c r="U68" s="106">
        <v>0</v>
      </c>
      <c r="V68" s="106">
        <v>0</v>
      </c>
      <c r="W68" s="106">
        <v>0</v>
      </c>
      <c r="X68" s="106">
        <v>0</v>
      </c>
      <c r="Y68" s="106">
        <v>0</v>
      </c>
      <c r="Z68" s="106">
        <v>0</v>
      </c>
      <c r="AA68" s="106">
        <v>0</v>
      </c>
      <c r="AB68" s="106">
        <v>0</v>
      </c>
      <c r="AC68" s="130">
        <v>0</v>
      </c>
      <c r="AD68" s="106">
        <v>0</v>
      </c>
      <c r="AE68" s="106">
        <v>0</v>
      </c>
      <c r="AF68" s="106">
        <v>0</v>
      </c>
      <c r="AG68" s="106">
        <v>0</v>
      </c>
      <c r="AH68" s="106">
        <v>0</v>
      </c>
      <c r="AI68" s="106">
        <v>0</v>
      </c>
      <c r="AJ68" s="106">
        <v>0</v>
      </c>
      <c r="AK68" s="106">
        <v>0</v>
      </c>
      <c r="AL68" s="106">
        <v>0</v>
      </c>
      <c r="AM68" s="106">
        <v>0</v>
      </c>
      <c r="AN68" s="106">
        <v>0</v>
      </c>
      <c r="AO68" s="106">
        <v>0</v>
      </c>
      <c r="AP68" s="106">
        <v>0</v>
      </c>
      <c r="AQ68" s="106">
        <v>0</v>
      </c>
      <c r="AR68" s="106">
        <v>0</v>
      </c>
      <c r="AS68" s="106">
        <v>0</v>
      </c>
      <c r="AT68" s="106">
        <v>0</v>
      </c>
    </row>
    <row r="69" spans="2:46">
      <c r="B69" s="276" t="s">
        <v>226</v>
      </c>
      <c r="C69" s="285" t="s">
        <v>0</v>
      </c>
      <c r="D69" s="106" t="s">
        <v>0</v>
      </c>
      <c r="E69" s="106" t="s">
        <v>0</v>
      </c>
      <c r="F69" s="106" t="s">
        <v>0</v>
      </c>
      <c r="G69" s="106" t="s">
        <v>0</v>
      </c>
      <c r="H69" s="106" t="s">
        <v>0</v>
      </c>
      <c r="I69" s="106" t="s">
        <v>0</v>
      </c>
      <c r="J69" s="106" t="s">
        <v>0</v>
      </c>
      <c r="K69" s="106" t="s">
        <v>0</v>
      </c>
      <c r="L69" s="106" t="s">
        <v>0</v>
      </c>
      <c r="M69" s="106" t="s">
        <v>0</v>
      </c>
      <c r="N69" s="106" t="s">
        <v>0</v>
      </c>
      <c r="O69" s="106" t="s">
        <v>0</v>
      </c>
      <c r="P69" s="106" t="s">
        <v>0</v>
      </c>
      <c r="Q69" s="106" t="s">
        <v>0</v>
      </c>
      <c r="R69" s="106" t="s">
        <v>0</v>
      </c>
      <c r="S69" s="106" t="s">
        <v>0</v>
      </c>
      <c r="T69" s="106" t="s">
        <v>0</v>
      </c>
      <c r="U69" s="106" t="s">
        <v>0</v>
      </c>
      <c r="V69" s="106" t="s">
        <v>0</v>
      </c>
      <c r="W69" s="106">
        <v>0</v>
      </c>
      <c r="X69" s="106">
        <v>0</v>
      </c>
      <c r="Y69" s="106">
        <v>0</v>
      </c>
      <c r="Z69" s="106">
        <v>0</v>
      </c>
      <c r="AA69" s="106">
        <v>0</v>
      </c>
      <c r="AB69" s="106">
        <v>0</v>
      </c>
      <c r="AC69" s="130">
        <v>0</v>
      </c>
      <c r="AD69" s="106">
        <v>0</v>
      </c>
      <c r="AE69" s="106">
        <v>0</v>
      </c>
      <c r="AF69" s="106">
        <v>0</v>
      </c>
      <c r="AG69" s="106">
        <v>0</v>
      </c>
      <c r="AH69" s="106">
        <v>0</v>
      </c>
      <c r="AI69" s="106">
        <v>0</v>
      </c>
      <c r="AJ69" s="106">
        <v>0</v>
      </c>
      <c r="AK69" s="106">
        <v>0</v>
      </c>
      <c r="AL69" s="106">
        <v>0</v>
      </c>
      <c r="AM69" s="106">
        <v>0</v>
      </c>
      <c r="AN69" s="106">
        <v>0</v>
      </c>
      <c r="AO69" s="106">
        <v>0</v>
      </c>
      <c r="AP69" s="106">
        <v>0</v>
      </c>
      <c r="AQ69" s="106">
        <v>0</v>
      </c>
      <c r="AR69" s="106">
        <v>0</v>
      </c>
      <c r="AS69" s="106">
        <v>0</v>
      </c>
      <c r="AT69" s="106">
        <v>0</v>
      </c>
    </row>
    <row r="70" spans="2:46">
      <c r="B70" s="277" t="s">
        <v>311</v>
      </c>
      <c r="C70" s="286" t="s">
        <v>0</v>
      </c>
      <c r="D70" s="160" t="s">
        <v>0</v>
      </c>
      <c r="E70" s="160" t="s">
        <v>0</v>
      </c>
      <c r="F70" s="160" t="s">
        <v>0</v>
      </c>
      <c r="G70" s="160" t="s">
        <v>0</v>
      </c>
      <c r="H70" s="160" t="s">
        <v>0</v>
      </c>
      <c r="I70" s="160" t="s">
        <v>0</v>
      </c>
      <c r="J70" s="160" t="s">
        <v>0</v>
      </c>
      <c r="K70" s="160" t="s">
        <v>0</v>
      </c>
      <c r="L70" s="160" t="s">
        <v>0</v>
      </c>
      <c r="M70" s="160" t="s">
        <v>0</v>
      </c>
      <c r="N70" s="160" t="s">
        <v>0</v>
      </c>
      <c r="O70" s="160" t="s">
        <v>0</v>
      </c>
      <c r="P70" s="160" t="s">
        <v>0</v>
      </c>
      <c r="Q70" s="160" t="s">
        <v>0</v>
      </c>
      <c r="R70" s="160" t="s">
        <v>0</v>
      </c>
      <c r="S70" s="160" t="s">
        <v>0</v>
      </c>
      <c r="T70" s="160" t="s">
        <v>0</v>
      </c>
      <c r="U70" s="160" t="s">
        <v>0</v>
      </c>
      <c r="V70" s="160" t="s">
        <v>0</v>
      </c>
      <c r="W70" s="160" t="s">
        <v>0</v>
      </c>
      <c r="X70" s="160">
        <v>0</v>
      </c>
      <c r="Y70" s="160">
        <v>0</v>
      </c>
      <c r="Z70" s="160">
        <v>0</v>
      </c>
      <c r="AA70" s="160">
        <v>0</v>
      </c>
      <c r="AB70" s="160">
        <v>0</v>
      </c>
      <c r="AC70" s="130">
        <v>0</v>
      </c>
      <c r="AD70" s="106">
        <v>0</v>
      </c>
      <c r="AE70" s="106">
        <v>0</v>
      </c>
      <c r="AF70" s="106">
        <v>0</v>
      </c>
      <c r="AG70" s="106">
        <v>0</v>
      </c>
      <c r="AH70" s="106">
        <v>0</v>
      </c>
      <c r="AI70" s="106">
        <v>0</v>
      </c>
      <c r="AJ70" s="106">
        <v>0</v>
      </c>
      <c r="AK70" s="106">
        <v>0</v>
      </c>
      <c r="AL70" s="106">
        <v>0</v>
      </c>
      <c r="AM70" s="106">
        <v>0</v>
      </c>
      <c r="AN70" s="106">
        <v>0</v>
      </c>
      <c r="AO70" s="106">
        <v>0</v>
      </c>
      <c r="AP70" s="106">
        <v>0</v>
      </c>
      <c r="AQ70" s="106">
        <v>0</v>
      </c>
      <c r="AR70" s="106">
        <v>0</v>
      </c>
      <c r="AS70" s="106">
        <v>0</v>
      </c>
      <c r="AT70" s="106">
        <v>0</v>
      </c>
    </row>
    <row r="71" spans="2:46">
      <c r="B71" s="276" t="s">
        <v>312</v>
      </c>
      <c r="C71" s="285" t="s">
        <v>0</v>
      </c>
      <c r="D71" s="106" t="s">
        <v>0</v>
      </c>
      <c r="E71" s="106" t="s">
        <v>0</v>
      </c>
      <c r="F71" s="106" t="s">
        <v>0</v>
      </c>
      <c r="G71" s="106" t="s">
        <v>0</v>
      </c>
      <c r="H71" s="106" t="s">
        <v>0</v>
      </c>
      <c r="I71" s="106" t="s">
        <v>0</v>
      </c>
      <c r="J71" s="106" t="s">
        <v>0</v>
      </c>
      <c r="K71" s="106" t="s">
        <v>0</v>
      </c>
      <c r="L71" s="106" t="s">
        <v>0</v>
      </c>
      <c r="M71" s="106" t="s">
        <v>0</v>
      </c>
      <c r="N71" s="106" t="s">
        <v>0</v>
      </c>
      <c r="O71" s="106" t="s">
        <v>0</v>
      </c>
      <c r="P71" s="106" t="s">
        <v>0</v>
      </c>
      <c r="Q71" s="106" t="s">
        <v>0</v>
      </c>
      <c r="R71" s="106" t="s">
        <v>0</v>
      </c>
      <c r="S71" s="106" t="s">
        <v>0</v>
      </c>
      <c r="T71" s="106" t="s">
        <v>0</v>
      </c>
      <c r="U71" s="106" t="s">
        <v>0</v>
      </c>
      <c r="V71" s="106" t="s">
        <v>0</v>
      </c>
      <c r="W71" s="106" t="s">
        <v>0</v>
      </c>
      <c r="X71" s="106" t="s">
        <v>0</v>
      </c>
      <c r="Y71" s="106">
        <v>0</v>
      </c>
      <c r="Z71" s="106">
        <v>0</v>
      </c>
      <c r="AA71" s="106">
        <v>0</v>
      </c>
      <c r="AB71" s="106">
        <v>0</v>
      </c>
      <c r="AC71" s="130">
        <v>0</v>
      </c>
      <c r="AD71" s="106">
        <v>0</v>
      </c>
      <c r="AE71" s="106">
        <v>0</v>
      </c>
      <c r="AF71" s="106">
        <v>0</v>
      </c>
      <c r="AG71" s="106">
        <v>0</v>
      </c>
      <c r="AH71" s="106">
        <v>0</v>
      </c>
      <c r="AI71" s="106">
        <v>0</v>
      </c>
      <c r="AJ71" s="106">
        <v>0</v>
      </c>
      <c r="AK71" s="106">
        <v>0</v>
      </c>
      <c r="AL71" s="106">
        <v>0</v>
      </c>
      <c r="AM71" s="106">
        <v>0</v>
      </c>
      <c r="AN71" s="106">
        <v>0</v>
      </c>
      <c r="AO71" s="106">
        <v>0</v>
      </c>
      <c r="AP71" s="106">
        <v>0</v>
      </c>
      <c r="AQ71" s="106">
        <v>0</v>
      </c>
      <c r="AR71" s="106">
        <v>0</v>
      </c>
      <c r="AS71" s="106">
        <v>6280101</v>
      </c>
      <c r="AT71" s="106">
        <v>7461916</v>
      </c>
    </row>
    <row r="72" spans="2:46">
      <c r="B72" s="277" t="s">
        <v>313</v>
      </c>
      <c r="C72" s="286" t="s">
        <v>0</v>
      </c>
      <c r="D72" s="160" t="s">
        <v>0</v>
      </c>
      <c r="E72" s="160" t="s">
        <v>0</v>
      </c>
      <c r="F72" s="160" t="s">
        <v>0</v>
      </c>
      <c r="G72" s="160" t="s">
        <v>0</v>
      </c>
      <c r="H72" s="160" t="s">
        <v>0</v>
      </c>
      <c r="I72" s="160" t="s">
        <v>0</v>
      </c>
      <c r="J72" s="160" t="s">
        <v>0</v>
      </c>
      <c r="K72" s="160" t="s">
        <v>0</v>
      </c>
      <c r="L72" s="160" t="s">
        <v>0</v>
      </c>
      <c r="M72" s="160" t="s">
        <v>0</v>
      </c>
      <c r="N72" s="160" t="s">
        <v>0</v>
      </c>
      <c r="O72" s="160" t="s">
        <v>0</v>
      </c>
      <c r="P72" s="160" t="s">
        <v>0</v>
      </c>
      <c r="Q72" s="160" t="s">
        <v>0</v>
      </c>
      <c r="R72" s="160" t="s">
        <v>0</v>
      </c>
      <c r="S72" s="160" t="s">
        <v>0</v>
      </c>
      <c r="T72" s="160" t="s">
        <v>0</v>
      </c>
      <c r="U72" s="160" t="s">
        <v>0</v>
      </c>
      <c r="V72" s="160" t="s">
        <v>0</v>
      </c>
      <c r="W72" s="160" t="s">
        <v>0</v>
      </c>
      <c r="X72" s="160" t="s">
        <v>0</v>
      </c>
      <c r="Y72" s="160">
        <v>0</v>
      </c>
      <c r="Z72" s="160">
        <v>0</v>
      </c>
      <c r="AA72" s="160">
        <v>0</v>
      </c>
      <c r="AB72" s="160">
        <v>0</v>
      </c>
      <c r="AC72" s="130">
        <v>0</v>
      </c>
      <c r="AD72" s="106">
        <v>0</v>
      </c>
      <c r="AE72" s="106">
        <v>0</v>
      </c>
      <c r="AF72" s="106">
        <v>0</v>
      </c>
      <c r="AG72" s="106">
        <v>0</v>
      </c>
      <c r="AH72" s="106">
        <v>0</v>
      </c>
      <c r="AI72" s="106">
        <v>0</v>
      </c>
      <c r="AJ72" s="106">
        <v>0</v>
      </c>
      <c r="AK72" s="106">
        <v>0</v>
      </c>
      <c r="AL72" s="106">
        <v>0</v>
      </c>
      <c r="AM72" s="106">
        <v>0</v>
      </c>
      <c r="AN72" s="106">
        <v>0</v>
      </c>
      <c r="AO72" s="106">
        <v>0</v>
      </c>
      <c r="AP72" s="106">
        <v>0</v>
      </c>
      <c r="AQ72" s="106">
        <v>0</v>
      </c>
      <c r="AR72" s="106">
        <v>0</v>
      </c>
      <c r="AS72" s="106">
        <v>0</v>
      </c>
      <c r="AT72" s="106">
        <v>0</v>
      </c>
    </row>
    <row r="73" spans="2:46">
      <c r="B73" s="276" t="s">
        <v>314</v>
      </c>
      <c r="C73" s="285" t="s">
        <v>0</v>
      </c>
      <c r="D73" s="106" t="s">
        <v>0</v>
      </c>
      <c r="E73" s="106" t="s">
        <v>0</v>
      </c>
      <c r="F73" s="106" t="s">
        <v>0</v>
      </c>
      <c r="G73" s="106" t="s">
        <v>0</v>
      </c>
      <c r="H73" s="106" t="s">
        <v>0</v>
      </c>
      <c r="I73" s="106" t="s">
        <v>0</v>
      </c>
      <c r="J73" s="106" t="s">
        <v>0</v>
      </c>
      <c r="K73" s="106" t="s">
        <v>0</v>
      </c>
      <c r="L73" s="106" t="s">
        <v>0</v>
      </c>
      <c r="M73" s="106" t="s">
        <v>0</v>
      </c>
      <c r="N73" s="106" t="s">
        <v>0</v>
      </c>
      <c r="O73" s="106" t="s">
        <v>0</v>
      </c>
      <c r="P73" s="106" t="s">
        <v>0</v>
      </c>
      <c r="Q73" s="106" t="s">
        <v>0</v>
      </c>
      <c r="R73" s="106" t="s">
        <v>0</v>
      </c>
      <c r="S73" s="106" t="s">
        <v>0</v>
      </c>
      <c r="T73" s="106" t="s">
        <v>0</v>
      </c>
      <c r="U73" s="106" t="s">
        <v>0</v>
      </c>
      <c r="V73" s="106" t="s">
        <v>0</v>
      </c>
      <c r="W73" s="106" t="s">
        <v>0</v>
      </c>
      <c r="X73" s="106" t="s">
        <v>0</v>
      </c>
      <c r="Y73" s="106" t="s">
        <v>0</v>
      </c>
      <c r="Z73" s="106">
        <v>0</v>
      </c>
      <c r="AA73" s="106">
        <v>0</v>
      </c>
      <c r="AB73" s="106">
        <v>0</v>
      </c>
      <c r="AC73" s="130">
        <v>0</v>
      </c>
      <c r="AD73" s="106">
        <v>0</v>
      </c>
      <c r="AE73" s="106">
        <v>0</v>
      </c>
      <c r="AF73" s="106">
        <v>0</v>
      </c>
      <c r="AG73" s="106">
        <v>0</v>
      </c>
      <c r="AH73" s="106">
        <v>0</v>
      </c>
      <c r="AI73" s="106">
        <v>0</v>
      </c>
      <c r="AJ73" s="106">
        <v>0</v>
      </c>
      <c r="AK73" s="106">
        <v>0</v>
      </c>
      <c r="AL73" s="106">
        <v>0</v>
      </c>
      <c r="AM73" s="106">
        <v>0</v>
      </c>
      <c r="AN73" s="106">
        <v>0</v>
      </c>
      <c r="AO73" s="106">
        <v>0</v>
      </c>
      <c r="AP73" s="106">
        <v>0</v>
      </c>
      <c r="AQ73" s="106">
        <v>0</v>
      </c>
      <c r="AR73" s="106">
        <v>0</v>
      </c>
      <c r="AS73" s="106">
        <v>0</v>
      </c>
      <c r="AT73" s="106">
        <v>0</v>
      </c>
    </row>
    <row r="74" spans="2:46">
      <c r="B74" s="277" t="s">
        <v>315</v>
      </c>
      <c r="C74" s="286" t="s">
        <v>0</v>
      </c>
      <c r="D74" s="160" t="s">
        <v>0</v>
      </c>
      <c r="E74" s="160" t="s">
        <v>0</v>
      </c>
      <c r="F74" s="160" t="s">
        <v>0</v>
      </c>
      <c r="G74" s="160" t="s">
        <v>0</v>
      </c>
      <c r="H74" s="160" t="s">
        <v>0</v>
      </c>
      <c r="I74" s="160" t="s">
        <v>0</v>
      </c>
      <c r="J74" s="160" t="s">
        <v>0</v>
      </c>
      <c r="K74" s="160" t="s">
        <v>0</v>
      </c>
      <c r="L74" s="160" t="s">
        <v>0</v>
      </c>
      <c r="M74" s="160" t="s">
        <v>0</v>
      </c>
      <c r="N74" s="160" t="s">
        <v>0</v>
      </c>
      <c r="O74" s="160" t="s">
        <v>0</v>
      </c>
      <c r="P74" s="160" t="s">
        <v>0</v>
      </c>
      <c r="Q74" s="160" t="s">
        <v>0</v>
      </c>
      <c r="R74" s="160" t="s">
        <v>0</v>
      </c>
      <c r="S74" s="160" t="s">
        <v>0</v>
      </c>
      <c r="T74" s="160" t="s">
        <v>0</v>
      </c>
      <c r="U74" s="160" t="s">
        <v>0</v>
      </c>
      <c r="V74" s="160" t="s">
        <v>0</v>
      </c>
      <c r="W74" s="160" t="s">
        <v>0</v>
      </c>
      <c r="X74" s="160" t="s">
        <v>0</v>
      </c>
      <c r="Y74" s="160" t="s">
        <v>0</v>
      </c>
      <c r="Z74" s="160">
        <v>0</v>
      </c>
      <c r="AA74" s="160">
        <v>0</v>
      </c>
      <c r="AB74" s="160">
        <v>0</v>
      </c>
      <c r="AC74" s="130">
        <v>0</v>
      </c>
      <c r="AD74" s="106">
        <v>0</v>
      </c>
      <c r="AE74" s="106">
        <v>0</v>
      </c>
      <c r="AF74" s="106">
        <v>0</v>
      </c>
      <c r="AG74" s="106">
        <v>0</v>
      </c>
      <c r="AH74" s="106">
        <v>0</v>
      </c>
      <c r="AI74" s="106">
        <v>0</v>
      </c>
      <c r="AJ74" s="106">
        <v>0</v>
      </c>
      <c r="AK74" s="106">
        <v>0</v>
      </c>
      <c r="AL74" s="106">
        <v>0</v>
      </c>
      <c r="AM74" s="106">
        <v>0</v>
      </c>
      <c r="AN74" s="106">
        <v>0</v>
      </c>
      <c r="AO74" s="106">
        <v>0</v>
      </c>
      <c r="AP74" s="106">
        <v>0</v>
      </c>
      <c r="AQ74" s="106">
        <v>0</v>
      </c>
      <c r="AR74" s="106">
        <v>0</v>
      </c>
      <c r="AS74" s="106">
        <v>0</v>
      </c>
      <c r="AT74" s="106">
        <v>0</v>
      </c>
    </row>
    <row r="75" spans="2:46">
      <c r="B75" s="276" t="s">
        <v>316</v>
      </c>
      <c r="C75" s="285" t="s">
        <v>0</v>
      </c>
      <c r="D75" s="106" t="s">
        <v>0</v>
      </c>
      <c r="E75" s="106" t="s">
        <v>0</v>
      </c>
      <c r="F75" s="106" t="s">
        <v>0</v>
      </c>
      <c r="G75" s="106" t="s">
        <v>0</v>
      </c>
      <c r="H75" s="106" t="s">
        <v>0</v>
      </c>
      <c r="I75" s="106" t="s">
        <v>0</v>
      </c>
      <c r="J75" s="106" t="s">
        <v>0</v>
      </c>
      <c r="K75" s="106" t="s">
        <v>0</v>
      </c>
      <c r="L75" s="106" t="s">
        <v>0</v>
      </c>
      <c r="M75" s="106" t="s">
        <v>0</v>
      </c>
      <c r="N75" s="106" t="s">
        <v>0</v>
      </c>
      <c r="O75" s="106" t="s">
        <v>0</v>
      </c>
      <c r="P75" s="106" t="s">
        <v>0</v>
      </c>
      <c r="Q75" s="106" t="s">
        <v>0</v>
      </c>
      <c r="R75" s="106" t="s">
        <v>0</v>
      </c>
      <c r="S75" s="106" t="s">
        <v>0</v>
      </c>
      <c r="T75" s="106" t="s">
        <v>0</v>
      </c>
      <c r="U75" s="106" t="s">
        <v>0</v>
      </c>
      <c r="V75" s="106" t="s">
        <v>0</v>
      </c>
      <c r="W75" s="106" t="s">
        <v>0</v>
      </c>
      <c r="X75" s="106" t="s">
        <v>0</v>
      </c>
      <c r="Y75" s="106" t="s">
        <v>0</v>
      </c>
      <c r="Z75" s="106" t="s">
        <v>0</v>
      </c>
      <c r="AA75" s="106">
        <v>0</v>
      </c>
      <c r="AB75" s="106">
        <v>0</v>
      </c>
      <c r="AC75" s="130">
        <v>0</v>
      </c>
      <c r="AD75" s="106">
        <v>0</v>
      </c>
      <c r="AE75" s="106">
        <v>0</v>
      </c>
      <c r="AF75" s="106">
        <v>0</v>
      </c>
      <c r="AG75" s="106">
        <v>0</v>
      </c>
      <c r="AH75" s="106">
        <v>0</v>
      </c>
      <c r="AI75" s="106">
        <v>0</v>
      </c>
      <c r="AJ75" s="106">
        <v>0</v>
      </c>
      <c r="AK75" s="106">
        <v>0</v>
      </c>
      <c r="AL75" s="106">
        <v>0</v>
      </c>
      <c r="AM75" s="106">
        <v>0</v>
      </c>
      <c r="AN75" s="106">
        <v>0</v>
      </c>
      <c r="AO75" s="106">
        <v>0</v>
      </c>
      <c r="AP75" s="106">
        <v>0</v>
      </c>
      <c r="AQ75" s="106">
        <v>0</v>
      </c>
      <c r="AR75" s="106">
        <v>0</v>
      </c>
      <c r="AS75" s="106">
        <v>0</v>
      </c>
      <c r="AT75" s="106">
        <v>0</v>
      </c>
    </row>
    <row r="76" spans="2:46">
      <c r="B76" s="277" t="s">
        <v>317</v>
      </c>
      <c r="C76" s="286" t="s">
        <v>0</v>
      </c>
      <c r="D76" s="160" t="s">
        <v>0</v>
      </c>
      <c r="E76" s="160" t="s">
        <v>0</v>
      </c>
      <c r="F76" s="160" t="s">
        <v>0</v>
      </c>
      <c r="G76" s="160" t="s">
        <v>0</v>
      </c>
      <c r="H76" s="160" t="s">
        <v>0</v>
      </c>
      <c r="I76" s="160" t="s">
        <v>0</v>
      </c>
      <c r="J76" s="160" t="s">
        <v>0</v>
      </c>
      <c r="K76" s="160" t="s">
        <v>0</v>
      </c>
      <c r="L76" s="160" t="s">
        <v>0</v>
      </c>
      <c r="M76" s="160" t="s">
        <v>0</v>
      </c>
      <c r="N76" s="160" t="s">
        <v>0</v>
      </c>
      <c r="O76" s="160" t="s">
        <v>0</v>
      </c>
      <c r="P76" s="160" t="s">
        <v>0</v>
      </c>
      <c r="Q76" s="160" t="s">
        <v>0</v>
      </c>
      <c r="R76" s="160" t="s">
        <v>0</v>
      </c>
      <c r="S76" s="160" t="s">
        <v>0</v>
      </c>
      <c r="T76" s="160" t="s">
        <v>0</v>
      </c>
      <c r="U76" s="160" t="s">
        <v>0</v>
      </c>
      <c r="V76" s="160" t="s">
        <v>0</v>
      </c>
      <c r="W76" s="160" t="s">
        <v>0</v>
      </c>
      <c r="X76" s="160" t="s">
        <v>0</v>
      </c>
      <c r="Y76" s="160" t="s">
        <v>0</v>
      </c>
      <c r="Z76" s="160" t="s">
        <v>0</v>
      </c>
      <c r="AA76" s="160">
        <v>0</v>
      </c>
      <c r="AB76" s="160">
        <v>0</v>
      </c>
      <c r="AC76" s="133">
        <v>0</v>
      </c>
      <c r="AD76" s="106">
        <v>0</v>
      </c>
      <c r="AE76" s="106">
        <v>0</v>
      </c>
      <c r="AF76" s="106">
        <v>0</v>
      </c>
      <c r="AG76" s="106">
        <v>0</v>
      </c>
      <c r="AH76" s="106">
        <v>0</v>
      </c>
      <c r="AI76" s="106">
        <v>0</v>
      </c>
      <c r="AJ76" s="106">
        <v>0</v>
      </c>
      <c r="AK76" s="106">
        <v>0</v>
      </c>
      <c r="AL76" s="106">
        <v>0</v>
      </c>
      <c r="AM76" s="106">
        <v>0</v>
      </c>
      <c r="AN76" s="106">
        <v>0</v>
      </c>
      <c r="AO76" s="106">
        <v>0</v>
      </c>
      <c r="AP76" s="106">
        <v>0</v>
      </c>
      <c r="AQ76" s="106">
        <v>0</v>
      </c>
      <c r="AR76" s="106">
        <v>0</v>
      </c>
      <c r="AS76" s="106">
        <v>0</v>
      </c>
      <c r="AT76" s="106">
        <v>0</v>
      </c>
    </row>
    <row r="77" spans="2:46">
      <c r="B77" s="276" t="s">
        <v>318</v>
      </c>
      <c r="C77" s="285" t="s">
        <v>0</v>
      </c>
      <c r="D77" s="106" t="s">
        <v>0</v>
      </c>
      <c r="E77" s="106" t="s">
        <v>0</v>
      </c>
      <c r="F77" s="106" t="s">
        <v>0</v>
      </c>
      <c r="G77" s="106" t="s">
        <v>0</v>
      </c>
      <c r="H77" s="106" t="s">
        <v>0</v>
      </c>
      <c r="I77" s="106" t="s">
        <v>0</v>
      </c>
      <c r="J77" s="106" t="s">
        <v>0</v>
      </c>
      <c r="K77" s="106" t="s">
        <v>0</v>
      </c>
      <c r="L77" s="106" t="s">
        <v>0</v>
      </c>
      <c r="M77" s="106" t="s">
        <v>0</v>
      </c>
      <c r="N77" s="106" t="s">
        <v>0</v>
      </c>
      <c r="O77" s="106" t="s">
        <v>0</v>
      </c>
      <c r="P77" s="106" t="s">
        <v>0</v>
      </c>
      <c r="Q77" s="106" t="s">
        <v>0</v>
      </c>
      <c r="R77" s="106" t="s">
        <v>0</v>
      </c>
      <c r="S77" s="106" t="s">
        <v>0</v>
      </c>
      <c r="T77" s="106" t="s">
        <v>0</v>
      </c>
      <c r="U77" s="106" t="s">
        <v>0</v>
      </c>
      <c r="V77" s="106" t="s">
        <v>0</v>
      </c>
      <c r="W77" s="106" t="s">
        <v>0</v>
      </c>
      <c r="X77" s="106" t="s">
        <v>0</v>
      </c>
      <c r="Y77" s="106" t="s">
        <v>0</v>
      </c>
      <c r="Z77" s="106" t="s">
        <v>0</v>
      </c>
      <c r="AA77" s="106" t="s">
        <v>0</v>
      </c>
      <c r="AB77" s="106" t="s">
        <v>0</v>
      </c>
      <c r="AC77" s="130">
        <v>0</v>
      </c>
      <c r="AD77" s="106">
        <v>0</v>
      </c>
      <c r="AE77" s="106">
        <v>0</v>
      </c>
      <c r="AF77" s="106">
        <v>0</v>
      </c>
      <c r="AG77" s="106">
        <v>0</v>
      </c>
      <c r="AH77" s="106">
        <v>0</v>
      </c>
      <c r="AI77" s="106">
        <v>0</v>
      </c>
      <c r="AJ77" s="106">
        <v>0</v>
      </c>
      <c r="AK77" s="106">
        <v>0</v>
      </c>
      <c r="AL77" s="106">
        <v>0</v>
      </c>
      <c r="AM77" s="106">
        <v>0</v>
      </c>
      <c r="AN77" s="106">
        <v>0</v>
      </c>
      <c r="AO77" s="106">
        <v>0</v>
      </c>
      <c r="AP77" s="106">
        <v>0</v>
      </c>
      <c r="AQ77" s="106">
        <v>0</v>
      </c>
      <c r="AR77" s="106">
        <v>0</v>
      </c>
      <c r="AS77" s="106">
        <v>0</v>
      </c>
      <c r="AT77" s="106">
        <v>0</v>
      </c>
    </row>
    <row r="78" spans="2:46">
      <c r="B78" s="276" t="s">
        <v>319</v>
      </c>
      <c r="C78" s="285" t="s">
        <v>0</v>
      </c>
      <c r="D78" s="106" t="s">
        <v>0</v>
      </c>
      <c r="E78" s="106" t="s">
        <v>0</v>
      </c>
      <c r="F78" s="106" t="s">
        <v>0</v>
      </c>
      <c r="G78" s="106" t="s">
        <v>0</v>
      </c>
      <c r="H78" s="106" t="s">
        <v>0</v>
      </c>
      <c r="I78" s="106" t="s">
        <v>0</v>
      </c>
      <c r="J78" s="106" t="s">
        <v>0</v>
      </c>
      <c r="K78" s="106" t="s">
        <v>0</v>
      </c>
      <c r="L78" s="106" t="s">
        <v>0</v>
      </c>
      <c r="M78" s="106" t="s">
        <v>0</v>
      </c>
      <c r="N78" s="106" t="s">
        <v>0</v>
      </c>
      <c r="O78" s="106" t="s">
        <v>0</v>
      </c>
      <c r="P78" s="106" t="s">
        <v>0</v>
      </c>
      <c r="Q78" s="106" t="s">
        <v>0</v>
      </c>
      <c r="R78" s="106" t="s">
        <v>0</v>
      </c>
      <c r="S78" s="106" t="s">
        <v>0</v>
      </c>
      <c r="T78" s="106" t="s">
        <v>0</v>
      </c>
      <c r="U78" s="106" t="s">
        <v>0</v>
      </c>
      <c r="V78" s="106" t="s">
        <v>0</v>
      </c>
      <c r="W78" s="106" t="s">
        <v>0</v>
      </c>
      <c r="X78" s="106" t="s">
        <v>0</v>
      </c>
      <c r="Y78" s="106" t="s">
        <v>0</v>
      </c>
      <c r="Z78" s="106" t="s">
        <v>0</v>
      </c>
      <c r="AA78" s="106" t="s">
        <v>0</v>
      </c>
      <c r="AB78" s="106" t="s">
        <v>0</v>
      </c>
      <c r="AC78" s="130">
        <v>0</v>
      </c>
      <c r="AD78" s="106">
        <v>0</v>
      </c>
      <c r="AE78" s="106">
        <v>0</v>
      </c>
      <c r="AF78" s="106">
        <v>0</v>
      </c>
      <c r="AG78" s="106">
        <v>0</v>
      </c>
      <c r="AH78" s="106">
        <v>0</v>
      </c>
      <c r="AI78" s="106">
        <v>0</v>
      </c>
      <c r="AJ78" s="106">
        <v>0</v>
      </c>
      <c r="AK78" s="106">
        <v>0</v>
      </c>
      <c r="AL78" s="106">
        <v>0</v>
      </c>
      <c r="AM78" s="106">
        <v>0</v>
      </c>
      <c r="AN78" s="106">
        <v>0</v>
      </c>
      <c r="AO78" s="106">
        <v>0</v>
      </c>
      <c r="AP78" s="106">
        <v>0</v>
      </c>
      <c r="AQ78" s="106">
        <v>0</v>
      </c>
      <c r="AR78" s="106">
        <v>0</v>
      </c>
      <c r="AS78" s="106">
        <v>0</v>
      </c>
      <c r="AT78" s="106">
        <v>0</v>
      </c>
    </row>
    <row r="79" spans="2:46">
      <c r="B79" s="276" t="s">
        <v>320</v>
      </c>
      <c r="C79" s="285" t="s">
        <v>0</v>
      </c>
      <c r="D79" s="106" t="s">
        <v>0</v>
      </c>
      <c r="E79" s="106" t="s">
        <v>0</v>
      </c>
      <c r="F79" s="106" t="s">
        <v>0</v>
      </c>
      <c r="G79" s="106" t="s">
        <v>0</v>
      </c>
      <c r="H79" s="106" t="s">
        <v>0</v>
      </c>
      <c r="I79" s="106" t="s">
        <v>0</v>
      </c>
      <c r="J79" s="106" t="s">
        <v>0</v>
      </c>
      <c r="K79" s="106" t="s">
        <v>0</v>
      </c>
      <c r="L79" s="106" t="s">
        <v>0</v>
      </c>
      <c r="M79" s="106" t="s">
        <v>0</v>
      </c>
      <c r="N79" s="106" t="s">
        <v>0</v>
      </c>
      <c r="O79" s="106" t="s">
        <v>0</v>
      </c>
      <c r="P79" s="106" t="s">
        <v>0</v>
      </c>
      <c r="Q79" s="106" t="s">
        <v>0</v>
      </c>
      <c r="R79" s="106" t="s">
        <v>0</v>
      </c>
      <c r="S79" s="106" t="s">
        <v>0</v>
      </c>
      <c r="T79" s="106" t="s">
        <v>0</v>
      </c>
      <c r="U79" s="106" t="s">
        <v>0</v>
      </c>
      <c r="V79" s="106" t="s">
        <v>0</v>
      </c>
      <c r="W79" s="106" t="s">
        <v>0</v>
      </c>
      <c r="X79" s="106" t="s">
        <v>0</v>
      </c>
      <c r="Y79" s="106" t="s">
        <v>0</v>
      </c>
      <c r="Z79" s="106" t="s">
        <v>0</v>
      </c>
      <c r="AA79" s="106" t="s">
        <v>0</v>
      </c>
      <c r="AB79" s="106" t="s">
        <v>0</v>
      </c>
      <c r="AC79" s="130">
        <v>0</v>
      </c>
      <c r="AD79" s="106">
        <v>0</v>
      </c>
      <c r="AE79" s="106">
        <v>0</v>
      </c>
      <c r="AF79" s="106">
        <v>0</v>
      </c>
      <c r="AG79" s="106">
        <v>0</v>
      </c>
      <c r="AH79" s="106">
        <v>0</v>
      </c>
      <c r="AI79" s="106">
        <v>0</v>
      </c>
      <c r="AJ79" s="106">
        <v>0</v>
      </c>
      <c r="AK79" s="106">
        <v>0</v>
      </c>
      <c r="AL79" s="106">
        <v>0</v>
      </c>
      <c r="AM79" s="106">
        <v>0</v>
      </c>
      <c r="AN79" s="106">
        <v>0</v>
      </c>
      <c r="AO79" s="106">
        <v>0</v>
      </c>
      <c r="AP79" s="106">
        <v>0</v>
      </c>
      <c r="AQ79" s="106">
        <v>0</v>
      </c>
      <c r="AR79" s="106">
        <v>0</v>
      </c>
      <c r="AS79" s="106">
        <v>0</v>
      </c>
      <c r="AT79" s="106">
        <v>0</v>
      </c>
    </row>
    <row r="80" spans="2:46">
      <c r="B80" s="278" t="s">
        <v>321</v>
      </c>
      <c r="C80" s="287" t="s">
        <v>0</v>
      </c>
      <c r="D80" s="161" t="s">
        <v>0</v>
      </c>
      <c r="E80" s="161" t="s">
        <v>0</v>
      </c>
      <c r="F80" s="161" t="s">
        <v>0</v>
      </c>
      <c r="G80" s="161" t="s">
        <v>0</v>
      </c>
      <c r="H80" s="161" t="s">
        <v>0</v>
      </c>
      <c r="I80" s="161" t="s">
        <v>0</v>
      </c>
      <c r="J80" s="161" t="s">
        <v>0</v>
      </c>
      <c r="K80" s="161" t="s">
        <v>0</v>
      </c>
      <c r="L80" s="161" t="s">
        <v>0</v>
      </c>
      <c r="M80" s="161" t="s">
        <v>0</v>
      </c>
      <c r="N80" s="161" t="s">
        <v>0</v>
      </c>
      <c r="O80" s="161" t="s">
        <v>0</v>
      </c>
      <c r="P80" s="161" t="s">
        <v>0</v>
      </c>
      <c r="Q80" s="161" t="s">
        <v>0</v>
      </c>
      <c r="R80" s="161" t="s">
        <v>0</v>
      </c>
      <c r="S80" s="161" t="s">
        <v>0</v>
      </c>
      <c r="T80" s="161" t="s">
        <v>0</v>
      </c>
      <c r="U80" s="161" t="s">
        <v>0</v>
      </c>
      <c r="V80" s="161" t="s">
        <v>0</v>
      </c>
      <c r="W80" s="161" t="s">
        <v>0</v>
      </c>
      <c r="X80" s="161" t="s">
        <v>0</v>
      </c>
      <c r="Y80" s="161" t="s">
        <v>0</v>
      </c>
      <c r="Z80" s="161" t="s">
        <v>0</v>
      </c>
      <c r="AA80" s="161" t="s">
        <v>0</v>
      </c>
      <c r="AB80" s="161" t="s">
        <v>0</v>
      </c>
      <c r="AC80" s="133">
        <v>0</v>
      </c>
      <c r="AD80" s="106">
        <v>0</v>
      </c>
      <c r="AE80" s="106">
        <v>0</v>
      </c>
      <c r="AF80" s="106">
        <v>0</v>
      </c>
      <c r="AG80" s="106">
        <v>0</v>
      </c>
      <c r="AH80" s="106">
        <v>0</v>
      </c>
      <c r="AI80" s="106">
        <v>0</v>
      </c>
      <c r="AJ80" s="106">
        <v>0</v>
      </c>
      <c r="AK80" s="106">
        <v>0</v>
      </c>
      <c r="AL80" s="106">
        <v>0</v>
      </c>
      <c r="AM80" s="106">
        <v>0</v>
      </c>
      <c r="AN80" s="106">
        <v>0</v>
      </c>
      <c r="AO80" s="106">
        <v>0</v>
      </c>
      <c r="AP80" s="106">
        <v>0</v>
      </c>
      <c r="AQ80" s="106">
        <v>0</v>
      </c>
      <c r="AR80" s="106">
        <v>0</v>
      </c>
      <c r="AS80" s="106">
        <v>0</v>
      </c>
      <c r="AT80" s="106">
        <v>0</v>
      </c>
    </row>
    <row r="81" spans="2:46">
      <c r="B81" s="276" t="s">
        <v>322</v>
      </c>
      <c r="C81" s="285" t="s">
        <v>0</v>
      </c>
      <c r="D81" s="106" t="s">
        <v>0</v>
      </c>
      <c r="E81" s="106" t="s">
        <v>0</v>
      </c>
      <c r="F81" s="106" t="s">
        <v>0</v>
      </c>
      <c r="G81" s="106" t="s">
        <v>0</v>
      </c>
      <c r="H81" s="106" t="s">
        <v>0</v>
      </c>
      <c r="I81" s="106" t="s">
        <v>0</v>
      </c>
      <c r="J81" s="106" t="s">
        <v>0</v>
      </c>
      <c r="K81" s="106" t="s">
        <v>0</v>
      </c>
      <c r="L81" s="106" t="s">
        <v>0</v>
      </c>
      <c r="M81" s="106" t="s">
        <v>0</v>
      </c>
      <c r="N81" s="106" t="s">
        <v>0</v>
      </c>
      <c r="O81" s="106" t="s">
        <v>0</v>
      </c>
      <c r="P81" s="106" t="s">
        <v>0</v>
      </c>
      <c r="Q81" s="106" t="s">
        <v>0</v>
      </c>
      <c r="R81" s="106" t="s">
        <v>0</v>
      </c>
      <c r="S81" s="106" t="s">
        <v>0</v>
      </c>
      <c r="T81" s="106" t="s">
        <v>0</v>
      </c>
      <c r="U81" s="106" t="s">
        <v>0</v>
      </c>
      <c r="V81" s="106" t="s">
        <v>0</v>
      </c>
      <c r="W81" s="106" t="s">
        <v>0</v>
      </c>
      <c r="X81" s="106" t="s">
        <v>0</v>
      </c>
      <c r="Y81" s="106" t="s">
        <v>0</v>
      </c>
      <c r="Z81" s="106" t="s">
        <v>0</v>
      </c>
      <c r="AA81" s="106" t="s">
        <v>0</v>
      </c>
      <c r="AB81" s="106" t="s">
        <v>0</v>
      </c>
      <c r="AC81" s="130" t="s">
        <v>0</v>
      </c>
      <c r="AD81" s="106">
        <v>0</v>
      </c>
      <c r="AE81" s="106">
        <v>0</v>
      </c>
      <c r="AF81" s="106">
        <v>0</v>
      </c>
      <c r="AG81" s="106">
        <v>0</v>
      </c>
      <c r="AH81" s="106">
        <v>0</v>
      </c>
      <c r="AI81" s="106">
        <v>0</v>
      </c>
      <c r="AJ81" s="106">
        <v>0</v>
      </c>
      <c r="AK81" s="106">
        <v>0</v>
      </c>
      <c r="AL81" s="106">
        <v>0</v>
      </c>
      <c r="AM81" s="106">
        <v>0</v>
      </c>
      <c r="AN81" s="106">
        <v>0</v>
      </c>
      <c r="AO81" s="106">
        <v>0</v>
      </c>
      <c r="AP81" s="106">
        <v>0</v>
      </c>
      <c r="AQ81" s="106">
        <v>0</v>
      </c>
      <c r="AR81" s="106">
        <v>0</v>
      </c>
      <c r="AS81" s="106">
        <v>0</v>
      </c>
      <c r="AT81" s="106">
        <v>0</v>
      </c>
    </row>
    <row r="82" spans="2:46">
      <c r="B82" s="278" t="s">
        <v>323</v>
      </c>
      <c r="C82" s="287" t="s">
        <v>0</v>
      </c>
      <c r="D82" s="161" t="s">
        <v>0</v>
      </c>
      <c r="E82" s="161" t="s">
        <v>0</v>
      </c>
      <c r="F82" s="161" t="s">
        <v>0</v>
      </c>
      <c r="G82" s="161" t="s">
        <v>0</v>
      </c>
      <c r="H82" s="161" t="s">
        <v>0</v>
      </c>
      <c r="I82" s="161" t="s">
        <v>0</v>
      </c>
      <c r="J82" s="161" t="s">
        <v>0</v>
      </c>
      <c r="K82" s="161" t="s">
        <v>0</v>
      </c>
      <c r="L82" s="161" t="s">
        <v>0</v>
      </c>
      <c r="M82" s="161" t="s">
        <v>0</v>
      </c>
      <c r="N82" s="161" t="s">
        <v>0</v>
      </c>
      <c r="O82" s="161" t="s">
        <v>0</v>
      </c>
      <c r="P82" s="161" t="s">
        <v>0</v>
      </c>
      <c r="Q82" s="161" t="s">
        <v>0</v>
      </c>
      <c r="R82" s="161" t="s">
        <v>0</v>
      </c>
      <c r="S82" s="161" t="s">
        <v>0</v>
      </c>
      <c r="T82" s="161" t="s">
        <v>0</v>
      </c>
      <c r="U82" s="161" t="s">
        <v>0</v>
      </c>
      <c r="V82" s="161" t="s">
        <v>0</v>
      </c>
      <c r="W82" s="161" t="s">
        <v>0</v>
      </c>
      <c r="X82" s="161" t="s">
        <v>0</v>
      </c>
      <c r="Y82" s="161" t="s">
        <v>0</v>
      </c>
      <c r="Z82" s="161" t="s">
        <v>0</v>
      </c>
      <c r="AA82" s="161" t="s">
        <v>0</v>
      </c>
      <c r="AB82" s="161" t="s">
        <v>0</v>
      </c>
      <c r="AC82" s="133" t="s">
        <v>0</v>
      </c>
      <c r="AD82" s="106">
        <v>0</v>
      </c>
      <c r="AE82" s="106">
        <v>0</v>
      </c>
      <c r="AF82" s="106">
        <v>0</v>
      </c>
      <c r="AG82" s="106">
        <v>0</v>
      </c>
      <c r="AH82" s="106">
        <v>0</v>
      </c>
      <c r="AI82" s="106">
        <v>0</v>
      </c>
      <c r="AJ82" s="106">
        <v>0</v>
      </c>
      <c r="AK82" s="106">
        <v>0</v>
      </c>
      <c r="AL82" s="106">
        <v>0</v>
      </c>
      <c r="AM82" s="106">
        <v>0</v>
      </c>
      <c r="AN82" s="106">
        <v>0</v>
      </c>
      <c r="AO82" s="106">
        <v>0</v>
      </c>
      <c r="AP82" s="106">
        <v>0</v>
      </c>
      <c r="AQ82" s="106">
        <v>0</v>
      </c>
      <c r="AR82" s="106">
        <v>0</v>
      </c>
      <c r="AS82" s="106">
        <v>0</v>
      </c>
      <c r="AT82" s="106">
        <v>0</v>
      </c>
    </row>
    <row r="83" spans="2:46">
      <c r="B83" s="276" t="s">
        <v>329</v>
      </c>
      <c r="C83" s="285" t="s">
        <v>0</v>
      </c>
      <c r="D83" s="106" t="s">
        <v>0</v>
      </c>
      <c r="E83" s="106" t="s">
        <v>0</v>
      </c>
      <c r="F83" s="106" t="s">
        <v>0</v>
      </c>
      <c r="G83" s="106" t="s">
        <v>0</v>
      </c>
      <c r="H83" s="106" t="s">
        <v>0</v>
      </c>
      <c r="I83" s="106" t="s">
        <v>0</v>
      </c>
      <c r="J83" s="106" t="s">
        <v>0</v>
      </c>
      <c r="K83" s="106" t="s">
        <v>0</v>
      </c>
      <c r="L83" s="106" t="s">
        <v>0</v>
      </c>
      <c r="M83" s="106" t="s">
        <v>0</v>
      </c>
      <c r="N83" s="106" t="s">
        <v>0</v>
      </c>
      <c r="O83" s="106" t="s">
        <v>0</v>
      </c>
      <c r="P83" s="106" t="s">
        <v>0</v>
      </c>
      <c r="Q83" s="106" t="s">
        <v>0</v>
      </c>
      <c r="R83" s="106" t="s">
        <v>0</v>
      </c>
      <c r="S83" s="106" t="s">
        <v>0</v>
      </c>
      <c r="T83" s="106" t="s">
        <v>0</v>
      </c>
      <c r="U83" s="106" t="s">
        <v>0</v>
      </c>
      <c r="V83" s="106" t="s">
        <v>0</v>
      </c>
      <c r="W83" s="106" t="s">
        <v>0</v>
      </c>
      <c r="X83" s="106" t="s">
        <v>0</v>
      </c>
      <c r="Y83" s="106" t="s">
        <v>0</v>
      </c>
      <c r="Z83" s="106" t="s">
        <v>0</v>
      </c>
      <c r="AA83" s="106" t="s">
        <v>0</v>
      </c>
      <c r="AB83" s="106" t="s">
        <v>0</v>
      </c>
      <c r="AC83" s="130" t="s">
        <v>0</v>
      </c>
      <c r="AD83" s="106" t="s">
        <v>0</v>
      </c>
      <c r="AE83" s="106" t="s">
        <v>0</v>
      </c>
      <c r="AF83" s="106" t="s">
        <v>0</v>
      </c>
      <c r="AG83" s="106">
        <v>0</v>
      </c>
      <c r="AH83" s="106">
        <v>0</v>
      </c>
      <c r="AI83" s="106">
        <v>0</v>
      </c>
      <c r="AJ83" s="106">
        <v>0</v>
      </c>
      <c r="AK83" s="106">
        <v>0</v>
      </c>
      <c r="AL83" s="106">
        <v>0</v>
      </c>
      <c r="AM83" s="106">
        <v>0</v>
      </c>
      <c r="AN83" s="106">
        <v>0</v>
      </c>
      <c r="AO83" s="106">
        <v>0</v>
      </c>
      <c r="AP83" s="106">
        <v>0</v>
      </c>
      <c r="AQ83" s="106">
        <v>0</v>
      </c>
      <c r="AR83" s="106">
        <v>0</v>
      </c>
      <c r="AS83" s="106">
        <v>0</v>
      </c>
      <c r="AT83" s="106">
        <v>0</v>
      </c>
    </row>
    <row r="84" spans="2:46">
      <c r="B84" s="278" t="s">
        <v>330</v>
      </c>
      <c r="C84" s="287" t="s">
        <v>0</v>
      </c>
      <c r="D84" s="161" t="s">
        <v>0</v>
      </c>
      <c r="E84" s="161" t="s">
        <v>0</v>
      </c>
      <c r="F84" s="161" t="s">
        <v>0</v>
      </c>
      <c r="G84" s="161" t="s">
        <v>0</v>
      </c>
      <c r="H84" s="161" t="s">
        <v>0</v>
      </c>
      <c r="I84" s="161" t="s">
        <v>0</v>
      </c>
      <c r="J84" s="161" t="s">
        <v>0</v>
      </c>
      <c r="K84" s="161" t="s">
        <v>0</v>
      </c>
      <c r="L84" s="161" t="s">
        <v>0</v>
      </c>
      <c r="M84" s="161" t="s">
        <v>0</v>
      </c>
      <c r="N84" s="161" t="s">
        <v>0</v>
      </c>
      <c r="O84" s="161" t="s">
        <v>0</v>
      </c>
      <c r="P84" s="161" t="s">
        <v>0</v>
      </c>
      <c r="Q84" s="161" t="s">
        <v>0</v>
      </c>
      <c r="R84" s="161" t="s">
        <v>0</v>
      </c>
      <c r="S84" s="161" t="s">
        <v>0</v>
      </c>
      <c r="T84" s="161" t="s">
        <v>0</v>
      </c>
      <c r="U84" s="161" t="s">
        <v>0</v>
      </c>
      <c r="V84" s="161" t="s">
        <v>0</v>
      </c>
      <c r="W84" s="161" t="s">
        <v>0</v>
      </c>
      <c r="X84" s="161" t="s">
        <v>0</v>
      </c>
      <c r="Y84" s="161" t="s">
        <v>0</v>
      </c>
      <c r="Z84" s="161" t="s">
        <v>0</v>
      </c>
      <c r="AA84" s="161" t="s">
        <v>0</v>
      </c>
      <c r="AB84" s="161" t="s">
        <v>0</v>
      </c>
      <c r="AC84" s="133" t="s">
        <v>0</v>
      </c>
      <c r="AD84" s="106" t="s">
        <v>0</v>
      </c>
      <c r="AE84" s="106" t="s">
        <v>0</v>
      </c>
      <c r="AF84" s="106" t="s">
        <v>0</v>
      </c>
      <c r="AG84" s="106">
        <v>0</v>
      </c>
      <c r="AH84" s="106">
        <v>0</v>
      </c>
      <c r="AI84" s="106">
        <v>0</v>
      </c>
      <c r="AJ84" s="106">
        <v>0</v>
      </c>
      <c r="AK84" s="106">
        <v>0</v>
      </c>
      <c r="AL84" s="106">
        <v>0</v>
      </c>
      <c r="AM84" s="106">
        <v>0</v>
      </c>
      <c r="AN84" s="106">
        <v>0</v>
      </c>
      <c r="AO84" s="106">
        <v>0</v>
      </c>
      <c r="AP84" s="106">
        <v>0</v>
      </c>
      <c r="AQ84" s="106">
        <v>0</v>
      </c>
      <c r="AR84" s="106">
        <v>0</v>
      </c>
      <c r="AS84" s="106">
        <v>0</v>
      </c>
      <c r="AT84" s="106">
        <v>0</v>
      </c>
    </row>
    <row r="85" spans="2:46">
      <c r="B85" s="278" t="s">
        <v>353</v>
      </c>
      <c r="C85" s="287"/>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133"/>
      <c r="AD85" s="106"/>
      <c r="AE85" s="106"/>
      <c r="AF85" s="106"/>
      <c r="AG85" s="106"/>
      <c r="AH85" s="106"/>
      <c r="AI85" s="106">
        <v>0</v>
      </c>
      <c r="AJ85" s="106">
        <v>0</v>
      </c>
      <c r="AK85" s="106">
        <v>0</v>
      </c>
      <c r="AL85" s="106">
        <v>0</v>
      </c>
      <c r="AM85" s="106">
        <v>0</v>
      </c>
      <c r="AN85" s="106">
        <v>0</v>
      </c>
      <c r="AO85" s="106">
        <v>0</v>
      </c>
      <c r="AP85" s="106">
        <v>0</v>
      </c>
      <c r="AQ85" s="106">
        <v>0</v>
      </c>
      <c r="AR85" s="106">
        <v>0</v>
      </c>
      <c r="AS85" s="106">
        <v>0</v>
      </c>
      <c r="AT85" s="106">
        <v>0</v>
      </c>
    </row>
    <row r="86" spans="2:46">
      <c r="B86" s="278" t="s">
        <v>436</v>
      </c>
      <c r="C86" s="287"/>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133"/>
      <c r="AD86" s="106"/>
      <c r="AE86" s="106"/>
      <c r="AF86" s="106"/>
      <c r="AG86" s="106"/>
      <c r="AH86" s="106"/>
      <c r="AI86" s="106" t="s">
        <v>0</v>
      </c>
      <c r="AJ86" s="106">
        <v>0</v>
      </c>
      <c r="AK86" s="106">
        <v>0</v>
      </c>
      <c r="AL86" s="106">
        <v>0</v>
      </c>
      <c r="AM86" s="106">
        <v>0</v>
      </c>
      <c r="AN86" s="106">
        <v>0</v>
      </c>
      <c r="AO86" s="106">
        <v>0</v>
      </c>
      <c r="AP86" s="106">
        <v>0</v>
      </c>
      <c r="AQ86" s="106">
        <v>0</v>
      </c>
      <c r="AR86" s="106">
        <v>0</v>
      </c>
      <c r="AS86" s="106">
        <v>0</v>
      </c>
      <c r="AT86" s="106">
        <v>0</v>
      </c>
    </row>
    <row r="87" spans="2:46">
      <c r="B87" s="278" t="str">
        <f>+'Basic data'!B87</f>
        <v>Front Place Minami-Shinjuku</v>
      </c>
      <c r="C87" s="287"/>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133"/>
      <c r="AD87" s="106"/>
      <c r="AE87" s="106"/>
      <c r="AF87" s="106"/>
      <c r="AG87" s="106"/>
      <c r="AH87" s="106"/>
      <c r="AI87" s="106"/>
      <c r="AJ87" s="106"/>
      <c r="AK87" s="106">
        <v>0</v>
      </c>
      <c r="AL87" s="106">
        <v>0</v>
      </c>
      <c r="AM87" s="106">
        <v>0</v>
      </c>
      <c r="AN87" s="106">
        <v>0</v>
      </c>
      <c r="AO87" s="106">
        <v>0</v>
      </c>
      <c r="AP87" s="106">
        <v>0</v>
      </c>
      <c r="AQ87" s="106">
        <v>0</v>
      </c>
      <c r="AR87" s="106">
        <v>0</v>
      </c>
      <c r="AS87" s="106">
        <v>0</v>
      </c>
      <c r="AT87" s="106">
        <v>0</v>
      </c>
    </row>
    <row r="88" spans="2:46">
      <c r="B88" s="278" t="str">
        <f>+'Basic data'!B88</f>
        <v>Daido Seimei Niigata Building</v>
      </c>
      <c r="C88" s="287"/>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33"/>
      <c r="AD88" s="106"/>
      <c r="AE88" s="106"/>
      <c r="AF88" s="106"/>
      <c r="AG88" s="106"/>
      <c r="AH88" s="106"/>
      <c r="AI88" s="106"/>
      <c r="AJ88" s="106"/>
      <c r="AK88" s="106">
        <v>0</v>
      </c>
      <c r="AL88" s="106">
        <v>0</v>
      </c>
      <c r="AM88" s="106">
        <v>0</v>
      </c>
      <c r="AN88" s="106">
        <v>0</v>
      </c>
      <c r="AO88" s="106">
        <v>0</v>
      </c>
      <c r="AP88" s="106">
        <v>0</v>
      </c>
      <c r="AQ88" s="106">
        <v>0</v>
      </c>
      <c r="AR88" s="106">
        <v>0</v>
      </c>
      <c r="AS88" s="106">
        <v>0</v>
      </c>
      <c r="AT88" s="106">
        <v>0</v>
      </c>
    </row>
    <row r="89" spans="2:46">
      <c r="B89" s="278" t="str">
        <f>+'Basic data'!B89</f>
        <v>Seavans S Building</v>
      </c>
      <c r="C89" s="287"/>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33"/>
      <c r="AD89" s="106"/>
      <c r="AE89" s="106"/>
      <c r="AF89" s="106"/>
      <c r="AG89" s="106"/>
      <c r="AH89" s="106"/>
      <c r="AI89" s="106"/>
      <c r="AJ89" s="106"/>
      <c r="AK89" s="106"/>
      <c r="AL89" s="106"/>
      <c r="AM89" s="106">
        <v>0</v>
      </c>
      <c r="AN89" s="106">
        <v>0</v>
      </c>
      <c r="AO89" s="106">
        <v>0</v>
      </c>
      <c r="AP89" s="106">
        <v>0</v>
      </c>
      <c r="AQ89" s="106">
        <v>0</v>
      </c>
      <c r="AR89" s="106">
        <v>0</v>
      </c>
      <c r="AS89" s="106">
        <v>0</v>
      </c>
      <c r="AT89" s="106">
        <v>0</v>
      </c>
    </row>
    <row r="90" spans="2:46">
      <c r="B90" s="278" t="str">
        <f>+'Basic data'!B90</f>
        <v>Otemachi Park Building</v>
      </c>
      <c r="C90" s="287"/>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133"/>
      <c r="AD90" s="106"/>
      <c r="AE90" s="106"/>
      <c r="AF90" s="106"/>
      <c r="AG90" s="106"/>
      <c r="AH90" s="106"/>
      <c r="AI90" s="106"/>
      <c r="AJ90" s="106"/>
      <c r="AK90" s="106"/>
      <c r="AL90" s="106"/>
      <c r="AM90" s="106">
        <v>0</v>
      </c>
      <c r="AN90" s="106">
        <v>0</v>
      </c>
      <c r="AO90" s="106">
        <v>0</v>
      </c>
      <c r="AP90" s="106">
        <v>0</v>
      </c>
      <c r="AQ90" s="106">
        <v>0</v>
      </c>
      <c r="AR90" s="106">
        <v>0</v>
      </c>
      <c r="AS90" s="106">
        <v>0</v>
      </c>
      <c r="AT90" s="106">
        <v>0</v>
      </c>
    </row>
    <row r="91" spans="2:46">
      <c r="B91" s="278" t="str">
        <f>+'Basic data'!B91</f>
        <v>GRAND FRONT OSAKA (North Building)</v>
      </c>
      <c r="C91" s="287"/>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37"/>
      <c r="AD91" s="106"/>
      <c r="AE91" s="106"/>
      <c r="AF91" s="106"/>
      <c r="AG91" s="106"/>
      <c r="AH91" s="37"/>
      <c r="AI91" s="37"/>
      <c r="AJ91" s="37"/>
      <c r="AK91" s="37"/>
      <c r="AL91" s="37"/>
      <c r="AM91" s="37"/>
      <c r="AN91" s="37"/>
      <c r="AO91" s="37"/>
      <c r="AP91" s="37"/>
      <c r="AQ91" s="161">
        <v>0</v>
      </c>
      <c r="AR91" s="161">
        <v>0</v>
      </c>
      <c r="AS91" s="161">
        <v>0</v>
      </c>
      <c r="AT91" s="161">
        <v>0</v>
      </c>
    </row>
    <row r="92" spans="2:46">
      <c r="B92" s="278" t="str">
        <f>+'Basic data'!B92</f>
        <v>GRAND FRONT OSAKA (Umekita Plaza and South Building)</v>
      </c>
      <c r="C92" s="287"/>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37"/>
      <c r="AD92" s="106"/>
      <c r="AE92" s="106"/>
      <c r="AF92" s="106"/>
      <c r="AG92" s="106"/>
      <c r="AH92" s="37"/>
      <c r="AI92" s="37"/>
      <c r="AJ92" s="37"/>
      <c r="AK92" s="37"/>
      <c r="AL92" s="37"/>
      <c r="AM92" s="37"/>
      <c r="AN92" s="37"/>
      <c r="AO92" s="37"/>
      <c r="AP92" s="37"/>
      <c r="AQ92" s="161">
        <v>0</v>
      </c>
      <c r="AR92" s="161">
        <v>0</v>
      </c>
      <c r="AS92" s="161">
        <v>0</v>
      </c>
      <c r="AT92" s="161">
        <v>0</v>
      </c>
    </row>
    <row r="93" spans="2:46">
      <c r="B93" s="278" t="str">
        <f>+'Basic data'!B93</f>
        <v>Toyosu Front</v>
      </c>
      <c r="C93" s="287"/>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37"/>
      <c r="AD93" s="106"/>
      <c r="AE93" s="106"/>
      <c r="AF93" s="106"/>
      <c r="AG93" s="106"/>
      <c r="AH93" s="37"/>
      <c r="AI93" s="37"/>
      <c r="AJ93" s="37"/>
      <c r="AK93" s="37"/>
      <c r="AL93" s="37"/>
      <c r="AM93" s="37"/>
      <c r="AN93" s="37"/>
      <c r="AO93" s="37"/>
      <c r="AP93" s="37"/>
      <c r="AQ93" s="37">
        <v>0</v>
      </c>
      <c r="AR93" s="37">
        <v>0</v>
      </c>
      <c r="AS93" s="37">
        <v>0</v>
      </c>
      <c r="AT93" s="37">
        <v>0</v>
      </c>
    </row>
    <row r="94" spans="2:46">
      <c r="B94" s="278" t="str">
        <f>+'Basic data'!B94</f>
        <v>the ARGYLE aoyama</v>
      </c>
      <c r="C94" s="287"/>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37"/>
      <c r="AD94" s="106"/>
      <c r="AE94" s="106"/>
      <c r="AF94" s="106"/>
      <c r="AG94" s="106"/>
      <c r="AH94" s="37"/>
      <c r="AI94" s="37"/>
      <c r="AJ94" s="37"/>
      <c r="AK94" s="37"/>
      <c r="AL94" s="37"/>
      <c r="AM94" s="37"/>
      <c r="AN94" s="37"/>
      <c r="AO94" s="37"/>
      <c r="AP94" s="37"/>
      <c r="AQ94" s="37"/>
      <c r="AR94" s="37"/>
      <c r="AS94" s="37">
        <v>0</v>
      </c>
      <c r="AT94" s="37">
        <v>0</v>
      </c>
    </row>
    <row r="95" spans="2:46">
      <c r="B95" s="278" t="str">
        <f>+'Basic data'!B95</f>
        <v>Toyosu Foresia</v>
      </c>
      <c r="C95" s="287"/>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37"/>
      <c r="AD95" s="106"/>
      <c r="AE95" s="106"/>
      <c r="AF95" s="106"/>
      <c r="AG95" s="106"/>
      <c r="AH95" s="37"/>
      <c r="AI95" s="37"/>
      <c r="AJ95" s="37"/>
      <c r="AK95" s="37"/>
      <c r="AL95" s="37"/>
      <c r="AM95" s="37"/>
      <c r="AN95" s="37"/>
      <c r="AO95" s="37"/>
      <c r="AP95" s="37"/>
      <c r="AQ95" s="37"/>
      <c r="AR95" s="37"/>
      <c r="AS95" s="37">
        <v>0</v>
      </c>
      <c r="AT95" s="37">
        <v>0</v>
      </c>
    </row>
    <row r="96" spans="2:46">
      <c r="B96" s="278" t="str">
        <f>+'Basic data'!B96</f>
        <v>CIRCLES Hirakawacho</v>
      </c>
      <c r="C96" s="287"/>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37"/>
      <c r="AD96" s="106"/>
      <c r="AE96" s="106"/>
      <c r="AF96" s="106"/>
      <c r="AG96" s="106"/>
      <c r="AH96" s="37"/>
      <c r="AI96" s="37"/>
      <c r="AJ96" s="37"/>
      <c r="AK96" s="37"/>
      <c r="AL96" s="37"/>
      <c r="AM96" s="37"/>
      <c r="AN96" s="37"/>
      <c r="AO96" s="37"/>
      <c r="AP96" s="37"/>
      <c r="AQ96" s="37"/>
      <c r="AR96" s="37"/>
      <c r="AS96" s="37">
        <v>0</v>
      </c>
      <c r="AT96" s="37">
        <v>0</v>
      </c>
    </row>
    <row r="97" spans="2:46" ht="12.5" thickBot="1">
      <c r="B97" s="278" t="str">
        <f>+'Basic data'!B97</f>
        <v>Forecast Sakaisujihonmachi</v>
      </c>
      <c r="C97" s="287"/>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37"/>
      <c r="AD97" s="106"/>
      <c r="AE97" s="106"/>
      <c r="AF97" s="106"/>
      <c r="AG97" s="106"/>
      <c r="AH97" s="37"/>
      <c r="AI97" s="37"/>
      <c r="AJ97" s="37"/>
      <c r="AK97" s="37"/>
      <c r="AL97" s="37"/>
      <c r="AM97" s="37"/>
      <c r="AN97" s="37"/>
      <c r="AO97" s="37"/>
      <c r="AP97" s="37"/>
      <c r="AQ97" s="37"/>
      <c r="AR97" s="37"/>
      <c r="AS97" s="37"/>
      <c r="AT97" s="37">
        <v>0</v>
      </c>
    </row>
    <row r="98" spans="2:46" ht="12.5" thickTop="1">
      <c r="B98" s="264" t="s">
        <v>1</v>
      </c>
      <c r="C98" s="288">
        <v>0</v>
      </c>
      <c r="D98" s="279">
        <v>0</v>
      </c>
      <c r="E98" s="279">
        <v>0</v>
      </c>
      <c r="F98" s="279">
        <v>0</v>
      </c>
      <c r="G98" s="279">
        <v>0</v>
      </c>
      <c r="H98" s="279">
        <v>0</v>
      </c>
      <c r="I98" s="279">
        <v>0</v>
      </c>
      <c r="J98" s="279">
        <v>0</v>
      </c>
      <c r="K98" s="279">
        <v>0</v>
      </c>
      <c r="L98" s="279">
        <v>6433896</v>
      </c>
      <c r="M98" s="279">
        <v>26826706</v>
      </c>
      <c r="N98" s="279">
        <v>1334569</v>
      </c>
      <c r="O98" s="279">
        <v>0</v>
      </c>
      <c r="P98" s="279">
        <v>0</v>
      </c>
      <c r="Q98" s="279">
        <v>0</v>
      </c>
      <c r="R98" s="279">
        <v>0</v>
      </c>
      <c r="S98" s="279">
        <v>614142</v>
      </c>
      <c r="T98" s="279">
        <v>0</v>
      </c>
      <c r="U98" s="279">
        <v>0</v>
      </c>
      <c r="V98" s="279">
        <v>2586877</v>
      </c>
      <c r="W98" s="279">
        <v>0</v>
      </c>
      <c r="X98" s="279">
        <v>0</v>
      </c>
      <c r="Y98" s="279">
        <v>0</v>
      </c>
      <c r="Z98" s="279">
        <v>1200748</v>
      </c>
      <c r="AA98" s="279">
        <v>0</v>
      </c>
      <c r="AB98" s="279">
        <v>0</v>
      </c>
      <c r="AC98" s="269">
        <v>0</v>
      </c>
      <c r="AD98" s="279">
        <v>0</v>
      </c>
      <c r="AE98" s="279">
        <v>4168218</v>
      </c>
      <c r="AF98" s="279">
        <v>0</v>
      </c>
      <c r="AG98" s="279">
        <v>4776921</v>
      </c>
      <c r="AH98" s="279">
        <v>0</v>
      </c>
      <c r="AI98" s="279">
        <v>9763596</v>
      </c>
      <c r="AJ98" s="279">
        <v>370182</v>
      </c>
      <c r="AK98" s="279">
        <v>0</v>
      </c>
      <c r="AL98" s="279">
        <v>1423739</v>
      </c>
      <c r="AM98" s="279">
        <v>4132246</v>
      </c>
      <c r="AN98" s="279">
        <v>0</v>
      </c>
      <c r="AO98" s="279">
        <v>0</v>
      </c>
      <c r="AP98" s="279">
        <v>3245381</v>
      </c>
      <c r="AQ98" s="279">
        <v>1293228</v>
      </c>
      <c r="AR98" s="279">
        <v>20813797</v>
      </c>
      <c r="AS98" s="279">
        <v>6280101</v>
      </c>
      <c r="AT98" s="279">
        <v>7461916</v>
      </c>
    </row>
  </sheetData>
  <mergeCells count="1">
    <mergeCell ref="B4:B5"/>
  </mergeCells>
  <phoneticPr fontId="2"/>
  <pageMargins left="0.74803149606299213" right="0.74803149606299213" top="0.98425196850393704" bottom="0.98425196850393704" header="0.51181102362204722" footer="0.51181102362204722"/>
  <pageSetup paperSize="8" scale="59" fitToWidth="0" orientation="landscape" horizontalDpi="300" verticalDpi="300" r:id="rId1"/>
  <headerFooter alignWithMargins="0">
    <oddHeader>&amp;L&amp;A</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pageSetUpPr fitToPage="1"/>
  </sheetPr>
  <dimension ref="B3:AT98"/>
  <sheetViews>
    <sheetView showGridLines="0" view="pageBreakPreview" zoomScale="80" zoomScaleNormal="85" zoomScaleSheetLayoutView="80" workbookViewId="0">
      <pane xSplit="2" ySplit="5" topLeftCell="C6" activePane="bottomRight" state="frozen"/>
      <selection activeCell="A98" sqref="A98:XFD155"/>
      <selection pane="topRight" activeCell="A98" sqref="A98:XFD155"/>
      <selection pane="bottomLeft" activeCell="A98" sqref="A98:XFD155"/>
      <selection pane="bottomRight"/>
    </sheetView>
  </sheetViews>
  <sheetFormatPr defaultColWidth="9" defaultRowHeight="12"/>
  <cols>
    <col min="1" max="1" width="9" style="2"/>
    <col min="2" max="2" width="35.6328125" style="2" bestFit="1" customWidth="1"/>
    <col min="3" max="5" width="12.26953125" style="2" customWidth="1"/>
    <col min="6" max="7" width="12.26953125" style="70" customWidth="1"/>
    <col min="8" max="12" width="12.26953125" style="2" customWidth="1"/>
    <col min="13" max="15" width="12.36328125" style="2" customWidth="1"/>
    <col min="16" max="28" width="12.26953125" style="2" customWidth="1"/>
    <col min="29" max="46" width="12.36328125" style="2" customWidth="1"/>
    <col min="47" max="16384" width="9" style="2"/>
  </cols>
  <sheetData>
    <row r="3" spans="2:46">
      <c r="B3" s="2" t="s">
        <v>439</v>
      </c>
    </row>
    <row r="4" spans="2:46" ht="13.5" customHeight="1">
      <c r="B4" s="385" t="s">
        <v>2</v>
      </c>
      <c r="C4" s="282" t="s">
        <v>362</v>
      </c>
      <c r="D4" s="210" t="s">
        <v>363</v>
      </c>
      <c r="E4" s="210" t="s">
        <v>364</v>
      </c>
      <c r="F4" s="210" t="s">
        <v>365</v>
      </c>
      <c r="G4" s="210" t="s">
        <v>366</v>
      </c>
      <c r="H4" s="210" t="s">
        <v>367</v>
      </c>
      <c r="I4" s="210" t="s">
        <v>368</v>
      </c>
      <c r="J4" s="210" t="s">
        <v>369</v>
      </c>
      <c r="K4" s="210" t="s">
        <v>370</v>
      </c>
      <c r="L4" s="210" t="s">
        <v>371</v>
      </c>
      <c r="M4" s="210" t="s">
        <v>372</v>
      </c>
      <c r="N4" s="210" t="s">
        <v>373</v>
      </c>
      <c r="O4" s="210" t="s">
        <v>374</v>
      </c>
      <c r="P4" s="210" t="s">
        <v>375</v>
      </c>
      <c r="Q4" s="210" t="s">
        <v>376</v>
      </c>
      <c r="R4" s="210" t="s">
        <v>377</v>
      </c>
      <c r="S4" s="210" t="s">
        <v>378</v>
      </c>
      <c r="T4" s="210" t="s">
        <v>379</v>
      </c>
      <c r="U4" s="210" t="s">
        <v>380</v>
      </c>
      <c r="V4" s="210" t="s">
        <v>381</v>
      </c>
      <c r="W4" s="210" t="s">
        <v>382</v>
      </c>
      <c r="X4" s="210" t="s">
        <v>383</v>
      </c>
      <c r="Y4" s="210" t="s">
        <v>384</v>
      </c>
      <c r="Z4" s="210" t="s">
        <v>385</v>
      </c>
      <c r="AA4" s="210" t="s">
        <v>386</v>
      </c>
      <c r="AB4" s="210" t="s">
        <v>387</v>
      </c>
      <c r="AC4" s="275" t="s">
        <v>388</v>
      </c>
      <c r="AD4" s="275" t="s">
        <v>389</v>
      </c>
      <c r="AE4" s="275" t="s">
        <v>390</v>
      </c>
      <c r="AF4" s="275" t="s">
        <v>391</v>
      </c>
      <c r="AG4" s="275" t="s">
        <v>392</v>
      </c>
      <c r="AH4" s="275" t="s">
        <v>393</v>
      </c>
      <c r="AI4" s="275" t="s">
        <v>394</v>
      </c>
      <c r="AJ4" s="275" t="s">
        <v>395</v>
      </c>
      <c r="AK4" s="275" t="s">
        <v>396</v>
      </c>
      <c r="AL4" s="275" t="s">
        <v>397</v>
      </c>
      <c r="AM4" s="275" t="s">
        <v>398</v>
      </c>
      <c r="AN4" s="275" t="s">
        <v>399</v>
      </c>
      <c r="AO4" s="275" t="s">
        <v>400</v>
      </c>
      <c r="AP4" s="275" t="s">
        <v>401</v>
      </c>
      <c r="AQ4" s="275" t="s">
        <v>402</v>
      </c>
      <c r="AR4" s="275" t="s">
        <v>403</v>
      </c>
      <c r="AS4" s="275" t="s">
        <v>404</v>
      </c>
      <c r="AT4" s="275" t="s">
        <v>405</v>
      </c>
    </row>
    <row r="5" spans="2:46" s="109" customFormat="1" ht="14.25" customHeight="1" thickBot="1">
      <c r="B5" s="386"/>
      <c r="C5" s="283" t="s">
        <v>3</v>
      </c>
      <c r="D5" s="157" t="s">
        <v>4</v>
      </c>
      <c r="E5" s="157" t="s">
        <v>5</v>
      </c>
      <c r="F5" s="157" t="s">
        <v>6</v>
      </c>
      <c r="G5" s="157" t="s">
        <v>7</v>
      </c>
      <c r="H5" s="157" t="s">
        <v>8</v>
      </c>
      <c r="I5" s="157" t="s">
        <v>9</v>
      </c>
      <c r="J5" s="157" t="s">
        <v>10</v>
      </c>
      <c r="K5" s="157" t="s">
        <v>11</v>
      </c>
      <c r="L5" s="157" t="s">
        <v>12</v>
      </c>
      <c r="M5" s="157" t="s">
        <v>18</v>
      </c>
      <c r="N5" s="157" t="s">
        <v>19</v>
      </c>
      <c r="O5" s="157" t="s">
        <v>115</v>
      </c>
      <c r="P5" s="157" t="s">
        <v>108</v>
      </c>
      <c r="Q5" s="157" t="s">
        <v>131</v>
      </c>
      <c r="R5" s="157" t="s">
        <v>132</v>
      </c>
      <c r="S5" s="157" t="s">
        <v>140</v>
      </c>
      <c r="T5" s="157" t="s">
        <v>141</v>
      </c>
      <c r="U5" s="157" t="s">
        <v>145</v>
      </c>
      <c r="V5" s="157" t="s">
        <v>148</v>
      </c>
      <c r="W5" s="157" t="s">
        <v>152</v>
      </c>
      <c r="X5" s="157" t="s">
        <v>155</v>
      </c>
      <c r="Y5" s="157" t="s">
        <v>158</v>
      </c>
      <c r="Z5" s="157" t="s">
        <v>177</v>
      </c>
      <c r="AA5" s="157" t="s">
        <v>166</v>
      </c>
      <c r="AB5" s="157" t="s">
        <v>186</v>
      </c>
      <c r="AC5" s="193" t="s">
        <v>188</v>
      </c>
      <c r="AD5" s="193" t="s">
        <v>190</v>
      </c>
      <c r="AE5" s="193" t="s">
        <v>196</v>
      </c>
      <c r="AF5" s="193" t="s">
        <v>326</v>
      </c>
      <c r="AG5" s="193" t="s">
        <v>244</v>
      </c>
      <c r="AH5" s="193" t="s">
        <v>245</v>
      </c>
      <c r="AI5" s="193" t="s">
        <v>246</v>
      </c>
      <c r="AJ5" s="193" t="s">
        <v>247</v>
      </c>
      <c r="AK5" s="193" t="s">
        <v>248</v>
      </c>
      <c r="AL5" s="193" t="s">
        <v>249</v>
      </c>
      <c r="AM5" s="193" t="s">
        <v>250</v>
      </c>
      <c r="AN5" s="193" t="s">
        <v>251</v>
      </c>
      <c r="AO5" s="193" t="s">
        <v>252</v>
      </c>
      <c r="AP5" s="193" t="s">
        <v>253</v>
      </c>
      <c r="AQ5" s="193" t="s">
        <v>254</v>
      </c>
      <c r="AR5" s="193" t="s">
        <v>255</v>
      </c>
      <c r="AS5" s="193" t="s">
        <v>256</v>
      </c>
      <c r="AT5" s="193" t="s">
        <v>257</v>
      </c>
    </row>
    <row r="6" spans="2:46">
      <c r="B6" s="258" t="s">
        <v>227</v>
      </c>
      <c r="C6" s="294">
        <v>0</v>
      </c>
      <c r="D6" s="158">
        <v>0</v>
      </c>
      <c r="E6" s="158">
        <v>0</v>
      </c>
      <c r="F6" s="158">
        <v>0</v>
      </c>
      <c r="G6" s="158">
        <v>0</v>
      </c>
      <c r="H6" s="158">
        <v>0</v>
      </c>
      <c r="I6" s="158">
        <v>0</v>
      </c>
      <c r="J6" s="158">
        <v>0</v>
      </c>
      <c r="K6" s="158">
        <v>0</v>
      </c>
      <c r="L6" s="158">
        <v>0</v>
      </c>
      <c r="M6" s="158">
        <v>182100</v>
      </c>
      <c r="N6" s="158" t="s">
        <v>0</v>
      </c>
      <c r="O6" s="158" t="s">
        <v>0</v>
      </c>
      <c r="P6" s="158" t="s">
        <v>0</v>
      </c>
      <c r="Q6" s="158" t="s">
        <v>0</v>
      </c>
      <c r="R6" s="158" t="s">
        <v>0</v>
      </c>
      <c r="S6" s="158" t="s">
        <v>0</v>
      </c>
      <c r="T6" s="158" t="s">
        <v>0</v>
      </c>
      <c r="U6" s="158" t="s">
        <v>0</v>
      </c>
      <c r="V6" s="158" t="s">
        <v>0</v>
      </c>
      <c r="W6" s="158" t="s">
        <v>0</v>
      </c>
      <c r="X6" s="158" t="s">
        <v>0</v>
      </c>
      <c r="Y6" s="158" t="s">
        <v>0</v>
      </c>
      <c r="Z6" s="158" t="s">
        <v>0</v>
      </c>
      <c r="AA6" s="158" t="s">
        <v>0</v>
      </c>
      <c r="AB6" s="158" t="s">
        <v>0</v>
      </c>
      <c r="AC6" s="52" t="s">
        <v>0</v>
      </c>
      <c r="AD6" s="158" t="s">
        <v>0</v>
      </c>
      <c r="AE6" s="158" t="s">
        <v>0</v>
      </c>
      <c r="AF6" s="158" t="s">
        <v>0</v>
      </c>
      <c r="AG6" s="158" t="s">
        <v>0</v>
      </c>
      <c r="AH6" s="158" t="s">
        <v>0</v>
      </c>
      <c r="AI6" s="158" t="s">
        <v>0</v>
      </c>
      <c r="AJ6" s="158" t="s">
        <v>0</v>
      </c>
      <c r="AK6" s="158" t="s">
        <v>0</v>
      </c>
      <c r="AL6" s="158" t="s">
        <v>0</v>
      </c>
      <c r="AM6" s="158" t="s">
        <v>0</v>
      </c>
      <c r="AN6" s="158" t="s">
        <v>0</v>
      </c>
      <c r="AO6" s="158" t="s">
        <v>0</v>
      </c>
      <c r="AP6" s="158" t="s">
        <v>0</v>
      </c>
      <c r="AQ6" s="158" t="s">
        <v>0</v>
      </c>
      <c r="AR6" s="158"/>
      <c r="AS6" s="158"/>
      <c r="AT6" s="158" t="s">
        <v>0</v>
      </c>
    </row>
    <row r="7" spans="2:46">
      <c r="B7" s="260" t="s">
        <v>258</v>
      </c>
      <c r="C7" s="295">
        <v>0</v>
      </c>
      <c r="D7" s="106">
        <v>0</v>
      </c>
      <c r="E7" s="106">
        <v>0</v>
      </c>
      <c r="F7" s="106">
        <v>0</v>
      </c>
      <c r="G7" s="106">
        <v>0</v>
      </c>
      <c r="H7" s="106">
        <v>0</v>
      </c>
      <c r="I7" s="106">
        <v>0</v>
      </c>
      <c r="J7" s="106">
        <v>0</v>
      </c>
      <c r="K7" s="106">
        <v>0</v>
      </c>
      <c r="L7" s="106">
        <v>0</v>
      </c>
      <c r="M7" s="106">
        <v>0</v>
      </c>
      <c r="N7" s="106">
        <v>0</v>
      </c>
      <c r="O7" s="106">
        <v>0</v>
      </c>
      <c r="P7" s="106">
        <v>0</v>
      </c>
      <c r="Q7" s="106">
        <v>0</v>
      </c>
      <c r="R7" s="106">
        <v>0</v>
      </c>
      <c r="S7" s="106">
        <v>0</v>
      </c>
      <c r="T7" s="106">
        <v>0</v>
      </c>
      <c r="U7" s="106">
        <v>0</v>
      </c>
      <c r="V7" s="106">
        <v>0</v>
      </c>
      <c r="W7" s="106">
        <v>0</v>
      </c>
      <c r="X7" s="106">
        <v>0</v>
      </c>
      <c r="Y7" s="106">
        <v>0</v>
      </c>
      <c r="Z7" s="106">
        <v>0</v>
      </c>
      <c r="AA7" s="106">
        <v>0</v>
      </c>
      <c r="AB7" s="106">
        <v>0</v>
      </c>
      <c r="AC7" s="130">
        <v>0</v>
      </c>
      <c r="AD7" s="106">
        <v>0</v>
      </c>
      <c r="AE7" s="106">
        <v>0</v>
      </c>
      <c r="AF7" s="106">
        <v>0</v>
      </c>
      <c r="AG7" s="106">
        <v>0</v>
      </c>
      <c r="AH7" s="106">
        <v>0</v>
      </c>
      <c r="AI7" s="106">
        <v>0</v>
      </c>
      <c r="AJ7" s="106">
        <v>0</v>
      </c>
      <c r="AK7" s="106">
        <v>0</v>
      </c>
      <c r="AL7" s="106">
        <v>0</v>
      </c>
      <c r="AM7" s="106">
        <v>0</v>
      </c>
      <c r="AN7" s="106">
        <v>0</v>
      </c>
      <c r="AO7" s="106">
        <v>0</v>
      </c>
      <c r="AP7" s="106">
        <v>233100</v>
      </c>
      <c r="AQ7" s="106" t="s">
        <v>0</v>
      </c>
      <c r="AR7" s="106"/>
      <c r="AS7" s="106"/>
      <c r="AT7" s="106" t="s">
        <v>0</v>
      </c>
    </row>
    <row r="8" spans="2:46">
      <c r="B8" s="260" t="s">
        <v>259</v>
      </c>
      <c r="C8" s="295">
        <v>0</v>
      </c>
      <c r="D8" s="106">
        <v>0</v>
      </c>
      <c r="E8" s="106">
        <v>0</v>
      </c>
      <c r="F8" s="106">
        <v>0</v>
      </c>
      <c r="G8" s="106">
        <v>0</v>
      </c>
      <c r="H8" s="106">
        <v>0</v>
      </c>
      <c r="I8" s="106">
        <v>0</v>
      </c>
      <c r="J8" s="106">
        <v>0</v>
      </c>
      <c r="K8" s="106">
        <v>0</v>
      </c>
      <c r="L8" s="106">
        <v>0</v>
      </c>
      <c r="M8" s="106">
        <v>0</v>
      </c>
      <c r="N8" s="106">
        <v>0</v>
      </c>
      <c r="O8" s="106">
        <v>0</v>
      </c>
      <c r="P8" s="106">
        <v>0</v>
      </c>
      <c r="Q8" s="106">
        <v>0</v>
      </c>
      <c r="R8" s="106">
        <v>0</v>
      </c>
      <c r="S8" s="106">
        <v>0</v>
      </c>
      <c r="T8" s="106">
        <v>0</v>
      </c>
      <c r="U8" s="106">
        <v>0</v>
      </c>
      <c r="V8" s="106">
        <v>0</v>
      </c>
      <c r="W8" s="106">
        <v>0</v>
      </c>
      <c r="X8" s="106">
        <v>0</v>
      </c>
      <c r="Y8" s="106">
        <v>0</v>
      </c>
      <c r="Z8" s="106">
        <v>0</v>
      </c>
      <c r="AA8" s="106">
        <v>0</v>
      </c>
      <c r="AB8" s="106">
        <v>0</v>
      </c>
      <c r="AC8" s="130">
        <v>0</v>
      </c>
      <c r="AD8" s="106">
        <v>0</v>
      </c>
      <c r="AE8" s="106">
        <v>0</v>
      </c>
      <c r="AF8" s="106">
        <v>0</v>
      </c>
      <c r="AG8" s="106">
        <v>0</v>
      </c>
      <c r="AH8" s="106">
        <v>0</v>
      </c>
      <c r="AI8" s="106">
        <v>0</v>
      </c>
      <c r="AJ8" s="106">
        <v>0</v>
      </c>
      <c r="AK8" s="106">
        <v>0</v>
      </c>
      <c r="AL8" s="106">
        <v>0</v>
      </c>
      <c r="AM8" s="106">
        <v>0</v>
      </c>
      <c r="AN8" s="106">
        <v>0</v>
      </c>
      <c r="AO8" s="106">
        <v>0</v>
      </c>
      <c r="AP8" s="106">
        <v>0</v>
      </c>
      <c r="AQ8" s="106">
        <v>0</v>
      </c>
      <c r="AR8" s="106">
        <v>0</v>
      </c>
      <c r="AS8" s="106">
        <v>0</v>
      </c>
      <c r="AT8" s="106">
        <v>0</v>
      </c>
    </row>
    <row r="9" spans="2:46">
      <c r="B9" s="260" t="s">
        <v>260</v>
      </c>
      <c r="C9" s="295">
        <v>0</v>
      </c>
      <c r="D9" s="106">
        <v>0</v>
      </c>
      <c r="E9" s="106">
        <v>0</v>
      </c>
      <c r="F9" s="106">
        <v>0</v>
      </c>
      <c r="G9" s="106">
        <v>0</v>
      </c>
      <c r="H9" s="106">
        <v>0</v>
      </c>
      <c r="I9" s="106">
        <v>0</v>
      </c>
      <c r="J9" s="106">
        <v>0</v>
      </c>
      <c r="K9" s="106">
        <v>0</v>
      </c>
      <c r="L9" s="106">
        <v>0</v>
      </c>
      <c r="M9" s="106">
        <v>0</v>
      </c>
      <c r="N9" s="106">
        <v>0</v>
      </c>
      <c r="O9" s="106">
        <v>0</v>
      </c>
      <c r="P9" s="106">
        <v>0</v>
      </c>
      <c r="Q9" s="106">
        <v>0</v>
      </c>
      <c r="R9" s="106">
        <v>0</v>
      </c>
      <c r="S9" s="106">
        <v>0</v>
      </c>
      <c r="T9" s="106">
        <v>0</v>
      </c>
      <c r="U9" s="106">
        <v>0</v>
      </c>
      <c r="V9" s="106">
        <v>26507</v>
      </c>
      <c r="W9" s="106" t="s">
        <v>0</v>
      </c>
      <c r="X9" s="106" t="s">
        <v>0</v>
      </c>
      <c r="Y9" s="106" t="s">
        <v>0</v>
      </c>
      <c r="Z9" s="106" t="s">
        <v>0</v>
      </c>
      <c r="AA9" s="106" t="s">
        <v>0</v>
      </c>
      <c r="AB9" s="106" t="s">
        <v>0</v>
      </c>
      <c r="AC9" s="130" t="s">
        <v>0</v>
      </c>
      <c r="AD9" s="106" t="s">
        <v>0</v>
      </c>
      <c r="AE9" s="106" t="s">
        <v>0</v>
      </c>
      <c r="AF9" s="106" t="s">
        <v>0</v>
      </c>
      <c r="AG9" s="106" t="s">
        <v>0</v>
      </c>
      <c r="AH9" s="106" t="s">
        <v>0</v>
      </c>
      <c r="AI9" s="106" t="s">
        <v>0</v>
      </c>
      <c r="AJ9" s="106" t="s">
        <v>0</v>
      </c>
      <c r="AK9" s="106" t="s">
        <v>0</v>
      </c>
      <c r="AL9" s="106" t="s">
        <v>0</v>
      </c>
      <c r="AM9" s="106" t="s">
        <v>0</v>
      </c>
      <c r="AN9" s="106" t="s">
        <v>0</v>
      </c>
      <c r="AO9" s="106" t="s">
        <v>0</v>
      </c>
      <c r="AP9" s="106" t="s">
        <v>0</v>
      </c>
      <c r="AQ9" s="106" t="s">
        <v>0</v>
      </c>
      <c r="AR9" s="106"/>
      <c r="AS9" s="106"/>
      <c r="AT9" s="106" t="s">
        <v>0</v>
      </c>
    </row>
    <row r="10" spans="2:46">
      <c r="B10" s="260" t="s">
        <v>261</v>
      </c>
      <c r="C10" s="295">
        <v>0</v>
      </c>
      <c r="D10" s="106">
        <v>0</v>
      </c>
      <c r="E10" s="106">
        <v>0</v>
      </c>
      <c r="F10" s="106">
        <v>0</v>
      </c>
      <c r="G10" s="106">
        <v>0</v>
      </c>
      <c r="H10" s="106">
        <v>0</v>
      </c>
      <c r="I10" s="106">
        <v>0</v>
      </c>
      <c r="J10" s="106">
        <v>0</v>
      </c>
      <c r="K10" s="106">
        <v>0</v>
      </c>
      <c r="L10" s="106">
        <v>0</v>
      </c>
      <c r="M10" s="106">
        <v>0</v>
      </c>
      <c r="N10" s="106">
        <v>0</v>
      </c>
      <c r="O10" s="106">
        <v>0</v>
      </c>
      <c r="P10" s="106">
        <v>0</v>
      </c>
      <c r="Q10" s="106">
        <v>0</v>
      </c>
      <c r="R10" s="106">
        <v>0</v>
      </c>
      <c r="S10" s="106">
        <v>0</v>
      </c>
      <c r="T10" s="106">
        <v>0</v>
      </c>
      <c r="U10" s="106">
        <v>0</v>
      </c>
      <c r="V10" s="106">
        <v>0</v>
      </c>
      <c r="W10" s="106">
        <v>0</v>
      </c>
      <c r="X10" s="106">
        <v>0</v>
      </c>
      <c r="Y10" s="106">
        <v>0</v>
      </c>
      <c r="Z10" s="106">
        <v>0</v>
      </c>
      <c r="AA10" s="106">
        <v>0</v>
      </c>
      <c r="AB10" s="106">
        <v>0</v>
      </c>
      <c r="AC10" s="130">
        <v>0</v>
      </c>
      <c r="AD10" s="106">
        <v>0</v>
      </c>
      <c r="AE10" s="106">
        <v>0</v>
      </c>
      <c r="AF10" s="106">
        <v>0</v>
      </c>
      <c r="AG10" s="106">
        <v>0</v>
      </c>
      <c r="AH10" s="106">
        <v>0</v>
      </c>
      <c r="AI10" s="106">
        <v>0</v>
      </c>
      <c r="AJ10" s="106">
        <v>0</v>
      </c>
      <c r="AK10" s="106">
        <v>0</v>
      </c>
      <c r="AL10" s="106">
        <v>70500</v>
      </c>
      <c r="AM10" s="106">
        <v>62015</v>
      </c>
      <c r="AN10" s="106" t="s">
        <v>0</v>
      </c>
      <c r="AO10" s="106" t="s">
        <v>0</v>
      </c>
      <c r="AP10" s="106" t="s">
        <v>0</v>
      </c>
      <c r="AQ10" s="106" t="s">
        <v>0</v>
      </c>
      <c r="AR10" s="106"/>
      <c r="AS10" s="106"/>
      <c r="AT10" s="106" t="s">
        <v>0</v>
      </c>
    </row>
    <row r="11" spans="2:46" ht="24">
      <c r="B11" s="260" t="s">
        <v>262</v>
      </c>
      <c r="C11" s="295">
        <v>0</v>
      </c>
      <c r="D11" s="106">
        <v>0</v>
      </c>
      <c r="E11" s="106">
        <v>0</v>
      </c>
      <c r="F11" s="106">
        <v>0</v>
      </c>
      <c r="G11" s="106">
        <v>0</v>
      </c>
      <c r="H11" s="106">
        <v>0</v>
      </c>
      <c r="I11" s="106">
        <v>0</v>
      </c>
      <c r="J11" s="106">
        <v>0</v>
      </c>
      <c r="K11" s="106">
        <v>0</v>
      </c>
      <c r="L11" s="106">
        <v>39150</v>
      </c>
      <c r="M11" s="106" t="s">
        <v>0</v>
      </c>
      <c r="N11" s="106" t="s">
        <v>0</v>
      </c>
      <c r="O11" s="106" t="s">
        <v>0</v>
      </c>
      <c r="P11" s="106" t="s">
        <v>0</v>
      </c>
      <c r="Q11" s="106" t="s">
        <v>0</v>
      </c>
      <c r="R11" s="106" t="s">
        <v>0</v>
      </c>
      <c r="S11" s="106" t="s">
        <v>0</v>
      </c>
      <c r="T11" s="106" t="s">
        <v>0</v>
      </c>
      <c r="U11" s="106" t="s">
        <v>0</v>
      </c>
      <c r="V11" s="106" t="s">
        <v>0</v>
      </c>
      <c r="W11" s="106" t="s">
        <v>0</v>
      </c>
      <c r="X11" s="106" t="s">
        <v>0</v>
      </c>
      <c r="Y11" s="106" t="s">
        <v>0</v>
      </c>
      <c r="Z11" s="106" t="s">
        <v>0</v>
      </c>
      <c r="AA11" s="106" t="s">
        <v>0</v>
      </c>
      <c r="AB11" s="106" t="s">
        <v>0</v>
      </c>
      <c r="AC11" s="130" t="s">
        <v>0</v>
      </c>
      <c r="AD11" s="106" t="s">
        <v>0</v>
      </c>
      <c r="AE11" s="106" t="s">
        <v>0</v>
      </c>
      <c r="AF11" s="106" t="s">
        <v>0</v>
      </c>
      <c r="AG11" s="106" t="s">
        <v>0</v>
      </c>
      <c r="AH11" s="106" t="s">
        <v>0</v>
      </c>
      <c r="AI11" s="106" t="s">
        <v>0</v>
      </c>
      <c r="AJ11" s="106" t="s">
        <v>0</v>
      </c>
      <c r="AK11" s="106" t="s">
        <v>0</v>
      </c>
      <c r="AL11" s="106" t="s">
        <v>0</v>
      </c>
      <c r="AM11" s="106" t="s">
        <v>0</v>
      </c>
      <c r="AN11" s="106" t="s">
        <v>0</v>
      </c>
      <c r="AO11" s="106" t="s">
        <v>0</v>
      </c>
      <c r="AP11" s="106" t="s">
        <v>0</v>
      </c>
      <c r="AQ11" s="106" t="s">
        <v>0</v>
      </c>
      <c r="AR11" s="106"/>
      <c r="AS11" s="106"/>
      <c r="AT11" s="106" t="s">
        <v>0</v>
      </c>
    </row>
    <row r="12" spans="2:46">
      <c r="B12" s="260" t="s">
        <v>263</v>
      </c>
      <c r="C12" s="295">
        <v>0</v>
      </c>
      <c r="D12" s="106">
        <v>0</v>
      </c>
      <c r="E12" s="106">
        <v>0</v>
      </c>
      <c r="F12" s="106">
        <v>0</v>
      </c>
      <c r="G12" s="106">
        <v>0</v>
      </c>
      <c r="H12" s="106">
        <v>0</v>
      </c>
      <c r="I12" s="106">
        <v>0</v>
      </c>
      <c r="J12" s="106">
        <v>0</v>
      </c>
      <c r="K12" s="106">
        <v>0</v>
      </c>
      <c r="L12" s="106">
        <v>25200</v>
      </c>
      <c r="M12" s="106" t="s">
        <v>0</v>
      </c>
      <c r="N12" s="106" t="s">
        <v>0</v>
      </c>
      <c r="O12" s="106" t="s">
        <v>0</v>
      </c>
      <c r="P12" s="106" t="s">
        <v>0</v>
      </c>
      <c r="Q12" s="106" t="s">
        <v>0</v>
      </c>
      <c r="R12" s="106" t="s">
        <v>0</v>
      </c>
      <c r="S12" s="106" t="s">
        <v>0</v>
      </c>
      <c r="T12" s="106" t="s">
        <v>0</v>
      </c>
      <c r="U12" s="106" t="s">
        <v>0</v>
      </c>
      <c r="V12" s="106" t="s">
        <v>0</v>
      </c>
      <c r="W12" s="106" t="s">
        <v>0</v>
      </c>
      <c r="X12" s="106" t="s">
        <v>0</v>
      </c>
      <c r="Y12" s="106" t="s">
        <v>0</v>
      </c>
      <c r="Z12" s="106" t="s">
        <v>0</v>
      </c>
      <c r="AA12" s="106" t="s">
        <v>0</v>
      </c>
      <c r="AB12" s="106" t="s">
        <v>0</v>
      </c>
      <c r="AC12" s="130" t="s">
        <v>0</v>
      </c>
      <c r="AD12" s="106" t="s">
        <v>0</v>
      </c>
      <c r="AE12" s="106" t="s">
        <v>0</v>
      </c>
      <c r="AF12" s="106" t="s">
        <v>0</v>
      </c>
      <c r="AG12" s="106" t="s">
        <v>0</v>
      </c>
      <c r="AH12" s="106" t="s">
        <v>0</v>
      </c>
      <c r="AI12" s="106" t="s">
        <v>0</v>
      </c>
      <c r="AJ12" s="106" t="s">
        <v>0</v>
      </c>
      <c r="AK12" s="106" t="s">
        <v>0</v>
      </c>
      <c r="AL12" s="106" t="s">
        <v>0</v>
      </c>
      <c r="AM12" s="106" t="s">
        <v>0</v>
      </c>
      <c r="AN12" s="106" t="s">
        <v>0</v>
      </c>
      <c r="AO12" s="106" t="s">
        <v>0</v>
      </c>
      <c r="AP12" s="106" t="s">
        <v>0</v>
      </c>
      <c r="AQ12" s="106" t="s">
        <v>0</v>
      </c>
      <c r="AR12" s="106"/>
      <c r="AS12" s="106"/>
      <c r="AT12" s="106" t="s">
        <v>0</v>
      </c>
    </row>
    <row r="13" spans="2:46">
      <c r="B13" s="260" t="s">
        <v>264</v>
      </c>
      <c r="C13" s="295">
        <v>0</v>
      </c>
      <c r="D13" s="106">
        <v>0</v>
      </c>
      <c r="E13" s="106">
        <v>0</v>
      </c>
      <c r="F13" s="106">
        <v>0</v>
      </c>
      <c r="G13" s="106">
        <v>0</v>
      </c>
      <c r="H13" s="106">
        <v>0</v>
      </c>
      <c r="I13" s="106">
        <v>0</v>
      </c>
      <c r="J13" s="106">
        <v>0</v>
      </c>
      <c r="K13" s="106">
        <v>0</v>
      </c>
      <c r="L13" s="106">
        <v>0</v>
      </c>
      <c r="M13" s="106">
        <v>0</v>
      </c>
      <c r="N13" s="106">
        <v>37660</v>
      </c>
      <c r="O13" s="106" t="s">
        <v>0</v>
      </c>
      <c r="P13" s="106" t="s">
        <v>0</v>
      </c>
      <c r="Q13" s="106" t="s">
        <v>0</v>
      </c>
      <c r="R13" s="106" t="s">
        <v>0</v>
      </c>
      <c r="S13" s="106" t="s">
        <v>0</v>
      </c>
      <c r="T13" s="106" t="s">
        <v>0</v>
      </c>
      <c r="U13" s="106" t="s">
        <v>0</v>
      </c>
      <c r="V13" s="106" t="s">
        <v>0</v>
      </c>
      <c r="W13" s="106" t="s">
        <v>0</v>
      </c>
      <c r="X13" s="106" t="s">
        <v>0</v>
      </c>
      <c r="Y13" s="106" t="s">
        <v>0</v>
      </c>
      <c r="Z13" s="106" t="s">
        <v>0</v>
      </c>
      <c r="AA13" s="106" t="s">
        <v>0</v>
      </c>
      <c r="AB13" s="106" t="s">
        <v>0</v>
      </c>
      <c r="AC13" s="130" t="s">
        <v>0</v>
      </c>
      <c r="AD13" s="106" t="s">
        <v>0</v>
      </c>
      <c r="AE13" s="106" t="s">
        <v>0</v>
      </c>
      <c r="AF13" s="106" t="s">
        <v>0</v>
      </c>
      <c r="AG13" s="106" t="s">
        <v>0</v>
      </c>
      <c r="AH13" s="106" t="s">
        <v>0</v>
      </c>
      <c r="AI13" s="106" t="s">
        <v>0</v>
      </c>
      <c r="AJ13" s="106" t="s">
        <v>0</v>
      </c>
      <c r="AK13" s="106" t="s">
        <v>0</v>
      </c>
      <c r="AL13" s="106" t="s">
        <v>0</v>
      </c>
      <c r="AM13" s="106" t="s">
        <v>0</v>
      </c>
      <c r="AN13" s="106" t="s">
        <v>0</v>
      </c>
      <c r="AO13" s="106" t="s">
        <v>0</v>
      </c>
      <c r="AP13" s="106" t="s">
        <v>0</v>
      </c>
      <c r="AQ13" s="106" t="s">
        <v>0</v>
      </c>
      <c r="AR13" s="106"/>
      <c r="AS13" s="106"/>
      <c r="AT13" s="106" t="s">
        <v>0</v>
      </c>
    </row>
    <row r="14" spans="2:46">
      <c r="B14" s="260" t="s">
        <v>16</v>
      </c>
      <c r="C14" s="295">
        <v>0</v>
      </c>
      <c r="D14" s="106">
        <v>0</v>
      </c>
      <c r="E14" s="106">
        <v>0</v>
      </c>
      <c r="F14" s="106">
        <v>0</v>
      </c>
      <c r="G14" s="106">
        <v>0</v>
      </c>
      <c r="H14" s="106">
        <v>0</v>
      </c>
      <c r="I14" s="106">
        <v>0</v>
      </c>
      <c r="J14" s="106">
        <v>0</v>
      </c>
      <c r="K14" s="106">
        <v>0</v>
      </c>
      <c r="L14" s="106">
        <v>0</v>
      </c>
      <c r="M14" s="106">
        <v>0</v>
      </c>
      <c r="N14" s="106">
        <v>0</v>
      </c>
      <c r="O14" s="106">
        <v>0</v>
      </c>
      <c r="P14" s="106">
        <v>0</v>
      </c>
      <c r="Q14" s="106">
        <v>0</v>
      </c>
      <c r="R14" s="106">
        <v>0</v>
      </c>
      <c r="S14" s="106">
        <v>0</v>
      </c>
      <c r="T14" s="106">
        <v>0</v>
      </c>
      <c r="U14" s="106">
        <v>0</v>
      </c>
      <c r="V14" s="106">
        <v>0</v>
      </c>
      <c r="W14" s="106">
        <v>0</v>
      </c>
      <c r="X14" s="106">
        <v>0</v>
      </c>
      <c r="Y14" s="106">
        <v>0</v>
      </c>
      <c r="Z14" s="106">
        <v>0</v>
      </c>
      <c r="AA14" s="106">
        <v>0</v>
      </c>
      <c r="AB14" s="106">
        <v>0</v>
      </c>
      <c r="AC14" s="130">
        <v>0</v>
      </c>
      <c r="AD14" s="106">
        <v>0</v>
      </c>
      <c r="AE14" s="106">
        <v>0</v>
      </c>
      <c r="AF14" s="106">
        <v>0</v>
      </c>
      <c r="AG14" s="106">
        <v>0</v>
      </c>
      <c r="AH14" s="106">
        <v>0</v>
      </c>
      <c r="AI14" s="106">
        <v>0</v>
      </c>
      <c r="AJ14" s="106">
        <v>0</v>
      </c>
      <c r="AK14" s="106">
        <v>0</v>
      </c>
      <c r="AL14" s="106">
        <v>0</v>
      </c>
      <c r="AM14" s="106">
        <v>148334</v>
      </c>
      <c r="AN14" s="106" t="s">
        <v>0</v>
      </c>
      <c r="AO14" s="106" t="s">
        <v>0</v>
      </c>
      <c r="AP14" s="106" t="s">
        <v>0</v>
      </c>
      <c r="AQ14" s="106" t="s">
        <v>0</v>
      </c>
      <c r="AR14" s="106"/>
      <c r="AS14" s="106"/>
      <c r="AT14" s="106" t="s">
        <v>0</v>
      </c>
    </row>
    <row r="15" spans="2:46">
      <c r="B15" s="260" t="s">
        <v>265</v>
      </c>
      <c r="C15" s="295">
        <v>0</v>
      </c>
      <c r="D15" s="106">
        <v>0</v>
      </c>
      <c r="E15" s="106">
        <v>0</v>
      </c>
      <c r="F15" s="106">
        <v>0</v>
      </c>
      <c r="G15" s="106">
        <v>0</v>
      </c>
      <c r="H15" s="106">
        <v>0</v>
      </c>
      <c r="I15" s="106">
        <v>0</v>
      </c>
      <c r="J15" s="106">
        <v>0</v>
      </c>
      <c r="K15" s="106">
        <v>0</v>
      </c>
      <c r="L15" s="106">
        <v>0</v>
      </c>
      <c r="M15" s="106">
        <v>0</v>
      </c>
      <c r="N15" s="106">
        <v>0</v>
      </c>
      <c r="O15" s="106">
        <v>0</v>
      </c>
      <c r="P15" s="106">
        <v>0</v>
      </c>
      <c r="Q15" s="106">
        <v>0</v>
      </c>
      <c r="R15" s="106">
        <v>0</v>
      </c>
      <c r="S15" s="106">
        <v>0</v>
      </c>
      <c r="T15" s="106">
        <v>0</v>
      </c>
      <c r="U15" s="106">
        <v>0</v>
      </c>
      <c r="V15" s="106">
        <v>0</v>
      </c>
      <c r="W15" s="106">
        <v>0</v>
      </c>
      <c r="X15" s="106">
        <v>0</v>
      </c>
      <c r="Y15" s="106">
        <v>0</v>
      </c>
      <c r="Z15" s="106">
        <v>0</v>
      </c>
      <c r="AA15" s="106">
        <v>0</v>
      </c>
      <c r="AB15" s="106">
        <v>0</v>
      </c>
      <c r="AC15" s="130">
        <v>0</v>
      </c>
      <c r="AD15" s="106">
        <v>0</v>
      </c>
      <c r="AE15" s="106">
        <v>0</v>
      </c>
      <c r="AF15" s="106">
        <v>0</v>
      </c>
      <c r="AG15" s="106">
        <v>0</v>
      </c>
      <c r="AH15" s="106">
        <v>0</v>
      </c>
      <c r="AI15" s="106">
        <v>0</v>
      </c>
      <c r="AJ15" s="106">
        <v>0</v>
      </c>
      <c r="AK15" s="106">
        <v>0</v>
      </c>
      <c r="AL15" s="106">
        <v>0</v>
      </c>
      <c r="AM15" s="106">
        <v>0</v>
      </c>
      <c r="AN15" s="106">
        <v>0</v>
      </c>
      <c r="AO15" s="106">
        <v>0</v>
      </c>
      <c r="AP15" s="106">
        <v>0</v>
      </c>
      <c r="AQ15" s="106">
        <v>0</v>
      </c>
      <c r="AR15" s="106">
        <v>0</v>
      </c>
      <c r="AS15" s="106">
        <v>0</v>
      </c>
      <c r="AT15" s="106">
        <v>0</v>
      </c>
    </row>
    <row r="16" spans="2:46">
      <c r="B16" s="260" t="s">
        <v>266</v>
      </c>
      <c r="C16" s="295">
        <v>0</v>
      </c>
      <c r="D16" s="106">
        <v>0</v>
      </c>
      <c r="E16" s="106">
        <v>0</v>
      </c>
      <c r="F16" s="106">
        <v>0</v>
      </c>
      <c r="G16" s="106">
        <v>0</v>
      </c>
      <c r="H16" s="106">
        <v>0</v>
      </c>
      <c r="I16" s="106">
        <v>0</v>
      </c>
      <c r="J16" s="106">
        <v>0</v>
      </c>
      <c r="K16" s="106">
        <v>0</v>
      </c>
      <c r="L16" s="106">
        <v>0</v>
      </c>
      <c r="M16" s="106">
        <v>0</v>
      </c>
      <c r="N16" s="106">
        <v>0</v>
      </c>
      <c r="O16" s="106">
        <v>0</v>
      </c>
      <c r="P16" s="106">
        <v>0</v>
      </c>
      <c r="Q16" s="106">
        <v>0</v>
      </c>
      <c r="R16" s="106">
        <v>0</v>
      </c>
      <c r="S16" s="106">
        <v>0</v>
      </c>
      <c r="T16" s="106">
        <v>0</v>
      </c>
      <c r="U16" s="106">
        <v>0</v>
      </c>
      <c r="V16" s="106">
        <v>0</v>
      </c>
      <c r="W16" s="106">
        <v>0</v>
      </c>
      <c r="X16" s="106">
        <v>0</v>
      </c>
      <c r="Y16" s="106">
        <v>0</v>
      </c>
      <c r="Z16" s="106">
        <v>0</v>
      </c>
      <c r="AA16" s="106">
        <v>0</v>
      </c>
      <c r="AB16" s="106">
        <v>0</v>
      </c>
      <c r="AC16" s="130">
        <v>0</v>
      </c>
      <c r="AD16" s="106">
        <v>0</v>
      </c>
      <c r="AE16" s="106">
        <v>0</v>
      </c>
      <c r="AF16" s="106">
        <v>0</v>
      </c>
      <c r="AG16" s="106">
        <v>0</v>
      </c>
      <c r="AH16" s="106">
        <v>0</v>
      </c>
      <c r="AI16" s="106">
        <v>0</v>
      </c>
      <c r="AJ16" s="106">
        <v>0</v>
      </c>
      <c r="AK16" s="106">
        <v>0</v>
      </c>
      <c r="AL16" s="106">
        <v>0</v>
      </c>
      <c r="AM16" s="106">
        <v>0</v>
      </c>
      <c r="AN16" s="106">
        <v>0</v>
      </c>
      <c r="AO16" s="106">
        <v>0</v>
      </c>
      <c r="AP16" s="106">
        <v>0</v>
      </c>
      <c r="AQ16" s="106">
        <v>0</v>
      </c>
      <c r="AR16" s="106">
        <v>0</v>
      </c>
      <c r="AS16" s="106">
        <v>0</v>
      </c>
      <c r="AT16" s="106">
        <v>0</v>
      </c>
    </row>
    <row r="17" spans="2:46">
      <c r="B17" s="260" t="s">
        <v>267</v>
      </c>
      <c r="C17" s="295">
        <v>0</v>
      </c>
      <c r="D17" s="106">
        <v>0</v>
      </c>
      <c r="E17" s="106">
        <v>0</v>
      </c>
      <c r="F17" s="106">
        <v>0</v>
      </c>
      <c r="G17" s="106">
        <v>0</v>
      </c>
      <c r="H17" s="106">
        <v>0</v>
      </c>
      <c r="I17" s="106">
        <v>0</v>
      </c>
      <c r="J17" s="106">
        <v>0</v>
      </c>
      <c r="K17" s="106">
        <v>0</v>
      </c>
      <c r="L17" s="106">
        <v>0</v>
      </c>
      <c r="M17" s="106">
        <v>0</v>
      </c>
      <c r="N17" s="106">
        <v>0</v>
      </c>
      <c r="O17" s="106">
        <v>0</v>
      </c>
      <c r="P17" s="106">
        <v>0</v>
      </c>
      <c r="Q17" s="106">
        <v>0</v>
      </c>
      <c r="R17" s="106">
        <v>0</v>
      </c>
      <c r="S17" s="106">
        <v>0</v>
      </c>
      <c r="T17" s="106">
        <v>0</v>
      </c>
      <c r="U17" s="106">
        <v>0</v>
      </c>
      <c r="V17" s="106">
        <v>0</v>
      </c>
      <c r="W17" s="106">
        <v>0</v>
      </c>
      <c r="X17" s="106">
        <v>0</v>
      </c>
      <c r="Y17" s="106">
        <v>0</v>
      </c>
      <c r="Z17" s="106">
        <v>0</v>
      </c>
      <c r="AA17" s="106">
        <v>0</v>
      </c>
      <c r="AB17" s="106">
        <v>0</v>
      </c>
      <c r="AC17" s="130">
        <v>0</v>
      </c>
      <c r="AD17" s="106">
        <v>0</v>
      </c>
      <c r="AE17" s="106">
        <v>0</v>
      </c>
      <c r="AF17" s="106">
        <v>0</v>
      </c>
      <c r="AG17" s="106">
        <v>0</v>
      </c>
      <c r="AH17" s="106">
        <v>0</v>
      </c>
      <c r="AI17" s="106">
        <v>0</v>
      </c>
      <c r="AJ17" s="106">
        <v>0</v>
      </c>
      <c r="AK17" s="106">
        <v>0</v>
      </c>
      <c r="AL17" s="106">
        <v>0</v>
      </c>
      <c r="AM17" s="106">
        <v>0</v>
      </c>
      <c r="AN17" s="106">
        <v>0</v>
      </c>
      <c r="AO17" s="106">
        <v>0</v>
      </c>
      <c r="AP17" s="106">
        <v>0</v>
      </c>
      <c r="AQ17" s="106">
        <v>0</v>
      </c>
      <c r="AR17" s="106">
        <v>0</v>
      </c>
      <c r="AS17" s="106">
        <v>0</v>
      </c>
      <c r="AT17" s="106">
        <v>0</v>
      </c>
    </row>
    <row r="18" spans="2:46">
      <c r="B18" s="260" t="s">
        <v>268</v>
      </c>
      <c r="C18" s="295">
        <v>0</v>
      </c>
      <c r="D18" s="106">
        <v>0</v>
      </c>
      <c r="E18" s="106">
        <v>0</v>
      </c>
      <c r="F18" s="106">
        <v>0</v>
      </c>
      <c r="G18" s="106">
        <v>0</v>
      </c>
      <c r="H18" s="106">
        <v>0</v>
      </c>
      <c r="I18" s="106">
        <v>0</v>
      </c>
      <c r="J18" s="106">
        <v>0</v>
      </c>
      <c r="K18" s="106">
        <v>0</v>
      </c>
      <c r="L18" s="106">
        <v>0</v>
      </c>
      <c r="M18" s="106">
        <v>0</v>
      </c>
      <c r="N18" s="106">
        <v>0</v>
      </c>
      <c r="O18" s="106">
        <v>0</v>
      </c>
      <c r="P18" s="106">
        <v>0</v>
      </c>
      <c r="Q18" s="106">
        <v>0</v>
      </c>
      <c r="R18" s="106">
        <v>0</v>
      </c>
      <c r="S18" s="106">
        <v>0</v>
      </c>
      <c r="T18" s="106">
        <v>0</v>
      </c>
      <c r="U18" s="106">
        <v>0</v>
      </c>
      <c r="V18" s="106">
        <v>0</v>
      </c>
      <c r="W18" s="106">
        <v>0</v>
      </c>
      <c r="X18" s="106">
        <v>0</v>
      </c>
      <c r="Y18" s="106">
        <v>0</v>
      </c>
      <c r="Z18" s="106">
        <v>0</v>
      </c>
      <c r="AA18" s="106">
        <v>0</v>
      </c>
      <c r="AB18" s="106">
        <v>0</v>
      </c>
      <c r="AC18" s="130">
        <v>0</v>
      </c>
      <c r="AD18" s="106">
        <v>0</v>
      </c>
      <c r="AE18" s="106">
        <v>0</v>
      </c>
      <c r="AF18" s="106">
        <v>0</v>
      </c>
      <c r="AG18" s="106">
        <v>0</v>
      </c>
      <c r="AH18" s="106">
        <v>0</v>
      </c>
      <c r="AI18" s="106">
        <v>0</v>
      </c>
      <c r="AJ18" s="106">
        <v>0</v>
      </c>
      <c r="AK18" s="106">
        <v>0</v>
      </c>
      <c r="AL18" s="106">
        <v>0</v>
      </c>
      <c r="AM18" s="106">
        <v>0</v>
      </c>
      <c r="AN18" s="106">
        <v>0</v>
      </c>
      <c r="AO18" s="106">
        <v>0</v>
      </c>
      <c r="AP18" s="106">
        <v>0</v>
      </c>
      <c r="AQ18" s="106">
        <v>0</v>
      </c>
      <c r="AR18" s="106">
        <v>0</v>
      </c>
      <c r="AS18" s="106">
        <v>0</v>
      </c>
      <c r="AT18" s="106">
        <v>0</v>
      </c>
    </row>
    <row r="19" spans="2:46">
      <c r="B19" s="260" t="s">
        <v>269</v>
      </c>
      <c r="C19" s="295">
        <v>0</v>
      </c>
      <c r="D19" s="106">
        <v>0</v>
      </c>
      <c r="E19" s="106">
        <v>0</v>
      </c>
      <c r="F19" s="106">
        <v>0</v>
      </c>
      <c r="G19" s="106">
        <v>0</v>
      </c>
      <c r="H19" s="106">
        <v>0</v>
      </c>
      <c r="I19" s="106">
        <v>0</v>
      </c>
      <c r="J19" s="106">
        <v>0</v>
      </c>
      <c r="K19" s="106">
        <v>0</v>
      </c>
      <c r="L19" s="106">
        <v>0</v>
      </c>
      <c r="M19" s="106">
        <v>0</v>
      </c>
      <c r="N19" s="106">
        <v>0</v>
      </c>
      <c r="O19" s="106">
        <v>0</v>
      </c>
      <c r="P19" s="106">
        <v>0</v>
      </c>
      <c r="Q19" s="106">
        <v>0</v>
      </c>
      <c r="R19" s="106">
        <v>0</v>
      </c>
      <c r="S19" s="106">
        <v>0</v>
      </c>
      <c r="T19" s="106">
        <v>0</v>
      </c>
      <c r="U19" s="106">
        <v>0</v>
      </c>
      <c r="V19" s="106">
        <v>0</v>
      </c>
      <c r="W19" s="106">
        <v>0</v>
      </c>
      <c r="X19" s="106">
        <v>0</v>
      </c>
      <c r="Y19" s="106">
        <v>0</v>
      </c>
      <c r="Z19" s="106">
        <v>0</v>
      </c>
      <c r="AA19" s="106">
        <v>0</v>
      </c>
      <c r="AB19" s="106">
        <v>0</v>
      </c>
      <c r="AC19" s="130">
        <v>0</v>
      </c>
      <c r="AD19" s="106">
        <v>0</v>
      </c>
      <c r="AE19" s="106">
        <v>0</v>
      </c>
      <c r="AF19" s="106">
        <v>0</v>
      </c>
      <c r="AG19" s="106">
        <v>0</v>
      </c>
      <c r="AH19" s="106">
        <v>0</v>
      </c>
      <c r="AI19" s="106">
        <v>0</v>
      </c>
      <c r="AJ19" s="106">
        <v>0</v>
      </c>
      <c r="AK19" s="106">
        <v>0</v>
      </c>
      <c r="AL19" s="106">
        <v>0</v>
      </c>
      <c r="AM19" s="106">
        <v>0</v>
      </c>
      <c r="AN19" s="106">
        <v>0</v>
      </c>
      <c r="AO19" s="106">
        <v>0</v>
      </c>
      <c r="AP19" s="106">
        <v>0</v>
      </c>
      <c r="AQ19" s="106">
        <v>0</v>
      </c>
      <c r="AR19" s="106">
        <v>0</v>
      </c>
      <c r="AS19" s="106">
        <v>0</v>
      </c>
      <c r="AT19" s="106">
        <v>0</v>
      </c>
    </row>
    <row r="20" spans="2:46">
      <c r="B20" s="260" t="s">
        <v>270</v>
      </c>
      <c r="C20" s="295">
        <v>0</v>
      </c>
      <c r="D20" s="106">
        <v>0</v>
      </c>
      <c r="E20" s="106">
        <v>0</v>
      </c>
      <c r="F20" s="106">
        <v>0</v>
      </c>
      <c r="G20" s="106">
        <v>0</v>
      </c>
      <c r="H20" s="106">
        <v>0</v>
      </c>
      <c r="I20" s="106">
        <v>0</v>
      </c>
      <c r="J20" s="106">
        <v>0</v>
      </c>
      <c r="K20" s="106">
        <v>0</v>
      </c>
      <c r="L20" s="106">
        <v>0</v>
      </c>
      <c r="M20" s="106">
        <v>0</v>
      </c>
      <c r="N20" s="106">
        <v>0</v>
      </c>
      <c r="O20" s="106">
        <v>0</v>
      </c>
      <c r="P20" s="106">
        <v>0</v>
      </c>
      <c r="Q20" s="106">
        <v>0</v>
      </c>
      <c r="R20" s="106">
        <v>0</v>
      </c>
      <c r="S20" s="106">
        <v>0</v>
      </c>
      <c r="T20" s="106">
        <v>0</v>
      </c>
      <c r="U20" s="106">
        <v>0</v>
      </c>
      <c r="V20" s="106">
        <v>0</v>
      </c>
      <c r="W20" s="106">
        <v>0</v>
      </c>
      <c r="X20" s="106">
        <v>0</v>
      </c>
      <c r="Y20" s="106">
        <v>0</v>
      </c>
      <c r="Z20" s="106">
        <v>0</v>
      </c>
      <c r="AA20" s="106">
        <v>0</v>
      </c>
      <c r="AB20" s="106">
        <v>0</v>
      </c>
      <c r="AC20" s="130">
        <v>0</v>
      </c>
      <c r="AD20" s="106">
        <v>0</v>
      </c>
      <c r="AE20" s="106">
        <v>0</v>
      </c>
      <c r="AF20" s="106">
        <v>0</v>
      </c>
      <c r="AG20" s="106">
        <v>0</v>
      </c>
      <c r="AH20" s="106">
        <v>0</v>
      </c>
      <c r="AI20" s="106">
        <v>0</v>
      </c>
      <c r="AJ20" s="106">
        <v>0</v>
      </c>
      <c r="AK20" s="106">
        <v>0</v>
      </c>
      <c r="AL20" s="106">
        <v>0</v>
      </c>
      <c r="AM20" s="106">
        <v>0</v>
      </c>
      <c r="AN20" s="106">
        <v>0</v>
      </c>
      <c r="AO20" s="106">
        <v>0</v>
      </c>
      <c r="AP20" s="106">
        <v>0</v>
      </c>
      <c r="AQ20" s="106">
        <v>0</v>
      </c>
      <c r="AR20" s="106">
        <v>0</v>
      </c>
      <c r="AS20" s="106">
        <v>0</v>
      </c>
      <c r="AT20" s="106">
        <v>0</v>
      </c>
    </row>
    <row r="21" spans="2:46">
      <c r="B21" s="260" t="s">
        <v>271</v>
      </c>
      <c r="C21" s="295">
        <v>0</v>
      </c>
      <c r="D21" s="106">
        <v>0</v>
      </c>
      <c r="E21" s="106">
        <v>0</v>
      </c>
      <c r="F21" s="106">
        <v>0</v>
      </c>
      <c r="G21" s="106">
        <v>0</v>
      </c>
      <c r="H21" s="106">
        <v>0</v>
      </c>
      <c r="I21" s="106">
        <v>0</v>
      </c>
      <c r="J21" s="106">
        <v>0</v>
      </c>
      <c r="K21" s="106">
        <v>0</v>
      </c>
      <c r="L21" s="106">
        <v>66725</v>
      </c>
      <c r="M21" s="106" t="s">
        <v>0</v>
      </c>
      <c r="N21" s="106" t="s">
        <v>0</v>
      </c>
      <c r="O21" s="106" t="s">
        <v>0</v>
      </c>
      <c r="P21" s="106" t="s">
        <v>0</v>
      </c>
      <c r="Q21" s="106" t="s">
        <v>0</v>
      </c>
      <c r="R21" s="106" t="s">
        <v>0</v>
      </c>
      <c r="S21" s="106" t="s">
        <v>0</v>
      </c>
      <c r="T21" s="106" t="s">
        <v>0</v>
      </c>
      <c r="U21" s="106" t="s">
        <v>0</v>
      </c>
      <c r="V21" s="106" t="s">
        <v>0</v>
      </c>
      <c r="W21" s="106" t="s">
        <v>0</v>
      </c>
      <c r="X21" s="106" t="s">
        <v>0</v>
      </c>
      <c r="Y21" s="106" t="s">
        <v>0</v>
      </c>
      <c r="Z21" s="106" t="s">
        <v>0</v>
      </c>
      <c r="AA21" s="106" t="s">
        <v>0</v>
      </c>
      <c r="AB21" s="106" t="s">
        <v>0</v>
      </c>
      <c r="AC21" s="130" t="s">
        <v>0</v>
      </c>
      <c r="AD21" s="106" t="s">
        <v>0</v>
      </c>
      <c r="AE21" s="106" t="s">
        <v>0</v>
      </c>
      <c r="AF21" s="106" t="s">
        <v>0</v>
      </c>
      <c r="AG21" s="106" t="s">
        <v>0</v>
      </c>
      <c r="AH21" s="106" t="s">
        <v>0</v>
      </c>
      <c r="AI21" s="106" t="s">
        <v>0</v>
      </c>
      <c r="AJ21" s="106" t="s">
        <v>0</v>
      </c>
      <c r="AK21" s="106" t="s">
        <v>0</v>
      </c>
      <c r="AL21" s="106" t="s">
        <v>0</v>
      </c>
      <c r="AM21" s="106" t="s">
        <v>0</v>
      </c>
      <c r="AN21" s="106" t="s">
        <v>0</v>
      </c>
      <c r="AO21" s="106" t="s">
        <v>0</v>
      </c>
      <c r="AP21" s="106" t="s">
        <v>0</v>
      </c>
      <c r="AQ21" s="106" t="s">
        <v>0</v>
      </c>
      <c r="AR21" s="106"/>
      <c r="AS21" s="106"/>
      <c r="AT21" s="106" t="s">
        <v>0</v>
      </c>
    </row>
    <row r="22" spans="2:46">
      <c r="B22" s="260" t="s">
        <v>191</v>
      </c>
      <c r="C22" s="295">
        <v>0</v>
      </c>
      <c r="D22" s="106">
        <v>0</v>
      </c>
      <c r="E22" s="106">
        <v>0</v>
      </c>
      <c r="F22" s="106">
        <v>0</v>
      </c>
      <c r="G22" s="106">
        <v>0</v>
      </c>
      <c r="H22" s="106">
        <v>0</v>
      </c>
      <c r="I22" s="106">
        <v>0</v>
      </c>
      <c r="J22" s="106">
        <v>0</v>
      </c>
      <c r="K22" s="106">
        <v>0</v>
      </c>
      <c r="L22" s="106">
        <v>0</v>
      </c>
      <c r="M22" s="106">
        <v>0</v>
      </c>
      <c r="N22" s="106">
        <v>0</v>
      </c>
      <c r="O22" s="106">
        <v>0</v>
      </c>
      <c r="P22" s="106">
        <v>0</v>
      </c>
      <c r="Q22" s="106">
        <v>0</v>
      </c>
      <c r="R22" s="106">
        <v>0</v>
      </c>
      <c r="S22" s="106">
        <v>0</v>
      </c>
      <c r="T22" s="106">
        <v>0</v>
      </c>
      <c r="U22" s="106">
        <v>0</v>
      </c>
      <c r="V22" s="106">
        <v>0</v>
      </c>
      <c r="W22" s="106">
        <v>0</v>
      </c>
      <c r="X22" s="106">
        <v>0</v>
      </c>
      <c r="Y22" s="106">
        <v>0</v>
      </c>
      <c r="Z22" s="106">
        <v>0</v>
      </c>
      <c r="AA22" s="106">
        <v>0</v>
      </c>
      <c r="AB22" s="106">
        <v>0</v>
      </c>
      <c r="AC22" s="130">
        <v>0</v>
      </c>
      <c r="AD22" s="106">
        <v>0</v>
      </c>
      <c r="AE22" s="106">
        <v>0</v>
      </c>
      <c r="AF22" s="106">
        <v>0</v>
      </c>
      <c r="AG22" s="106">
        <v>0</v>
      </c>
      <c r="AH22" s="106">
        <v>0</v>
      </c>
      <c r="AI22" s="106">
        <v>0</v>
      </c>
      <c r="AJ22" s="106">
        <v>0</v>
      </c>
      <c r="AK22" s="106">
        <v>0</v>
      </c>
      <c r="AL22" s="106">
        <v>0</v>
      </c>
      <c r="AM22" s="106">
        <v>0</v>
      </c>
      <c r="AN22" s="106">
        <v>0</v>
      </c>
      <c r="AO22" s="106">
        <v>0</v>
      </c>
      <c r="AP22" s="106">
        <v>0</v>
      </c>
      <c r="AQ22" s="106">
        <v>0</v>
      </c>
      <c r="AR22" s="106">
        <v>0</v>
      </c>
      <c r="AS22" s="106">
        <v>0</v>
      </c>
      <c r="AT22" s="106">
        <v>0</v>
      </c>
    </row>
    <row r="23" spans="2:46">
      <c r="B23" s="260" t="s">
        <v>272</v>
      </c>
      <c r="C23" s="295">
        <v>0</v>
      </c>
      <c r="D23" s="106">
        <v>0</v>
      </c>
      <c r="E23" s="106">
        <v>0</v>
      </c>
      <c r="F23" s="106">
        <v>0</v>
      </c>
      <c r="G23" s="106">
        <v>0</v>
      </c>
      <c r="H23" s="106">
        <v>0</v>
      </c>
      <c r="I23" s="106">
        <v>0</v>
      </c>
      <c r="J23" s="106">
        <v>0</v>
      </c>
      <c r="K23" s="106">
        <v>0</v>
      </c>
      <c r="L23" s="106">
        <v>0</v>
      </c>
      <c r="M23" s="106">
        <v>0</v>
      </c>
      <c r="N23" s="106">
        <v>0</v>
      </c>
      <c r="O23" s="106">
        <v>0</v>
      </c>
      <c r="P23" s="106">
        <v>0</v>
      </c>
      <c r="Q23" s="106">
        <v>0</v>
      </c>
      <c r="R23" s="106">
        <v>0</v>
      </c>
      <c r="S23" s="106">
        <v>0</v>
      </c>
      <c r="T23" s="106">
        <v>0</v>
      </c>
      <c r="U23" s="106">
        <v>0</v>
      </c>
      <c r="V23" s="106">
        <v>0</v>
      </c>
      <c r="W23" s="106">
        <v>0</v>
      </c>
      <c r="X23" s="106">
        <v>0</v>
      </c>
      <c r="Y23" s="106">
        <v>0</v>
      </c>
      <c r="Z23" s="106">
        <v>0</v>
      </c>
      <c r="AA23" s="106">
        <v>0</v>
      </c>
      <c r="AB23" s="106">
        <v>0</v>
      </c>
      <c r="AC23" s="130">
        <v>0</v>
      </c>
      <c r="AD23" s="106">
        <v>0</v>
      </c>
      <c r="AE23" s="106">
        <v>0</v>
      </c>
      <c r="AF23" s="106">
        <v>0</v>
      </c>
      <c r="AG23" s="106">
        <v>0</v>
      </c>
      <c r="AH23" s="106">
        <v>0</v>
      </c>
      <c r="AI23" s="106">
        <v>0</v>
      </c>
      <c r="AJ23" s="106">
        <v>0</v>
      </c>
      <c r="AK23" s="106">
        <v>0</v>
      </c>
      <c r="AL23" s="106">
        <v>0</v>
      </c>
      <c r="AM23" s="106">
        <v>0</v>
      </c>
      <c r="AN23" s="106">
        <v>0</v>
      </c>
      <c r="AO23" s="106">
        <v>0</v>
      </c>
      <c r="AP23" s="106">
        <v>0</v>
      </c>
      <c r="AQ23" s="106">
        <v>0</v>
      </c>
      <c r="AR23" s="106">
        <v>0</v>
      </c>
      <c r="AS23" s="106">
        <v>0</v>
      </c>
      <c r="AT23" s="106">
        <v>0</v>
      </c>
    </row>
    <row r="24" spans="2:46">
      <c r="B24" s="260" t="s">
        <v>273</v>
      </c>
      <c r="C24" s="295">
        <v>0</v>
      </c>
      <c r="D24" s="106">
        <v>0</v>
      </c>
      <c r="E24" s="106">
        <v>0</v>
      </c>
      <c r="F24" s="106">
        <v>0</v>
      </c>
      <c r="G24" s="106">
        <v>0</v>
      </c>
      <c r="H24" s="106">
        <v>0</v>
      </c>
      <c r="I24" s="106">
        <v>0</v>
      </c>
      <c r="J24" s="106">
        <v>0</v>
      </c>
      <c r="K24" s="106">
        <v>0</v>
      </c>
      <c r="L24" s="106">
        <v>0</v>
      </c>
      <c r="M24" s="106">
        <v>0</v>
      </c>
      <c r="N24" s="106">
        <v>0</v>
      </c>
      <c r="O24" s="106">
        <v>0</v>
      </c>
      <c r="P24" s="106">
        <v>0</v>
      </c>
      <c r="Q24" s="106">
        <v>0</v>
      </c>
      <c r="R24" s="106">
        <v>0</v>
      </c>
      <c r="S24" s="106">
        <v>0</v>
      </c>
      <c r="T24" s="106">
        <v>0</v>
      </c>
      <c r="U24" s="106">
        <v>0</v>
      </c>
      <c r="V24" s="106">
        <v>0</v>
      </c>
      <c r="W24" s="106">
        <v>0</v>
      </c>
      <c r="X24" s="106">
        <v>0</v>
      </c>
      <c r="Y24" s="106">
        <v>0</v>
      </c>
      <c r="Z24" s="106">
        <v>0</v>
      </c>
      <c r="AA24" s="106">
        <v>0</v>
      </c>
      <c r="AB24" s="106">
        <v>0</v>
      </c>
      <c r="AC24" s="130">
        <v>0</v>
      </c>
      <c r="AD24" s="106">
        <v>0</v>
      </c>
      <c r="AE24" s="106">
        <v>0</v>
      </c>
      <c r="AF24" s="106">
        <v>0</v>
      </c>
      <c r="AG24" s="106">
        <v>0</v>
      </c>
      <c r="AH24" s="106">
        <v>0</v>
      </c>
      <c r="AI24" s="106">
        <v>0</v>
      </c>
      <c r="AJ24" s="106">
        <v>0</v>
      </c>
      <c r="AK24" s="106">
        <v>0</v>
      </c>
      <c r="AL24" s="106">
        <v>0</v>
      </c>
      <c r="AM24" s="106">
        <v>0</v>
      </c>
      <c r="AN24" s="106">
        <v>0</v>
      </c>
      <c r="AO24" s="106">
        <v>0</v>
      </c>
      <c r="AP24" s="106">
        <v>0</v>
      </c>
      <c r="AQ24" s="106">
        <v>0</v>
      </c>
      <c r="AR24" s="106">
        <v>0</v>
      </c>
      <c r="AS24" s="106">
        <v>0</v>
      </c>
      <c r="AT24" s="106">
        <v>0</v>
      </c>
    </row>
    <row r="25" spans="2:46">
      <c r="B25" s="260" t="s">
        <v>274</v>
      </c>
      <c r="C25" s="295">
        <v>0</v>
      </c>
      <c r="D25" s="106">
        <v>0</v>
      </c>
      <c r="E25" s="106">
        <v>0</v>
      </c>
      <c r="F25" s="106">
        <v>0</v>
      </c>
      <c r="G25" s="106">
        <v>0</v>
      </c>
      <c r="H25" s="106">
        <v>0</v>
      </c>
      <c r="I25" s="106">
        <v>0</v>
      </c>
      <c r="J25" s="106">
        <v>0</v>
      </c>
      <c r="K25" s="106">
        <v>0</v>
      </c>
      <c r="L25" s="106">
        <v>0</v>
      </c>
      <c r="M25" s="106">
        <v>0</v>
      </c>
      <c r="N25" s="106">
        <v>0</v>
      </c>
      <c r="O25" s="106">
        <v>0</v>
      </c>
      <c r="P25" s="106">
        <v>0</v>
      </c>
      <c r="Q25" s="106">
        <v>0</v>
      </c>
      <c r="R25" s="106">
        <v>0</v>
      </c>
      <c r="S25" s="106">
        <v>0</v>
      </c>
      <c r="T25" s="106">
        <v>0</v>
      </c>
      <c r="U25" s="106">
        <v>0</v>
      </c>
      <c r="V25" s="106">
        <v>0</v>
      </c>
      <c r="W25" s="106">
        <v>0</v>
      </c>
      <c r="X25" s="106">
        <v>0</v>
      </c>
      <c r="Y25" s="106">
        <v>0</v>
      </c>
      <c r="Z25" s="106">
        <v>0</v>
      </c>
      <c r="AA25" s="106">
        <v>0</v>
      </c>
      <c r="AB25" s="106">
        <v>0</v>
      </c>
      <c r="AC25" s="130">
        <v>0</v>
      </c>
      <c r="AD25" s="106">
        <v>0</v>
      </c>
      <c r="AE25" s="106">
        <v>0</v>
      </c>
      <c r="AF25" s="106">
        <v>0</v>
      </c>
      <c r="AG25" s="106">
        <v>0</v>
      </c>
      <c r="AH25" s="106">
        <v>0</v>
      </c>
      <c r="AI25" s="106">
        <v>0</v>
      </c>
      <c r="AJ25" s="106">
        <v>0</v>
      </c>
      <c r="AK25" s="106">
        <v>0</v>
      </c>
      <c r="AL25" s="106">
        <v>0</v>
      </c>
      <c r="AM25" s="106">
        <v>0</v>
      </c>
      <c r="AN25" s="106">
        <v>0</v>
      </c>
      <c r="AO25" s="106">
        <v>0</v>
      </c>
      <c r="AP25" s="106">
        <v>0</v>
      </c>
      <c r="AQ25" s="106">
        <v>0</v>
      </c>
      <c r="AR25" s="106">
        <v>0</v>
      </c>
      <c r="AS25" s="106">
        <v>0</v>
      </c>
      <c r="AT25" s="106">
        <v>0</v>
      </c>
    </row>
    <row r="26" spans="2:46" ht="24">
      <c r="B26" s="260" t="s">
        <v>356</v>
      </c>
      <c r="C26" s="295">
        <v>0</v>
      </c>
      <c r="D26" s="106">
        <v>0</v>
      </c>
      <c r="E26" s="106">
        <v>0</v>
      </c>
      <c r="F26" s="106">
        <v>0</v>
      </c>
      <c r="G26" s="106">
        <v>0</v>
      </c>
      <c r="H26" s="106">
        <v>0</v>
      </c>
      <c r="I26" s="106">
        <v>0</v>
      </c>
      <c r="J26" s="106">
        <v>0</v>
      </c>
      <c r="K26" s="106">
        <v>0</v>
      </c>
      <c r="L26" s="106">
        <v>0</v>
      </c>
      <c r="M26" s="106">
        <v>0</v>
      </c>
      <c r="N26" s="106">
        <v>0</v>
      </c>
      <c r="O26" s="106">
        <v>0</v>
      </c>
      <c r="P26" s="106">
        <v>0</v>
      </c>
      <c r="Q26" s="106">
        <v>0</v>
      </c>
      <c r="R26" s="106">
        <v>0</v>
      </c>
      <c r="S26" s="106">
        <v>0</v>
      </c>
      <c r="T26" s="106">
        <v>0</v>
      </c>
      <c r="U26" s="106">
        <v>0</v>
      </c>
      <c r="V26" s="106">
        <v>0</v>
      </c>
      <c r="W26" s="106">
        <v>0</v>
      </c>
      <c r="X26" s="106">
        <v>0</v>
      </c>
      <c r="Y26" s="106">
        <v>0</v>
      </c>
      <c r="Z26" s="106">
        <v>0</v>
      </c>
      <c r="AA26" s="106">
        <v>0</v>
      </c>
      <c r="AB26" s="106">
        <v>0</v>
      </c>
      <c r="AC26" s="130">
        <v>0</v>
      </c>
      <c r="AD26" s="106">
        <v>0</v>
      </c>
      <c r="AE26" s="106">
        <v>0</v>
      </c>
      <c r="AF26" s="106">
        <v>0</v>
      </c>
      <c r="AG26" s="106">
        <v>0</v>
      </c>
      <c r="AH26" s="106">
        <v>0</v>
      </c>
      <c r="AI26" s="106">
        <v>97679</v>
      </c>
      <c r="AJ26" s="106">
        <v>0</v>
      </c>
      <c r="AK26" s="106">
        <v>0</v>
      </c>
      <c r="AL26" s="106">
        <v>0</v>
      </c>
      <c r="AM26" s="106">
        <v>0</v>
      </c>
      <c r="AN26" s="106">
        <v>0</v>
      </c>
      <c r="AO26" s="106">
        <v>0</v>
      </c>
      <c r="AP26" s="106">
        <v>0</v>
      </c>
      <c r="AQ26" s="106">
        <v>0</v>
      </c>
      <c r="AR26" s="106">
        <v>0</v>
      </c>
      <c r="AS26" s="106">
        <v>0</v>
      </c>
      <c r="AT26" s="106">
        <v>0</v>
      </c>
    </row>
    <row r="27" spans="2:46">
      <c r="B27" s="260" t="s">
        <v>275</v>
      </c>
      <c r="C27" s="295">
        <v>0</v>
      </c>
      <c r="D27" s="106">
        <v>0</v>
      </c>
      <c r="E27" s="106">
        <v>0</v>
      </c>
      <c r="F27" s="106">
        <v>0</v>
      </c>
      <c r="G27" s="106">
        <v>0</v>
      </c>
      <c r="H27" s="106">
        <v>0</v>
      </c>
      <c r="I27" s="106">
        <v>0</v>
      </c>
      <c r="J27" s="106">
        <v>0</v>
      </c>
      <c r="K27" s="106">
        <v>0</v>
      </c>
      <c r="L27" s="106">
        <v>0</v>
      </c>
      <c r="M27" s="106">
        <v>0</v>
      </c>
      <c r="N27" s="106">
        <v>0</v>
      </c>
      <c r="O27" s="106">
        <v>0</v>
      </c>
      <c r="P27" s="106">
        <v>0</v>
      </c>
      <c r="Q27" s="106">
        <v>0</v>
      </c>
      <c r="R27" s="106">
        <v>0</v>
      </c>
      <c r="S27" s="106">
        <v>0</v>
      </c>
      <c r="T27" s="106">
        <v>0</v>
      </c>
      <c r="U27" s="106">
        <v>0</v>
      </c>
      <c r="V27" s="106">
        <v>0</v>
      </c>
      <c r="W27" s="106">
        <v>0</v>
      </c>
      <c r="X27" s="106">
        <v>0</v>
      </c>
      <c r="Y27" s="106">
        <v>0</v>
      </c>
      <c r="Z27" s="106">
        <v>0</v>
      </c>
      <c r="AA27" s="106">
        <v>0</v>
      </c>
      <c r="AB27" s="106">
        <v>0</v>
      </c>
      <c r="AC27" s="130">
        <v>0</v>
      </c>
      <c r="AD27" s="106">
        <v>0</v>
      </c>
      <c r="AE27" s="106">
        <v>17938</v>
      </c>
      <c r="AF27" s="106">
        <v>0</v>
      </c>
      <c r="AG27" s="106" t="s">
        <v>0</v>
      </c>
      <c r="AH27" s="106" t="s">
        <v>0</v>
      </c>
      <c r="AI27" s="106" t="s">
        <v>0</v>
      </c>
      <c r="AJ27" s="106" t="s">
        <v>0</v>
      </c>
      <c r="AK27" s="106" t="s">
        <v>0</v>
      </c>
      <c r="AL27" s="106" t="s">
        <v>0</v>
      </c>
      <c r="AM27" s="106" t="s">
        <v>0</v>
      </c>
      <c r="AN27" s="106" t="s">
        <v>0</v>
      </c>
      <c r="AO27" s="106" t="s">
        <v>0</v>
      </c>
      <c r="AP27" s="106" t="s">
        <v>0</v>
      </c>
      <c r="AQ27" s="106" t="s">
        <v>0</v>
      </c>
      <c r="AR27" s="106"/>
      <c r="AS27" s="106"/>
      <c r="AT27" s="106" t="s">
        <v>0</v>
      </c>
    </row>
    <row r="28" spans="2:46">
      <c r="B28" s="260" t="s">
        <v>276</v>
      </c>
      <c r="C28" s="295">
        <v>0</v>
      </c>
      <c r="D28" s="106">
        <v>0</v>
      </c>
      <c r="E28" s="106">
        <v>0</v>
      </c>
      <c r="F28" s="106">
        <v>0</v>
      </c>
      <c r="G28" s="106">
        <v>0</v>
      </c>
      <c r="H28" s="106">
        <v>0</v>
      </c>
      <c r="I28" s="106">
        <v>0</v>
      </c>
      <c r="J28" s="106">
        <v>0</v>
      </c>
      <c r="K28" s="106">
        <v>0</v>
      </c>
      <c r="L28" s="106">
        <v>37505</v>
      </c>
      <c r="M28" s="106" t="s">
        <v>0</v>
      </c>
      <c r="N28" s="106" t="s">
        <v>0</v>
      </c>
      <c r="O28" s="106" t="s">
        <v>0</v>
      </c>
      <c r="P28" s="106" t="s">
        <v>0</v>
      </c>
      <c r="Q28" s="106" t="s">
        <v>0</v>
      </c>
      <c r="R28" s="106" t="s">
        <v>0</v>
      </c>
      <c r="S28" s="106" t="s">
        <v>0</v>
      </c>
      <c r="T28" s="106" t="s">
        <v>0</v>
      </c>
      <c r="U28" s="106" t="s">
        <v>0</v>
      </c>
      <c r="V28" s="106" t="s">
        <v>0</v>
      </c>
      <c r="W28" s="106" t="s">
        <v>0</v>
      </c>
      <c r="X28" s="106" t="s">
        <v>0</v>
      </c>
      <c r="Y28" s="106" t="s">
        <v>0</v>
      </c>
      <c r="Z28" s="106" t="s">
        <v>0</v>
      </c>
      <c r="AA28" s="106" t="s">
        <v>0</v>
      </c>
      <c r="AB28" s="106" t="s">
        <v>0</v>
      </c>
      <c r="AC28" s="130" t="s">
        <v>0</v>
      </c>
      <c r="AD28" s="106" t="s">
        <v>0</v>
      </c>
      <c r="AE28" s="106" t="s">
        <v>0</v>
      </c>
      <c r="AF28" s="106" t="s">
        <v>0</v>
      </c>
      <c r="AG28" s="106" t="s">
        <v>0</v>
      </c>
      <c r="AH28" s="106" t="s">
        <v>0</v>
      </c>
      <c r="AI28" s="106" t="s">
        <v>0</v>
      </c>
      <c r="AJ28" s="106" t="s">
        <v>0</v>
      </c>
      <c r="AK28" s="106" t="s">
        <v>0</v>
      </c>
      <c r="AL28" s="106" t="s">
        <v>0</v>
      </c>
      <c r="AM28" s="106" t="s">
        <v>0</v>
      </c>
      <c r="AN28" s="106" t="s">
        <v>0</v>
      </c>
      <c r="AO28" s="106" t="s">
        <v>0</v>
      </c>
      <c r="AP28" s="106" t="s">
        <v>0</v>
      </c>
      <c r="AQ28" s="106" t="s">
        <v>0</v>
      </c>
      <c r="AR28" s="106"/>
      <c r="AS28" s="106"/>
      <c r="AT28" s="106" t="s">
        <v>0</v>
      </c>
    </row>
    <row r="29" spans="2:46">
      <c r="B29" s="260" t="s">
        <v>277</v>
      </c>
      <c r="C29" s="295">
        <v>0</v>
      </c>
      <c r="D29" s="106">
        <v>0</v>
      </c>
      <c r="E29" s="106">
        <v>0</v>
      </c>
      <c r="F29" s="106">
        <v>0</v>
      </c>
      <c r="G29" s="106">
        <v>0</v>
      </c>
      <c r="H29" s="106">
        <v>0</v>
      </c>
      <c r="I29" s="106">
        <v>0</v>
      </c>
      <c r="J29" s="106">
        <v>0</v>
      </c>
      <c r="K29" s="106">
        <v>0</v>
      </c>
      <c r="L29" s="106">
        <v>0</v>
      </c>
      <c r="M29" s="106">
        <v>0</v>
      </c>
      <c r="N29" s="106">
        <v>0</v>
      </c>
      <c r="O29" s="106">
        <v>0</v>
      </c>
      <c r="P29" s="106">
        <v>0</v>
      </c>
      <c r="Q29" s="106">
        <v>0</v>
      </c>
      <c r="R29" s="106">
        <v>0</v>
      </c>
      <c r="S29" s="106">
        <v>0</v>
      </c>
      <c r="T29" s="106">
        <v>0</v>
      </c>
      <c r="U29" s="106">
        <v>0</v>
      </c>
      <c r="V29" s="106">
        <v>0</v>
      </c>
      <c r="W29" s="106">
        <v>0</v>
      </c>
      <c r="X29" s="106">
        <v>0</v>
      </c>
      <c r="Y29" s="106">
        <v>0</v>
      </c>
      <c r="Z29" s="106">
        <v>0</v>
      </c>
      <c r="AA29" s="106">
        <v>0</v>
      </c>
      <c r="AB29" s="106">
        <v>0</v>
      </c>
      <c r="AC29" s="130">
        <v>0</v>
      </c>
      <c r="AD29" s="106">
        <v>0</v>
      </c>
      <c r="AE29" s="106">
        <v>0</v>
      </c>
      <c r="AF29" s="106">
        <v>0</v>
      </c>
      <c r="AG29" s="106">
        <v>0</v>
      </c>
      <c r="AH29" s="106">
        <v>0</v>
      </c>
      <c r="AI29" s="106">
        <v>0</v>
      </c>
      <c r="AJ29" s="106">
        <v>0</v>
      </c>
      <c r="AK29" s="106">
        <v>0</v>
      </c>
      <c r="AL29" s="106">
        <v>0</v>
      </c>
      <c r="AM29" s="106">
        <v>0</v>
      </c>
      <c r="AN29" s="106">
        <v>0</v>
      </c>
      <c r="AO29" s="106">
        <v>0</v>
      </c>
      <c r="AP29" s="106">
        <v>0</v>
      </c>
      <c r="AQ29" s="106">
        <v>0</v>
      </c>
      <c r="AR29" s="106">
        <v>0</v>
      </c>
      <c r="AS29" s="106">
        <v>0</v>
      </c>
      <c r="AT29" s="106">
        <v>0</v>
      </c>
    </row>
    <row r="30" spans="2:46">
      <c r="B30" s="260" t="s">
        <v>278</v>
      </c>
      <c r="C30" s="295" t="s">
        <v>0</v>
      </c>
      <c r="D30" s="106">
        <v>0</v>
      </c>
      <c r="E30" s="106">
        <v>0</v>
      </c>
      <c r="F30" s="106">
        <v>0</v>
      </c>
      <c r="G30" s="106">
        <v>0</v>
      </c>
      <c r="H30" s="106">
        <v>0</v>
      </c>
      <c r="I30" s="106">
        <v>0</v>
      </c>
      <c r="J30" s="106">
        <v>0</v>
      </c>
      <c r="K30" s="106">
        <v>0</v>
      </c>
      <c r="L30" s="106">
        <v>0</v>
      </c>
      <c r="M30" s="106">
        <v>0</v>
      </c>
      <c r="N30" s="106">
        <v>0</v>
      </c>
      <c r="O30" s="106">
        <v>0</v>
      </c>
      <c r="P30" s="106">
        <v>0</v>
      </c>
      <c r="Q30" s="106">
        <v>0</v>
      </c>
      <c r="R30" s="106">
        <v>0</v>
      </c>
      <c r="S30" s="106">
        <v>0</v>
      </c>
      <c r="T30" s="106">
        <v>0</v>
      </c>
      <c r="U30" s="106">
        <v>0</v>
      </c>
      <c r="V30" s="106">
        <v>0</v>
      </c>
      <c r="W30" s="106">
        <v>0</v>
      </c>
      <c r="X30" s="106">
        <v>0</v>
      </c>
      <c r="Y30" s="106">
        <v>0</v>
      </c>
      <c r="Z30" s="106">
        <v>0</v>
      </c>
      <c r="AA30" s="106">
        <v>0</v>
      </c>
      <c r="AB30" s="106">
        <v>0</v>
      </c>
      <c r="AC30" s="130">
        <v>0</v>
      </c>
      <c r="AD30" s="106">
        <v>0</v>
      </c>
      <c r="AE30" s="106">
        <v>0</v>
      </c>
      <c r="AF30" s="106">
        <v>0</v>
      </c>
      <c r="AG30" s="106">
        <v>0</v>
      </c>
      <c r="AH30" s="106">
        <v>0</v>
      </c>
      <c r="AI30" s="106">
        <v>0</v>
      </c>
      <c r="AJ30" s="106">
        <v>0</v>
      </c>
      <c r="AK30" s="106">
        <v>0</v>
      </c>
      <c r="AL30" s="106">
        <v>0</v>
      </c>
      <c r="AM30" s="106">
        <v>0</v>
      </c>
      <c r="AN30" s="106">
        <v>0</v>
      </c>
      <c r="AO30" s="106">
        <v>0</v>
      </c>
      <c r="AP30" s="106">
        <v>0</v>
      </c>
      <c r="AQ30" s="106">
        <v>0</v>
      </c>
      <c r="AR30" s="106">
        <v>0</v>
      </c>
      <c r="AS30" s="106">
        <v>0</v>
      </c>
      <c r="AT30" s="106">
        <v>0</v>
      </c>
    </row>
    <row r="31" spans="2:46">
      <c r="B31" s="260" t="s">
        <v>279</v>
      </c>
      <c r="C31" s="295" t="s">
        <v>0</v>
      </c>
      <c r="D31" s="106">
        <v>0</v>
      </c>
      <c r="E31" s="106">
        <v>0</v>
      </c>
      <c r="F31" s="106">
        <v>0</v>
      </c>
      <c r="G31" s="106">
        <v>0</v>
      </c>
      <c r="H31" s="106">
        <v>0</v>
      </c>
      <c r="I31" s="106">
        <v>0</v>
      </c>
      <c r="J31" s="106">
        <v>0</v>
      </c>
      <c r="K31" s="106">
        <v>0</v>
      </c>
      <c r="L31" s="106">
        <v>0</v>
      </c>
      <c r="M31" s="106">
        <v>0</v>
      </c>
      <c r="N31" s="106">
        <v>0</v>
      </c>
      <c r="O31" s="106">
        <v>0</v>
      </c>
      <c r="P31" s="106">
        <v>0</v>
      </c>
      <c r="Q31" s="106">
        <v>0</v>
      </c>
      <c r="R31" s="106">
        <v>0</v>
      </c>
      <c r="S31" s="106">
        <v>0</v>
      </c>
      <c r="T31" s="106">
        <v>0</v>
      </c>
      <c r="U31" s="106">
        <v>0</v>
      </c>
      <c r="V31" s="106">
        <v>0</v>
      </c>
      <c r="W31" s="106">
        <v>0</v>
      </c>
      <c r="X31" s="106">
        <v>0</v>
      </c>
      <c r="Y31" s="106">
        <v>0</v>
      </c>
      <c r="Z31" s="106">
        <v>0</v>
      </c>
      <c r="AA31" s="106">
        <v>0</v>
      </c>
      <c r="AB31" s="106">
        <v>0</v>
      </c>
      <c r="AC31" s="130">
        <v>0</v>
      </c>
      <c r="AD31" s="106">
        <v>0</v>
      </c>
      <c r="AE31" s="106">
        <v>0</v>
      </c>
      <c r="AF31" s="106">
        <v>0</v>
      </c>
      <c r="AG31" s="106">
        <v>0</v>
      </c>
      <c r="AH31" s="106">
        <v>0</v>
      </c>
      <c r="AI31" s="106">
        <v>0</v>
      </c>
      <c r="AJ31" s="106">
        <v>0</v>
      </c>
      <c r="AK31" s="106">
        <v>0</v>
      </c>
      <c r="AL31" s="106">
        <v>0</v>
      </c>
      <c r="AM31" s="106">
        <v>0</v>
      </c>
      <c r="AN31" s="106">
        <v>0</v>
      </c>
      <c r="AO31" s="106">
        <v>0</v>
      </c>
      <c r="AP31" s="106">
        <v>0</v>
      </c>
      <c r="AQ31" s="106">
        <v>0</v>
      </c>
      <c r="AR31" s="106">
        <v>0</v>
      </c>
      <c r="AS31" s="106">
        <v>0</v>
      </c>
      <c r="AT31" s="106">
        <v>0</v>
      </c>
    </row>
    <row r="32" spans="2:46">
      <c r="B32" s="260" t="s">
        <v>280</v>
      </c>
      <c r="C32" s="295" t="s">
        <v>0</v>
      </c>
      <c r="D32" s="106">
        <v>0</v>
      </c>
      <c r="E32" s="106">
        <v>0</v>
      </c>
      <c r="F32" s="106">
        <v>0</v>
      </c>
      <c r="G32" s="106">
        <v>0</v>
      </c>
      <c r="H32" s="106">
        <v>0</v>
      </c>
      <c r="I32" s="106">
        <v>0</v>
      </c>
      <c r="J32" s="106">
        <v>0</v>
      </c>
      <c r="K32" s="106">
        <v>0</v>
      </c>
      <c r="L32" s="106">
        <v>0</v>
      </c>
      <c r="M32" s="106">
        <v>0</v>
      </c>
      <c r="N32" s="106">
        <v>0</v>
      </c>
      <c r="O32" s="106">
        <v>0</v>
      </c>
      <c r="P32" s="106">
        <v>0</v>
      </c>
      <c r="Q32" s="106">
        <v>0</v>
      </c>
      <c r="R32" s="106">
        <v>0</v>
      </c>
      <c r="S32" s="106">
        <v>0</v>
      </c>
      <c r="T32" s="106">
        <v>0</v>
      </c>
      <c r="U32" s="106">
        <v>0</v>
      </c>
      <c r="V32" s="106">
        <v>0</v>
      </c>
      <c r="W32" s="106">
        <v>0</v>
      </c>
      <c r="X32" s="106">
        <v>0</v>
      </c>
      <c r="Y32" s="106">
        <v>0</v>
      </c>
      <c r="Z32" s="106">
        <v>0</v>
      </c>
      <c r="AA32" s="106">
        <v>0</v>
      </c>
      <c r="AB32" s="106">
        <v>0</v>
      </c>
      <c r="AC32" s="130">
        <v>0</v>
      </c>
      <c r="AD32" s="106">
        <v>0</v>
      </c>
      <c r="AE32" s="106">
        <v>0</v>
      </c>
      <c r="AF32" s="106">
        <v>0</v>
      </c>
      <c r="AG32" s="106">
        <v>0</v>
      </c>
      <c r="AH32" s="106">
        <v>0</v>
      </c>
      <c r="AI32" s="106">
        <v>0</v>
      </c>
      <c r="AJ32" s="106">
        <v>0</v>
      </c>
      <c r="AK32" s="106">
        <v>0</v>
      </c>
      <c r="AL32" s="106">
        <v>0</v>
      </c>
      <c r="AM32" s="106">
        <v>0</v>
      </c>
      <c r="AN32" s="106">
        <v>0</v>
      </c>
      <c r="AO32" s="106">
        <v>0</v>
      </c>
      <c r="AP32" s="106">
        <v>0</v>
      </c>
      <c r="AQ32" s="106">
        <v>0</v>
      </c>
      <c r="AR32" s="106">
        <v>0</v>
      </c>
      <c r="AS32" s="106">
        <v>0</v>
      </c>
      <c r="AT32" s="106">
        <v>0</v>
      </c>
    </row>
    <row r="33" spans="2:46">
      <c r="B33" s="260" t="s">
        <v>281</v>
      </c>
      <c r="C33" s="295" t="s">
        <v>0</v>
      </c>
      <c r="D33" s="106" t="s">
        <v>0</v>
      </c>
      <c r="E33" s="106">
        <v>0</v>
      </c>
      <c r="F33" s="106">
        <v>0</v>
      </c>
      <c r="G33" s="106">
        <v>0</v>
      </c>
      <c r="H33" s="106">
        <v>0</v>
      </c>
      <c r="I33" s="106">
        <v>0</v>
      </c>
      <c r="J33" s="106">
        <v>0</v>
      </c>
      <c r="K33" s="106">
        <v>0</v>
      </c>
      <c r="L33" s="106">
        <v>0</v>
      </c>
      <c r="M33" s="106">
        <v>0</v>
      </c>
      <c r="N33" s="106">
        <v>0</v>
      </c>
      <c r="O33" s="106">
        <v>0</v>
      </c>
      <c r="P33" s="106">
        <v>0</v>
      </c>
      <c r="Q33" s="106">
        <v>0</v>
      </c>
      <c r="R33" s="106">
        <v>0</v>
      </c>
      <c r="S33" s="106">
        <v>0</v>
      </c>
      <c r="T33" s="106">
        <v>0</v>
      </c>
      <c r="U33" s="106">
        <v>0</v>
      </c>
      <c r="V33" s="106">
        <v>0</v>
      </c>
      <c r="W33" s="106">
        <v>0</v>
      </c>
      <c r="X33" s="106">
        <v>0</v>
      </c>
      <c r="Y33" s="106">
        <v>0</v>
      </c>
      <c r="Z33" s="106">
        <v>0</v>
      </c>
      <c r="AA33" s="106">
        <v>0</v>
      </c>
      <c r="AB33" s="106">
        <v>0</v>
      </c>
      <c r="AC33" s="130">
        <v>0</v>
      </c>
      <c r="AD33" s="106">
        <v>0</v>
      </c>
      <c r="AE33" s="106">
        <v>0</v>
      </c>
      <c r="AF33" s="106">
        <v>0</v>
      </c>
      <c r="AG33" s="106">
        <v>71302</v>
      </c>
      <c r="AH33" s="106" t="s">
        <v>0</v>
      </c>
      <c r="AI33" s="106" t="s">
        <v>0</v>
      </c>
      <c r="AJ33" s="106" t="s">
        <v>0</v>
      </c>
      <c r="AK33" s="106" t="s">
        <v>0</v>
      </c>
      <c r="AL33" s="106" t="s">
        <v>0</v>
      </c>
      <c r="AM33" s="106" t="s">
        <v>0</v>
      </c>
      <c r="AN33" s="106" t="s">
        <v>0</v>
      </c>
      <c r="AO33" s="106" t="s">
        <v>0</v>
      </c>
      <c r="AP33" s="106" t="s">
        <v>0</v>
      </c>
      <c r="AQ33" s="106" t="s">
        <v>0</v>
      </c>
      <c r="AR33" s="106"/>
      <c r="AS33" s="106"/>
      <c r="AT33" s="106" t="s">
        <v>0</v>
      </c>
    </row>
    <row r="34" spans="2:46">
      <c r="B34" s="260" t="s">
        <v>355</v>
      </c>
      <c r="C34" s="295" t="s">
        <v>0</v>
      </c>
      <c r="D34" s="106" t="s">
        <v>0</v>
      </c>
      <c r="E34" s="106">
        <v>0</v>
      </c>
      <c r="F34" s="106">
        <v>0</v>
      </c>
      <c r="G34" s="106">
        <v>0</v>
      </c>
      <c r="H34" s="106">
        <v>0</v>
      </c>
      <c r="I34" s="106">
        <v>0</v>
      </c>
      <c r="J34" s="106">
        <v>0</v>
      </c>
      <c r="K34" s="106">
        <v>0</v>
      </c>
      <c r="L34" s="106">
        <v>0</v>
      </c>
      <c r="M34" s="106">
        <v>0</v>
      </c>
      <c r="N34" s="106">
        <v>0</v>
      </c>
      <c r="O34" s="106">
        <v>0</v>
      </c>
      <c r="P34" s="106">
        <v>0</v>
      </c>
      <c r="Q34" s="106">
        <v>0</v>
      </c>
      <c r="R34" s="106">
        <v>0</v>
      </c>
      <c r="S34" s="106">
        <v>0</v>
      </c>
      <c r="T34" s="106">
        <v>0</v>
      </c>
      <c r="U34" s="106">
        <v>0</v>
      </c>
      <c r="V34" s="106">
        <v>0</v>
      </c>
      <c r="W34" s="106">
        <v>0</v>
      </c>
      <c r="X34" s="106">
        <v>0</v>
      </c>
      <c r="Y34" s="106">
        <v>0</v>
      </c>
      <c r="Z34" s="106">
        <v>0</v>
      </c>
      <c r="AA34" s="106">
        <v>0</v>
      </c>
      <c r="AB34" s="106">
        <v>0</v>
      </c>
      <c r="AC34" s="130">
        <v>0</v>
      </c>
      <c r="AD34" s="106">
        <v>0</v>
      </c>
      <c r="AE34" s="106">
        <v>0</v>
      </c>
      <c r="AF34" s="106">
        <v>0</v>
      </c>
      <c r="AG34" s="106">
        <v>0</v>
      </c>
      <c r="AH34" s="106">
        <v>0</v>
      </c>
      <c r="AI34" s="106">
        <v>0</v>
      </c>
      <c r="AJ34" s="106">
        <v>0</v>
      </c>
      <c r="AK34" s="106">
        <v>0</v>
      </c>
      <c r="AL34" s="106">
        <v>0</v>
      </c>
      <c r="AM34" s="106">
        <v>0</v>
      </c>
      <c r="AN34" s="106">
        <v>0</v>
      </c>
      <c r="AO34" s="106">
        <v>0</v>
      </c>
      <c r="AP34" s="106">
        <v>0</v>
      </c>
      <c r="AQ34" s="106">
        <v>0</v>
      </c>
      <c r="AR34" s="106">
        <v>0</v>
      </c>
      <c r="AS34" s="106">
        <v>0</v>
      </c>
      <c r="AT34" s="106">
        <v>0</v>
      </c>
    </row>
    <row r="35" spans="2:46">
      <c r="B35" s="260" t="s">
        <v>282</v>
      </c>
      <c r="C35" s="295" t="s">
        <v>0</v>
      </c>
      <c r="D35" s="106" t="s">
        <v>0</v>
      </c>
      <c r="E35" s="106">
        <v>0</v>
      </c>
      <c r="F35" s="106">
        <v>0</v>
      </c>
      <c r="G35" s="106">
        <v>0</v>
      </c>
      <c r="H35" s="106">
        <v>0</v>
      </c>
      <c r="I35" s="106">
        <v>0</v>
      </c>
      <c r="J35" s="106">
        <v>0</v>
      </c>
      <c r="K35" s="106">
        <v>0</v>
      </c>
      <c r="L35" s="106">
        <v>0</v>
      </c>
      <c r="M35" s="106">
        <v>0</v>
      </c>
      <c r="N35" s="106">
        <v>0</v>
      </c>
      <c r="O35" s="106">
        <v>0</v>
      </c>
      <c r="P35" s="106">
        <v>0</v>
      </c>
      <c r="Q35" s="106">
        <v>0</v>
      </c>
      <c r="R35" s="106">
        <v>0</v>
      </c>
      <c r="S35" s="106">
        <v>0</v>
      </c>
      <c r="T35" s="106">
        <v>0</v>
      </c>
      <c r="U35" s="106">
        <v>0</v>
      </c>
      <c r="V35" s="106">
        <v>0</v>
      </c>
      <c r="W35" s="106">
        <v>0</v>
      </c>
      <c r="X35" s="106">
        <v>0</v>
      </c>
      <c r="Y35" s="106">
        <v>0</v>
      </c>
      <c r="Z35" s="106">
        <v>0</v>
      </c>
      <c r="AA35" s="106">
        <v>0</v>
      </c>
      <c r="AB35" s="106">
        <v>0</v>
      </c>
      <c r="AC35" s="130">
        <v>0</v>
      </c>
      <c r="AD35" s="106">
        <v>0</v>
      </c>
      <c r="AE35" s="106">
        <v>0</v>
      </c>
      <c r="AF35" s="106">
        <v>0</v>
      </c>
      <c r="AG35" s="106">
        <v>0</v>
      </c>
      <c r="AH35" s="106">
        <v>0</v>
      </c>
      <c r="AI35" s="106">
        <v>0</v>
      </c>
      <c r="AJ35" s="106">
        <v>0</v>
      </c>
      <c r="AK35" s="106">
        <v>0</v>
      </c>
      <c r="AL35" s="106">
        <v>0</v>
      </c>
      <c r="AM35" s="106">
        <v>0</v>
      </c>
      <c r="AN35" s="106">
        <v>0</v>
      </c>
      <c r="AO35" s="106">
        <v>0</v>
      </c>
      <c r="AP35" s="106">
        <v>0</v>
      </c>
      <c r="AQ35" s="106">
        <v>0</v>
      </c>
      <c r="AR35" s="106">
        <v>0</v>
      </c>
      <c r="AS35" s="106">
        <v>0</v>
      </c>
      <c r="AT35" s="106">
        <v>0</v>
      </c>
    </row>
    <row r="36" spans="2:46">
      <c r="B36" s="260" t="s">
        <v>283</v>
      </c>
      <c r="C36" s="295" t="s">
        <v>0</v>
      </c>
      <c r="D36" s="106" t="s">
        <v>0</v>
      </c>
      <c r="E36" s="106" t="s">
        <v>0</v>
      </c>
      <c r="F36" s="106">
        <v>0</v>
      </c>
      <c r="G36" s="106">
        <v>0</v>
      </c>
      <c r="H36" s="106">
        <v>0</v>
      </c>
      <c r="I36" s="106">
        <v>0</v>
      </c>
      <c r="J36" s="106">
        <v>0</v>
      </c>
      <c r="K36" s="106">
        <v>0</v>
      </c>
      <c r="L36" s="106">
        <v>0</v>
      </c>
      <c r="M36" s="106">
        <v>0</v>
      </c>
      <c r="N36" s="106">
        <v>0</v>
      </c>
      <c r="O36" s="106">
        <v>0</v>
      </c>
      <c r="P36" s="106">
        <v>0</v>
      </c>
      <c r="Q36" s="106">
        <v>0</v>
      </c>
      <c r="R36" s="106">
        <v>0</v>
      </c>
      <c r="S36" s="106">
        <v>0</v>
      </c>
      <c r="T36" s="106">
        <v>0</v>
      </c>
      <c r="U36" s="106">
        <v>0</v>
      </c>
      <c r="V36" s="106">
        <v>0</v>
      </c>
      <c r="W36" s="106">
        <v>0</v>
      </c>
      <c r="X36" s="106">
        <v>0</v>
      </c>
      <c r="Y36" s="106">
        <v>0</v>
      </c>
      <c r="Z36" s="106">
        <v>0</v>
      </c>
      <c r="AA36" s="106">
        <v>0</v>
      </c>
      <c r="AB36" s="106">
        <v>0</v>
      </c>
      <c r="AC36" s="130">
        <v>0</v>
      </c>
      <c r="AD36" s="106">
        <v>0</v>
      </c>
      <c r="AE36" s="106">
        <v>0</v>
      </c>
      <c r="AF36" s="106">
        <v>0</v>
      </c>
      <c r="AG36" s="106">
        <v>0</v>
      </c>
      <c r="AH36" s="106">
        <v>0</v>
      </c>
      <c r="AI36" s="106">
        <v>0</v>
      </c>
      <c r="AJ36" s="106">
        <v>0</v>
      </c>
      <c r="AK36" s="106">
        <v>0</v>
      </c>
      <c r="AL36" s="106">
        <v>0</v>
      </c>
      <c r="AM36" s="106">
        <v>0</v>
      </c>
      <c r="AN36" s="106">
        <v>0</v>
      </c>
      <c r="AO36" s="106">
        <v>0</v>
      </c>
      <c r="AP36" s="106">
        <v>0</v>
      </c>
      <c r="AQ36" s="106">
        <v>0</v>
      </c>
      <c r="AR36" s="106">
        <v>0</v>
      </c>
      <c r="AS36" s="106">
        <v>0</v>
      </c>
      <c r="AT36" s="106">
        <v>0</v>
      </c>
    </row>
    <row r="37" spans="2:46">
      <c r="B37" s="260" t="s">
        <v>284</v>
      </c>
      <c r="C37" s="295" t="s">
        <v>0</v>
      </c>
      <c r="D37" s="106" t="s">
        <v>0</v>
      </c>
      <c r="E37" s="106" t="s">
        <v>0</v>
      </c>
      <c r="F37" s="106">
        <v>0</v>
      </c>
      <c r="G37" s="106">
        <v>0</v>
      </c>
      <c r="H37" s="106">
        <v>0</v>
      </c>
      <c r="I37" s="106">
        <v>0</v>
      </c>
      <c r="J37" s="106">
        <v>0</v>
      </c>
      <c r="K37" s="106">
        <v>0</v>
      </c>
      <c r="L37" s="106">
        <v>0</v>
      </c>
      <c r="M37" s="106">
        <v>0</v>
      </c>
      <c r="N37" s="106">
        <v>0</v>
      </c>
      <c r="O37" s="106">
        <v>0</v>
      </c>
      <c r="P37" s="106">
        <v>0</v>
      </c>
      <c r="Q37" s="106">
        <v>0</v>
      </c>
      <c r="R37" s="106">
        <v>0</v>
      </c>
      <c r="S37" s="106">
        <v>0</v>
      </c>
      <c r="T37" s="106">
        <v>0</v>
      </c>
      <c r="U37" s="106">
        <v>0</v>
      </c>
      <c r="V37" s="106">
        <v>0</v>
      </c>
      <c r="W37" s="106">
        <v>0</v>
      </c>
      <c r="X37" s="106">
        <v>0</v>
      </c>
      <c r="Y37" s="106">
        <v>0</v>
      </c>
      <c r="Z37" s="106">
        <v>0</v>
      </c>
      <c r="AA37" s="106">
        <v>0</v>
      </c>
      <c r="AB37" s="106">
        <v>0</v>
      </c>
      <c r="AC37" s="130">
        <v>0</v>
      </c>
      <c r="AD37" s="106">
        <v>0</v>
      </c>
      <c r="AE37" s="106">
        <v>0</v>
      </c>
      <c r="AF37" s="106">
        <v>0</v>
      </c>
      <c r="AG37" s="106">
        <v>0</v>
      </c>
      <c r="AH37" s="106">
        <v>0</v>
      </c>
      <c r="AI37" s="106">
        <v>0</v>
      </c>
      <c r="AJ37" s="106">
        <v>0</v>
      </c>
      <c r="AK37" s="106">
        <v>0</v>
      </c>
      <c r="AL37" s="106">
        <v>0</v>
      </c>
      <c r="AM37" s="106">
        <v>0</v>
      </c>
      <c r="AN37" s="106">
        <v>0</v>
      </c>
      <c r="AO37" s="106">
        <v>0</v>
      </c>
      <c r="AP37" s="106">
        <v>0</v>
      </c>
      <c r="AQ37" s="106">
        <v>17394</v>
      </c>
      <c r="AR37" s="106"/>
      <c r="AS37" s="106"/>
      <c r="AT37" s="106" t="s">
        <v>0</v>
      </c>
    </row>
    <row r="38" spans="2:46">
      <c r="B38" s="260" t="s">
        <v>285</v>
      </c>
      <c r="C38" s="295" t="s">
        <v>0</v>
      </c>
      <c r="D38" s="106" t="s">
        <v>0</v>
      </c>
      <c r="E38" s="106" t="s">
        <v>0</v>
      </c>
      <c r="F38" s="106" t="s">
        <v>0</v>
      </c>
      <c r="G38" s="106">
        <v>0</v>
      </c>
      <c r="H38" s="106">
        <v>0</v>
      </c>
      <c r="I38" s="106">
        <v>0</v>
      </c>
      <c r="J38" s="106">
        <v>0</v>
      </c>
      <c r="K38" s="106">
        <v>0</v>
      </c>
      <c r="L38" s="106">
        <v>0</v>
      </c>
      <c r="M38" s="106">
        <v>0</v>
      </c>
      <c r="N38" s="106">
        <v>0</v>
      </c>
      <c r="O38" s="106">
        <v>0</v>
      </c>
      <c r="P38" s="106">
        <v>0</v>
      </c>
      <c r="Q38" s="106">
        <v>0</v>
      </c>
      <c r="R38" s="106">
        <v>0</v>
      </c>
      <c r="S38" s="106">
        <v>8209</v>
      </c>
      <c r="T38" s="106">
        <v>0</v>
      </c>
      <c r="U38" s="106">
        <v>0</v>
      </c>
      <c r="V38" s="106">
        <v>0</v>
      </c>
      <c r="W38" s="106">
        <v>0</v>
      </c>
      <c r="X38" s="106">
        <v>0</v>
      </c>
      <c r="Y38" s="106">
        <v>0</v>
      </c>
      <c r="Z38" s="106">
        <v>0</v>
      </c>
      <c r="AA38" s="106">
        <v>0</v>
      </c>
      <c r="AB38" s="106">
        <v>0</v>
      </c>
      <c r="AC38" s="130">
        <v>0</v>
      </c>
      <c r="AD38" s="106">
        <v>0</v>
      </c>
      <c r="AE38" s="106">
        <v>0</v>
      </c>
      <c r="AF38" s="106">
        <v>0</v>
      </c>
      <c r="AG38" s="106">
        <v>0</v>
      </c>
      <c r="AH38" s="106">
        <v>0</v>
      </c>
      <c r="AI38" s="106">
        <v>0</v>
      </c>
      <c r="AJ38" s="106">
        <v>0</v>
      </c>
      <c r="AK38" s="106">
        <v>0</v>
      </c>
      <c r="AL38" s="106">
        <v>0</v>
      </c>
      <c r="AM38" s="106">
        <v>0</v>
      </c>
      <c r="AN38" s="106">
        <v>0</v>
      </c>
      <c r="AO38" s="106">
        <v>0</v>
      </c>
      <c r="AP38" s="106">
        <v>0</v>
      </c>
      <c r="AQ38" s="106">
        <v>0</v>
      </c>
      <c r="AR38" s="106">
        <v>0</v>
      </c>
      <c r="AS38" s="106">
        <v>0</v>
      </c>
      <c r="AT38" s="106">
        <v>0</v>
      </c>
    </row>
    <row r="39" spans="2:46">
      <c r="B39" s="260" t="s">
        <v>286</v>
      </c>
      <c r="C39" s="295" t="s">
        <v>0</v>
      </c>
      <c r="D39" s="106" t="s">
        <v>0</v>
      </c>
      <c r="E39" s="106" t="s">
        <v>0</v>
      </c>
      <c r="F39" s="106" t="s">
        <v>0</v>
      </c>
      <c r="G39" s="106">
        <v>0</v>
      </c>
      <c r="H39" s="106">
        <v>0</v>
      </c>
      <c r="I39" s="106">
        <v>0</v>
      </c>
      <c r="J39" s="106">
        <v>0</v>
      </c>
      <c r="K39" s="106">
        <v>0</v>
      </c>
      <c r="L39" s="106">
        <v>0</v>
      </c>
      <c r="M39" s="106">
        <v>0</v>
      </c>
      <c r="N39" s="106">
        <v>0</v>
      </c>
      <c r="O39" s="106">
        <v>0</v>
      </c>
      <c r="P39" s="106">
        <v>0</v>
      </c>
      <c r="Q39" s="106">
        <v>0</v>
      </c>
      <c r="R39" s="106">
        <v>0</v>
      </c>
      <c r="S39" s="106">
        <v>0</v>
      </c>
      <c r="T39" s="106">
        <v>0</v>
      </c>
      <c r="U39" s="106">
        <v>0</v>
      </c>
      <c r="V39" s="106">
        <v>0</v>
      </c>
      <c r="W39" s="106">
        <v>0</v>
      </c>
      <c r="X39" s="106">
        <v>0</v>
      </c>
      <c r="Y39" s="106">
        <v>0</v>
      </c>
      <c r="Z39" s="106">
        <v>0</v>
      </c>
      <c r="AA39" s="106">
        <v>0</v>
      </c>
      <c r="AB39" s="106">
        <v>0</v>
      </c>
      <c r="AC39" s="130">
        <v>0</v>
      </c>
      <c r="AD39" s="106">
        <v>0</v>
      </c>
      <c r="AE39" s="106">
        <v>0</v>
      </c>
      <c r="AF39" s="106">
        <v>0</v>
      </c>
      <c r="AG39" s="106">
        <v>0</v>
      </c>
      <c r="AH39" s="106">
        <v>0</v>
      </c>
      <c r="AI39" s="106">
        <v>0</v>
      </c>
      <c r="AJ39" s="106">
        <v>0</v>
      </c>
      <c r="AK39" s="106">
        <v>0</v>
      </c>
      <c r="AL39" s="106">
        <v>0</v>
      </c>
      <c r="AM39" s="106">
        <v>0</v>
      </c>
      <c r="AN39" s="106">
        <v>0</v>
      </c>
      <c r="AO39" s="106">
        <v>0</v>
      </c>
      <c r="AP39" s="106">
        <v>0</v>
      </c>
      <c r="AQ39" s="106">
        <v>0</v>
      </c>
      <c r="AR39" s="106">
        <v>0</v>
      </c>
      <c r="AS39" s="106">
        <v>0</v>
      </c>
      <c r="AT39" s="106">
        <v>0</v>
      </c>
    </row>
    <row r="40" spans="2:46">
      <c r="B40" s="260" t="s">
        <v>464</v>
      </c>
      <c r="C40" s="295" t="s">
        <v>0</v>
      </c>
      <c r="D40" s="106" t="s">
        <v>0</v>
      </c>
      <c r="E40" s="106" t="s">
        <v>0</v>
      </c>
      <c r="F40" s="106" t="s">
        <v>0</v>
      </c>
      <c r="G40" s="106">
        <v>0</v>
      </c>
      <c r="H40" s="106">
        <v>0</v>
      </c>
      <c r="I40" s="106">
        <v>0</v>
      </c>
      <c r="J40" s="106">
        <v>0</v>
      </c>
      <c r="K40" s="106">
        <v>0</v>
      </c>
      <c r="L40" s="106">
        <v>0</v>
      </c>
      <c r="M40" s="106">
        <v>0</v>
      </c>
      <c r="N40" s="106">
        <v>0</v>
      </c>
      <c r="O40" s="106">
        <v>0</v>
      </c>
      <c r="P40" s="106">
        <v>0</v>
      </c>
      <c r="Q40" s="106">
        <v>0</v>
      </c>
      <c r="R40" s="106">
        <v>0</v>
      </c>
      <c r="S40" s="106">
        <v>0</v>
      </c>
      <c r="T40" s="106">
        <v>0</v>
      </c>
      <c r="U40" s="106">
        <v>0</v>
      </c>
      <c r="V40" s="106">
        <v>0</v>
      </c>
      <c r="W40" s="106">
        <v>0</v>
      </c>
      <c r="X40" s="106">
        <v>0</v>
      </c>
      <c r="Y40" s="106">
        <v>0</v>
      </c>
      <c r="Z40" s="106">
        <v>647</v>
      </c>
      <c r="AA40" s="106">
        <v>0</v>
      </c>
      <c r="AB40" s="106">
        <v>0</v>
      </c>
      <c r="AC40" s="130">
        <v>0</v>
      </c>
      <c r="AD40" s="106">
        <v>0</v>
      </c>
      <c r="AE40" s="106">
        <v>0</v>
      </c>
      <c r="AF40" s="106">
        <v>0</v>
      </c>
      <c r="AG40" s="106">
        <v>0</v>
      </c>
      <c r="AH40" s="106">
        <v>0</v>
      </c>
      <c r="AI40" s="106">
        <v>0</v>
      </c>
      <c r="AJ40" s="106">
        <v>0</v>
      </c>
      <c r="AK40" s="106">
        <v>0</v>
      </c>
      <c r="AL40" s="106">
        <v>0</v>
      </c>
      <c r="AM40" s="106">
        <v>0</v>
      </c>
      <c r="AN40" s="106">
        <v>0</v>
      </c>
      <c r="AO40" s="106">
        <v>0</v>
      </c>
      <c r="AP40" s="106">
        <v>0</v>
      </c>
      <c r="AQ40" s="106">
        <v>0</v>
      </c>
      <c r="AR40" s="106">
        <v>0</v>
      </c>
      <c r="AS40" s="106">
        <v>0</v>
      </c>
      <c r="AT40" s="106">
        <v>0</v>
      </c>
    </row>
    <row r="41" spans="2:46" ht="24">
      <c r="B41" s="260" t="s">
        <v>287</v>
      </c>
      <c r="C41" s="295" t="s">
        <v>0</v>
      </c>
      <c r="D41" s="106" t="s">
        <v>0</v>
      </c>
      <c r="E41" s="106" t="s">
        <v>0</v>
      </c>
      <c r="F41" s="106" t="s">
        <v>0</v>
      </c>
      <c r="G41" s="106">
        <v>0</v>
      </c>
      <c r="H41" s="106">
        <v>0</v>
      </c>
      <c r="I41" s="106">
        <v>0</v>
      </c>
      <c r="J41" s="106">
        <v>0</v>
      </c>
      <c r="K41" s="106">
        <v>0</v>
      </c>
      <c r="L41" s="106">
        <v>0</v>
      </c>
      <c r="M41" s="106">
        <v>0</v>
      </c>
      <c r="N41" s="106">
        <v>0</v>
      </c>
      <c r="O41" s="106">
        <v>0</v>
      </c>
      <c r="P41" s="106">
        <v>0</v>
      </c>
      <c r="Q41" s="106">
        <v>0</v>
      </c>
      <c r="R41" s="106">
        <v>0</v>
      </c>
      <c r="S41" s="106">
        <v>0</v>
      </c>
      <c r="T41" s="106">
        <v>0</v>
      </c>
      <c r="U41" s="106">
        <v>0</v>
      </c>
      <c r="V41" s="106">
        <v>0</v>
      </c>
      <c r="W41" s="106">
        <v>0</v>
      </c>
      <c r="X41" s="106">
        <v>0</v>
      </c>
      <c r="Y41" s="106">
        <v>0</v>
      </c>
      <c r="Z41" s="106">
        <v>0</v>
      </c>
      <c r="AA41" s="106">
        <v>0</v>
      </c>
      <c r="AB41" s="106">
        <v>0</v>
      </c>
      <c r="AC41" s="130">
        <v>0</v>
      </c>
      <c r="AD41" s="106">
        <v>0</v>
      </c>
      <c r="AE41" s="106">
        <v>0</v>
      </c>
      <c r="AF41" s="106">
        <v>0</v>
      </c>
      <c r="AG41" s="106">
        <v>0</v>
      </c>
      <c r="AH41" s="106">
        <v>0</v>
      </c>
      <c r="AI41" s="106">
        <v>0</v>
      </c>
      <c r="AJ41" s="106">
        <v>0</v>
      </c>
      <c r="AK41" s="106">
        <v>0</v>
      </c>
      <c r="AL41" s="106">
        <v>0</v>
      </c>
      <c r="AM41" s="106">
        <v>0</v>
      </c>
      <c r="AN41" s="106">
        <v>0</v>
      </c>
      <c r="AO41" s="106">
        <v>0</v>
      </c>
      <c r="AP41" s="106">
        <v>0</v>
      </c>
      <c r="AQ41" s="106">
        <v>0</v>
      </c>
      <c r="AR41" s="106">
        <v>0</v>
      </c>
      <c r="AS41" s="106">
        <v>0</v>
      </c>
      <c r="AT41" s="106">
        <v>0</v>
      </c>
    </row>
    <row r="42" spans="2:46">
      <c r="B42" s="260" t="s">
        <v>288</v>
      </c>
      <c r="C42" s="295" t="s">
        <v>0</v>
      </c>
      <c r="D42" s="106" t="s">
        <v>0</v>
      </c>
      <c r="E42" s="106" t="s">
        <v>0</v>
      </c>
      <c r="F42" s="106" t="s">
        <v>0</v>
      </c>
      <c r="G42" s="106" t="s">
        <v>0</v>
      </c>
      <c r="H42" s="106">
        <v>0</v>
      </c>
      <c r="I42" s="106">
        <v>0</v>
      </c>
      <c r="J42" s="106">
        <v>0</v>
      </c>
      <c r="K42" s="106">
        <v>0</v>
      </c>
      <c r="L42" s="106">
        <v>0</v>
      </c>
      <c r="M42" s="106">
        <v>0</v>
      </c>
      <c r="N42" s="106">
        <v>0</v>
      </c>
      <c r="O42" s="106">
        <v>0</v>
      </c>
      <c r="P42" s="106">
        <v>0</v>
      </c>
      <c r="Q42" s="106">
        <v>0</v>
      </c>
      <c r="R42" s="106">
        <v>0</v>
      </c>
      <c r="S42" s="106">
        <v>0</v>
      </c>
      <c r="T42" s="106">
        <v>0</v>
      </c>
      <c r="U42" s="106">
        <v>0</v>
      </c>
      <c r="V42" s="106">
        <v>0</v>
      </c>
      <c r="W42" s="106">
        <v>0</v>
      </c>
      <c r="X42" s="106">
        <v>0</v>
      </c>
      <c r="Y42" s="106">
        <v>0</v>
      </c>
      <c r="Z42" s="106">
        <v>0</v>
      </c>
      <c r="AA42" s="106">
        <v>0</v>
      </c>
      <c r="AB42" s="106">
        <v>0</v>
      </c>
      <c r="AC42" s="130">
        <v>0</v>
      </c>
      <c r="AD42" s="106">
        <v>0</v>
      </c>
      <c r="AE42" s="106">
        <v>0</v>
      </c>
      <c r="AF42" s="106">
        <v>0</v>
      </c>
      <c r="AG42" s="106">
        <v>0</v>
      </c>
      <c r="AH42" s="106">
        <v>0</v>
      </c>
      <c r="AI42" s="106">
        <v>0</v>
      </c>
      <c r="AJ42" s="106">
        <v>0</v>
      </c>
      <c r="AK42" s="106">
        <v>0</v>
      </c>
      <c r="AL42" s="106">
        <v>0</v>
      </c>
      <c r="AM42" s="106">
        <v>0</v>
      </c>
      <c r="AN42" s="106">
        <v>0</v>
      </c>
      <c r="AO42" s="106">
        <v>0</v>
      </c>
      <c r="AP42" s="106">
        <v>0</v>
      </c>
      <c r="AQ42" s="106">
        <v>0</v>
      </c>
      <c r="AR42" s="106">
        <v>0</v>
      </c>
      <c r="AS42" s="106">
        <v>0</v>
      </c>
      <c r="AT42" s="106">
        <v>0</v>
      </c>
    </row>
    <row r="43" spans="2:46">
      <c r="B43" s="260" t="s">
        <v>289</v>
      </c>
      <c r="C43" s="295" t="s">
        <v>0</v>
      </c>
      <c r="D43" s="106" t="s">
        <v>0</v>
      </c>
      <c r="E43" s="106" t="s">
        <v>0</v>
      </c>
      <c r="F43" s="106" t="s">
        <v>0</v>
      </c>
      <c r="G43" s="106" t="s">
        <v>0</v>
      </c>
      <c r="H43" s="106">
        <v>0</v>
      </c>
      <c r="I43" s="106">
        <v>0</v>
      </c>
      <c r="J43" s="106">
        <v>0</v>
      </c>
      <c r="K43" s="106">
        <v>0</v>
      </c>
      <c r="L43" s="106">
        <v>0</v>
      </c>
      <c r="M43" s="106">
        <v>0</v>
      </c>
      <c r="N43" s="106">
        <v>0</v>
      </c>
      <c r="O43" s="106">
        <v>0</v>
      </c>
      <c r="P43" s="106">
        <v>0</v>
      </c>
      <c r="Q43" s="106">
        <v>0</v>
      </c>
      <c r="R43" s="106">
        <v>0</v>
      </c>
      <c r="S43" s="106">
        <v>0</v>
      </c>
      <c r="T43" s="106">
        <v>0</v>
      </c>
      <c r="U43" s="106">
        <v>0</v>
      </c>
      <c r="V43" s="106">
        <v>0</v>
      </c>
      <c r="W43" s="106">
        <v>0</v>
      </c>
      <c r="X43" s="106">
        <v>0</v>
      </c>
      <c r="Y43" s="106">
        <v>0</v>
      </c>
      <c r="Z43" s="106">
        <v>0</v>
      </c>
      <c r="AA43" s="106">
        <v>0</v>
      </c>
      <c r="AB43" s="106">
        <v>0</v>
      </c>
      <c r="AC43" s="130">
        <v>0</v>
      </c>
      <c r="AD43" s="106">
        <v>0</v>
      </c>
      <c r="AE43" s="106">
        <v>0</v>
      </c>
      <c r="AF43" s="106">
        <v>0</v>
      </c>
      <c r="AG43" s="106">
        <v>0</v>
      </c>
      <c r="AH43" s="106">
        <v>0</v>
      </c>
      <c r="AI43" s="106">
        <v>0</v>
      </c>
      <c r="AJ43" s="106">
        <v>0</v>
      </c>
      <c r="AK43" s="106">
        <v>0</v>
      </c>
      <c r="AL43" s="106">
        <v>0</v>
      </c>
      <c r="AM43" s="106">
        <v>0</v>
      </c>
      <c r="AN43" s="106">
        <v>0</v>
      </c>
      <c r="AO43" s="106">
        <v>0</v>
      </c>
      <c r="AP43" s="106">
        <v>0</v>
      </c>
      <c r="AQ43" s="106">
        <v>0</v>
      </c>
      <c r="AR43" s="106">
        <v>0</v>
      </c>
      <c r="AS43" s="106">
        <v>0</v>
      </c>
      <c r="AT43" s="106">
        <v>0</v>
      </c>
    </row>
    <row r="44" spans="2:46">
      <c r="B44" s="260" t="s">
        <v>290</v>
      </c>
      <c r="C44" s="295" t="s">
        <v>0</v>
      </c>
      <c r="D44" s="106" t="s">
        <v>0</v>
      </c>
      <c r="E44" s="106" t="s">
        <v>0</v>
      </c>
      <c r="F44" s="106" t="s">
        <v>0</v>
      </c>
      <c r="G44" s="106" t="s">
        <v>0</v>
      </c>
      <c r="H44" s="106">
        <v>0</v>
      </c>
      <c r="I44" s="106">
        <v>0</v>
      </c>
      <c r="J44" s="106">
        <v>0</v>
      </c>
      <c r="K44" s="106">
        <v>0</v>
      </c>
      <c r="L44" s="106">
        <v>0</v>
      </c>
      <c r="M44" s="106">
        <v>0</v>
      </c>
      <c r="N44" s="106">
        <v>0</v>
      </c>
      <c r="O44" s="106">
        <v>0</v>
      </c>
      <c r="P44" s="106">
        <v>0</v>
      </c>
      <c r="Q44" s="106">
        <v>0</v>
      </c>
      <c r="R44" s="106">
        <v>0</v>
      </c>
      <c r="S44" s="106">
        <v>0</v>
      </c>
      <c r="T44" s="106">
        <v>0</v>
      </c>
      <c r="U44" s="106">
        <v>0</v>
      </c>
      <c r="V44" s="106">
        <v>0</v>
      </c>
      <c r="W44" s="106">
        <v>0</v>
      </c>
      <c r="X44" s="106">
        <v>0</v>
      </c>
      <c r="Y44" s="106">
        <v>0</v>
      </c>
      <c r="Z44" s="106">
        <v>0</v>
      </c>
      <c r="AA44" s="106">
        <v>0</v>
      </c>
      <c r="AB44" s="106">
        <v>0</v>
      </c>
      <c r="AC44" s="130">
        <v>0</v>
      </c>
      <c r="AD44" s="106">
        <v>0</v>
      </c>
      <c r="AE44" s="106">
        <v>0</v>
      </c>
      <c r="AF44" s="106">
        <v>0</v>
      </c>
      <c r="AG44" s="106">
        <v>0</v>
      </c>
      <c r="AH44" s="106">
        <v>0</v>
      </c>
      <c r="AI44" s="106">
        <v>0</v>
      </c>
      <c r="AJ44" s="106">
        <v>0</v>
      </c>
      <c r="AK44" s="106">
        <v>0</v>
      </c>
      <c r="AL44" s="106">
        <v>0</v>
      </c>
      <c r="AM44" s="106">
        <v>0</v>
      </c>
      <c r="AN44" s="106">
        <v>0</v>
      </c>
      <c r="AO44" s="106">
        <v>0</v>
      </c>
      <c r="AP44" s="106">
        <v>0</v>
      </c>
      <c r="AQ44" s="106">
        <v>0</v>
      </c>
      <c r="AR44" s="106">
        <v>0</v>
      </c>
      <c r="AS44" s="106">
        <v>0</v>
      </c>
      <c r="AT44" s="106">
        <v>0</v>
      </c>
    </row>
    <row r="45" spans="2:46">
      <c r="B45" s="260" t="s">
        <v>291</v>
      </c>
      <c r="C45" s="295" t="s">
        <v>0</v>
      </c>
      <c r="D45" s="106" t="s">
        <v>0</v>
      </c>
      <c r="E45" s="106" t="s">
        <v>0</v>
      </c>
      <c r="F45" s="106" t="s">
        <v>0</v>
      </c>
      <c r="G45" s="106" t="s">
        <v>0</v>
      </c>
      <c r="H45" s="106" t="s">
        <v>0</v>
      </c>
      <c r="I45" s="106">
        <v>0</v>
      </c>
      <c r="J45" s="106">
        <v>0</v>
      </c>
      <c r="K45" s="106">
        <v>0</v>
      </c>
      <c r="L45" s="106">
        <v>0</v>
      </c>
      <c r="M45" s="106">
        <v>0</v>
      </c>
      <c r="N45" s="106">
        <v>0</v>
      </c>
      <c r="O45" s="106">
        <v>0</v>
      </c>
      <c r="P45" s="106">
        <v>0</v>
      </c>
      <c r="Q45" s="106">
        <v>0</v>
      </c>
      <c r="R45" s="106">
        <v>0</v>
      </c>
      <c r="S45" s="106">
        <v>0</v>
      </c>
      <c r="T45" s="106">
        <v>0</v>
      </c>
      <c r="U45" s="106">
        <v>0</v>
      </c>
      <c r="V45" s="106">
        <v>0</v>
      </c>
      <c r="W45" s="106">
        <v>0</v>
      </c>
      <c r="X45" s="106">
        <v>0</v>
      </c>
      <c r="Y45" s="106">
        <v>0</v>
      </c>
      <c r="Z45" s="106">
        <v>0</v>
      </c>
      <c r="AA45" s="106">
        <v>0</v>
      </c>
      <c r="AB45" s="106">
        <v>0</v>
      </c>
      <c r="AC45" s="130">
        <v>0</v>
      </c>
      <c r="AD45" s="106">
        <v>0</v>
      </c>
      <c r="AE45" s="106">
        <v>0</v>
      </c>
      <c r="AF45" s="106">
        <v>0</v>
      </c>
      <c r="AG45" s="106">
        <v>0</v>
      </c>
      <c r="AH45" s="106">
        <v>0</v>
      </c>
      <c r="AI45" s="106">
        <v>0</v>
      </c>
      <c r="AJ45" s="106">
        <v>0</v>
      </c>
      <c r="AK45" s="106">
        <v>0</v>
      </c>
      <c r="AL45" s="106">
        <v>0</v>
      </c>
      <c r="AM45" s="106">
        <v>0</v>
      </c>
      <c r="AN45" s="106">
        <v>0</v>
      </c>
      <c r="AO45" s="106">
        <v>0</v>
      </c>
      <c r="AP45" s="106">
        <v>0</v>
      </c>
      <c r="AQ45" s="106">
        <v>0</v>
      </c>
      <c r="AR45" s="106">
        <v>0</v>
      </c>
      <c r="AS45" s="106">
        <v>0</v>
      </c>
      <c r="AT45" s="106">
        <v>0</v>
      </c>
    </row>
    <row r="46" spans="2:46">
      <c r="B46" s="260" t="s">
        <v>292</v>
      </c>
      <c r="C46" s="295" t="s">
        <v>0</v>
      </c>
      <c r="D46" s="106" t="s">
        <v>0</v>
      </c>
      <c r="E46" s="106" t="s">
        <v>0</v>
      </c>
      <c r="F46" s="106" t="s">
        <v>0</v>
      </c>
      <c r="G46" s="106" t="s">
        <v>0</v>
      </c>
      <c r="H46" s="106" t="s">
        <v>0</v>
      </c>
      <c r="I46" s="106">
        <v>0</v>
      </c>
      <c r="J46" s="106">
        <v>0</v>
      </c>
      <c r="K46" s="106">
        <v>0</v>
      </c>
      <c r="L46" s="106">
        <v>0</v>
      </c>
      <c r="M46" s="106">
        <v>0</v>
      </c>
      <c r="N46" s="106">
        <v>0</v>
      </c>
      <c r="O46" s="106">
        <v>0</v>
      </c>
      <c r="P46" s="106">
        <v>0</v>
      </c>
      <c r="Q46" s="106">
        <v>0</v>
      </c>
      <c r="R46" s="106">
        <v>0</v>
      </c>
      <c r="S46" s="106">
        <v>0</v>
      </c>
      <c r="T46" s="106">
        <v>0</v>
      </c>
      <c r="U46" s="106">
        <v>0</v>
      </c>
      <c r="V46" s="106">
        <v>0</v>
      </c>
      <c r="W46" s="106">
        <v>0</v>
      </c>
      <c r="X46" s="106">
        <v>0</v>
      </c>
      <c r="Y46" s="106">
        <v>0</v>
      </c>
      <c r="Z46" s="106">
        <v>0</v>
      </c>
      <c r="AA46" s="106">
        <v>0</v>
      </c>
      <c r="AB46" s="106">
        <v>0</v>
      </c>
      <c r="AC46" s="130">
        <v>0</v>
      </c>
      <c r="AD46" s="106">
        <v>0</v>
      </c>
      <c r="AE46" s="106">
        <v>0</v>
      </c>
      <c r="AF46" s="106">
        <v>0</v>
      </c>
      <c r="AG46" s="106">
        <v>0</v>
      </c>
      <c r="AH46" s="106">
        <v>0</v>
      </c>
      <c r="AI46" s="106">
        <v>0</v>
      </c>
      <c r="AJ46" s="106">
        <v>0</v>
      </c>
      <c r="AK46" s="106">
        <v>0</v>
      </c>
      <c r="AL46" s="106">
        <v>0</v>
      </c>
      <c r="AM46" s="106">
        <v>0</v>
      </c>
      <c r="AN46" s="106">
        <v>0</v>
      </c>
      <c r="AO46" s="106">
        <v>0</v>
      </c>
      <c r="AP46" s="106">
        <v>0</v>
      </c>
      <c r="AQ46" s="106">
        <v>0</v>
      </c>
      <c r="AR46" s="106">
        <v>0</v>
      </c>
      <c r="AS46" s="106">
        <v>0</v>
      </c>
      <c r="AT46" s="106">
        <v>0</v>
      </c>
    </row>
    <row r="47" spans="2:46">
      <c r="B47" s="260" t="s">
        <v>293</v>
      </c>
      <c r="C47" s="295" t="s">
        <v>0</v>
      </c>
      <c r="D47" s="106" t="s">
        <v>0</v>
      </c>
      <c r="E47" s="106" t="s">
        <v>0</v>
      </c>
      <c r="F47" s="106" t="s">
        <v>0</v>
      </c>
      <c r="G47" s="106" t="s">
        <v>0</v>
      </c>
      <c r="H47" s="106" t="s">
        <v>0</v>
      </c>
      <c r="I47" s="106">
        <v>0</v>
      </c>
      <c r="J47" s="106">
        <v>0</v>
      </c>
      <c r="K47" s="106">
        <v>0</v>
      </c>
      <c r="L47" s="106">
        <v>0</v>
      </c>
      <c r="M47" s="106">
        <v>0</v>
      </c>
      <c r="N47" s="106">
        <v>0</v>
      </c>
      <c r="O47" s="106">
        <v>0</v>
      </c>
      <c r="P47" s="106">
        <v>0</v>
      </c>
      <c r="Q47" s="106">
        <v>0</v>
      </c>
      <c r="R47" s="106">
        <v>0</v>
      </c>
      <c r="S47" s="106">
        <v>0</v>
      </c>
      <c r="T47" s="106">
        <v>0</v>
      </c>
      <c r="U47" s="106">
        <v>0</v>
      </c>
      <c r="V47" s="106">
        <v>0</v>
      </c>
      <c r="W47" s="106">
        <v>0</v>
      </c>
      <c r="X47" s="106">
        <v>0</v>
      </c>
      <c r="Y47" s="106">
        <v>0</v>
      </c>
      <c r="Z47" s="106">
        <v>0</v>
      </c>
      <c r="AA47" s="106">
        <v>0</v>
      </c>
      <c r="AB47" s="106">
        <v>0</v>
      </c>
      <c r="AC47" s="130">
        <v>0</v>
      </c>
      <c r="AD47" s="106">
        <v>0</v>
      </c>
      <c r="AE47" s="106">
        <v>0</v>
      </c>
      <c r="AF47" s="106">
        <v>0</v>
      </c>
      <c r="AG47" s="106">
        <v>0</v>
      </c>
      <c r="AH47" s="106">
        <v>0</v>
      </c>
      <c r="AI47" s="106">
        <v>0</v>
      </c>
      <c r="AJ47" s="106">
        <v>0</v>
      </c>
      <c r="AK47" s="106">
        <v>0</v>
      </c>
      <c r="AL47" s="106">
        <v>0</v>
      </c>
      <c r="AM47" s="106">
        <v>0</v>
      </c>
      <c r="AN47" s="106">
        <v>0</v>
      </c>
      <c r="AO47" s="106">
        <v>0</v>
      </c>
      <c r="AP47" s="106">
        <v>0</v>
      </c>
      <c r="AQ47" s="106">
        <v>0</v>
      </c>
      <c r="AR47" s="106">
        <v>0</v>
      </c>
      <c r="AS47" s="106">
        <v>0</v>
      </c>
      <c r="AT47" s="106">
        <v>0</v>
      </c>
    </row>
    <row r="48" spans="2:46">
      <c r="B48" s="260" t="s">
        <v>294</v>
      </c>
      <c r="C48" s="295" t="s">
        <v>0</v>
      </c>
      <c r="D48" s="106" t="s">
        <v>0</v>
      </c>
      <c r="E48" s="106" t="s">
        <v>0</v>
      </c>
      <c r="F48" s="106" t="s">
        <v>0</v>
      </c>
      <c r="G48" s="106" t="s">
        <v>0</v>
      </c>
      <c r="H48" s="106" t="s">
        <v>0</v>
      </c>
      <c r="I48" s="106">
        <v>0</v>
      </c>
      <c r="J48" s="106">
        <v>0</v>
      </c>
      <c r="K48" s="106">
        <v>0</v>
      </c>
      <c r="L48" s="106">
        <v>0</v>
      </c>
      <c r="M48" s="106">
        <v>0</v>
      </c>
      <c r="N48" s="106">
        <v>0</v>
      </c>
      <c r="O48" s="106">
        <v>0</v>
      </c>
      <c r="P48" s="106">
        <v>0</v>
      </c>
      <c r="Q48" s="106">
        <v>0</v>
      </c>
      <c r="R48" s="106">
        <v>0</v>
      </c>
      <c r="S48" s="106">
        <v>0</v>
      </c>
      <c r="T48" s="106">
        <v>0</v>
      </c>
      <c r="U48" s="106">
        <v>0</v>
      </c>
      <c r="V48" s="106">
        <v>0</v>
      </c>
      <c r="W48" s="106">
        <v>0</v>
      </c>
      <c r="X48" s="106">
        <v>0</v>
      </c>
      <c r="Y48" s="106">
        <v>0</v>
      </c>
      <c r="Z48" s="106">
        <v>0</v>
      </c>
      <c r="AA48" s="106">
        <v>0</v>
      </c>
      <c r="AB48" s="106">
        <v>0</v>
      </c>
      <c r="AC48" s="130">
        <v>0</v>
      </c>
      <c r="AD48" s="106">
        <v>0</v>
      </c>
      <c r="AE48" s="106">
        <v>0</v>
      </c>
      <c r="AF48" s="106">
        <v>0</v>
      </c>
      <c r="AG48" s="106">
        <v>0</v>
      </c>
      <c r="AH48" s="106">
        <v>0</v>
      </c>
      <c r="AI48" s="106">
        <v>0</v>
      </c>
      <c r="AJ48" s="106">
        <v>0</v>
      </c>
      <c r="AK48" s="106">
        <v>0</v>
      </c>
      <c r="AL48" s="106">
        <v>0</v>
      </c>
      <c r="AM48" s="106">
        <v>0</v>
      </c>
      <c r="AN48" s="106">
        <v>0</v>
      </c>
      <c r="AO48" s="106">
        <v>0</v>
      </c>
      <c r="AP48" s="106">
        <v>0</v>
      </c>
      <c r="AQ48" s="106">
        <v>0</v>
      </c>
      <c r="AR48" s="106">
        <v>0</v>
      </c>
      <c r="AS48" s="106">
        <v>0</v>
      </c>
      <c r="AT48" s="106">
        <v>0</v>
      </c>
    </row>
    <row r="49" spans="2:46">
      <c r="B49" s="260" t="s">
        <v>295</v>
      </c>
      <c r="C49" s="295" t="s">
        <v>0</v>
      </c>
      <c r="D49" s="106" t="s">
        <v>0</v>
      </c>
      <c r="E49" s="106" t="s">
        <v>0</v>
      </c>
      <c r="F49" s="106" t="s">
        <v>0</v>
      </c>
      <c r="G49" s="106" t="s">
        <v>0</v>
      </c>
      <c r="H49" s="106" t="s">
        <v>0</v>
      </c>
      <c r="I49" s="106">
        <v>0</v>
      </c>
      <c r="J49" s="106">
        <v>0</v>
      </c>
      <c r="K49" s="106">
        <v>0</v>
      </c>
      <c r="L49" s="106">
        <v>0</v>
      </c>
      <c r="M49" s="106">
        <v>0</v>
      </c>
      <c r="N49" s="106">
        <v>0</v>
      </c>
      <c r="O49" s="106">
        <v>0</v>
      </c>
      <c r="P49" s="106">
        <v>0</v>
      </c>
      <c r="Q49" s="106">
        <v>0</v>
      </c>
      <c r="R49" s="106">
        <v>0</v>
      </c>
      <c r="S49" s="106">
        <v>0</v>
      </c>
      <c r="T49" s="106">
        <v>0</v>
      </c>
      <c r="U49" s="106">
        <v>0</v>
      </c>
      <c r="V49" s="106">
        <v>0</v>
      </c>
      <c r="W49" s="106">
        <v>0</v>
      </c>
      <c r="X49" s="106">
        <v>0</v>
      </c>
      <c r="Y49" s="106">
        <v>0</v>
      </c>
      <c r="Z49" s="106">
        <v>0</v>
      </c>
      <c r="AA49" s="106">
        <v>0</v>
      </c>
      <c r="AB49" s="106">
        <v>0</v>
      </c>
      <c r="AC49" s="130">
        <v>0</v>
      </c>
      <c r="AD49" s="106">
        <v>0</v>
      </c>
      <c r="AE49" s="106">
        <v>0</v>
      </c>
      <c r="AF49" s="106">
        <v>0</v>
      </c>
      <c r="AG49" s="106">
        <v>0</v>
      </c>
      <c r="AH49" s="106">
        <v>0</v>
      </c>
      <c r="AI49" s="106">
        <v>0</v>
      </c>
      <c r="AJ49" s="106">
        <v>0</v>
      </c>
      <c r="AK49" s="106">
        <v>0</v>
      </c>
      <c r="AL49" s="106">
        <v>0</v>
      </c>
      <c r="AM49" s="106">
        <v>0</v>
      </c>
      <c r="AN49" s="106">
        <v>0</v>
      </c>
      <c r="AO49" s="106">
        <v>0</v>
      </c>
      <c r="AP49" s="106">
        <v>0</v>
      </c>
      <c r="AQ49" s="106">
        <v>0</v>
      </c>
      <c r="AR49" s="106">
        <v>0</v>
      </c>
      <c r="AS49" s="106">
        <v>0</v>
      </c>
      <c r="AT49" s="106">
        <v>0</v>
      </c>
    </row>
    <row r="50" spans="2:46">
      <c r="B50" s="260" t="s">
        <v>296</v>
      </c>
      <c r="C50" s="295" t="s">
        <v>0</v>
      </c>
      <c r="D50" s="106" t="s">
        <v>0</v>
      </c>
      <c r="E50" s="106" t="s">
        <v>0</v>
      </c>
      <c r="F50" s="106" t="s">
        <v>0</v>
      </c>
      <c r="G50" s="106" t="s">
        <v>0</v>
      </c>
      <c r="H50" s="106" t="s">
        <v>0</v>
      </c>
      <c r="I50" s="106">
        <v>0</v>
      </c>
      <c r="J50" s="106">
        <v>0</v>
      </c>
      <c r="K50" s="106">
        <v>0</v>
      </c>
      <c r="L50" s="106">
        <v>0</v>
      </c>
      <c r="M50" s="106">
        <v>0</v>
      </c>
      <c r="N50" s="106">
        <v>0</v>
      </c>
      <c r="O50" s="106">
        <v>0</v>
      </c>
      <c r="P50" s="106">
        <v>0</v>
      </c>
      <c r="Q50" s="106">
        <v>0</v>
      </c>
      <c r="R50" s="106">
        <v>0</v>
      </c>
      <c r="S50" s="106">
        <v>0</v>
      </c>
      <c r="T50" s="106">
        <v>0</v>
      </c>
      <c r="U50" s="106">
        <v>0</v>
      </c>
      <c r="V50" s="106">
        <v>0</v>
      </c>
      <c r="W50" s="106">
        <v>0</v>
      </c>
      <c r="X50" s="106">
        <v>0</v>
      </c>
      <c r="Y50" s="106">
        <v>0</v>
      </c>
      <c r="Z50" s="106">
        <v>0</v>
      </c>
      <c r="AA50" s="106">
        <v>0</v>
      </c>
      <c r="AB50" s="106">
        <v>0</v>
      </c>
      <c r="AC50" s="130">
        <v>0</v>
      </c>
      <c r="AD50" s="106">
        <v>0</v>
      </c>
      <c r="AE50" s="106">
        <v>0</v>
      </c>
      <c r="AF50" s="106">
        <v>0</v>
      </c>
      <c r="AG50" s="106">
        <v>0</v>
      </c>
      <c r="AH50" s="106">
        <v>0</v>
      </c>
      <c r="AI50" s="106">
        <v>0</v>
      </c>
      <c r="AJ50" s="106">
        <v>0</v>
      </c>
      <c r="AK50" s="106">
        <v>0</v>
      </c>
      <c r="AL50" s="106">
        <v>0</v>
      </c>
      <c r="AM50" s="106">
        <v>0</v>
      </c>
      <c r="AN50" s="106">
        <v>0</v>
      </c>
      <c r="AO50" s="106">
        <v>0</v>
      </c>
      <c r="AP50" s="106">
        <v>0</v>
      </c>
      <c r="AQ50" s="106">
        <v>0</v>
      </c>
      <c r="AR50" s="106">
        <v>0</v>
      </c>
      <c r="AS50" s="106">
        <v>0</v>
      </c>
      <c r="AT50" s="106">
        <v>0</v>
      </c>
    </row>
    <row r="51" spans="2:46">
      <c r="B51" s="260" t="s">
        <v>297</v>
      </c>
      <c r="C51" s="295" t="s">
        <v>0</v>
      </c>
      <c r="D51" s="106" t="s">
        <v>0</v>
      </c>
      <c r="E51" s="106" t="s">
        <v>0</v>
      </c>
      <c r="F51" s="106" t="s">
        <v>0</v>
      </c>
      <c r="G51" s="106" t="s">
        <v>0</v>
      </c>
      <c r="H51" s="106" t="s">
        <v>0</v>
      </c>
      <c r="I51" s="106">
        <v>0</v>
      </c>
      <c r="J51" s="106">
        <v>0</v>
      </c>
      <c r="K51" s="106">
        <v>0</v>
      </c>
      <c r="L51" s="106">
        <v>0</v>
      </c>
      <c r="M51" s="106">
        <v>0</v>
      </c>
      <c r="N51" s="106">
        <v>0</v>
      </c>
      <c r="O51" s="106">
        <v>0</v>
      </c>
      <c r="P51" s="106">
        <v>0</v>
      </c>
      <c r="Q51" s="106">
        <v>0</v>
      </c>
      <c r="R51" s="106">
        <v>0</v>
      </c>
      <c r="S51" s="106">
        <v>0</v>
      </c>
      <c r="T51" s="106">
        <v>0</v>
      </c>
      <c r="U51" s="106">
        <v>0</v>
      </c>
      <c r="V51" s="106">
        <v>0</v>
      </c>
      <c r="W51" s="106">
        <v>0</v>
      </c>
      <c r="X51" s="106">
        <v>0</v>
      </c>
      <c r="Y51" s="106">
        <v>0</v>
      </c>
      <c r="Z51" s="106">
        <v>0</v>
      </c>
      <c r="AA51" s="106">
        <v>0</v>
      </c>
      <c r="AB51" s="106">
        <v>0</v>
      </c>
      <c r="AC51" s="130">
        <v>0</v>
      </c>
      <c r="AD51" s="106">
        <v>0</v>
      </c>
      <c r="AE51" s="106">
        <v>0</v>
      </c>
      <c r="AF51" s="106">
        <v>0</v>
      </c>
      <c r="AG51" s="106">
        <v>0</v>
      </c>
      <c r="AH51" s="106">
        <v>0</v>
      </c>
      <c r="AI51" s="106">
        <v>0</v>
      </c>
      <c r="AJ51" s="106">
        <v>0</v>
      </c>
      <c r="AK51" s="106">
        <v>0</v>
      </c>
      <c r="AL51" s="106">
        <v>0</v>
      </c>
      <c r="AM51" s="106">
        <v>0</v>
      </c>
      <c r="AN51" s="106">
        <v>0</v>
      </c>
      <c r="AO51" s="106">
        <v>0</v>
      </c>
      <c r="AP51" s="106">
        <v>0</v>
      </c>
      <c r="AQ51" s="106">
        <v>0</v>
      </c>
      <c r="AR51" s="106">
        <v>0</v>
      </c>
      <c r="AS51" s="106">
        <v>0</v>
      </c>
      <c r="AT51" s="106">
        <v>0</v>
      </c>
    </row>
    <row r="52" spans="2:46">
      <c r="B52" s="260" t="s">
        <v>298</v>
      </c>
      <c r="C52" s="295" t="s">
        <v>0</v>
      </c>
      <c r="D52" s="106" t="s">
        <v>0</v>
      </c>
      <c r="E52" s="106" t="s">
        <v>0</v>
      </c>
      <c r="F52" s="106" t="s">
        <v>0</v>
      </c>
      <c r="G52" s="106" t="s">
        <v>0</v>
      </c>
      <c r="H52" s="106" t="s">
        <v>0</v>
      </c>
      <c r="I52" s="106" t="s">
        <v>0</v>
      </c>
      <c r="J52" s="106">
        <v>0</v>
      </c>
      <c r="K52" s="106">
        <v>0</v>
      </c>
      <c r="L52" s="106">
        <v>0</v>
      </c>
      <c r="M52" s="106">
        <v>0</v>
      </c>
      <c r="N52" s="106">
        <v>0</v>
      </c>
      <c r="O52" s="106">
        <v>0</v>
      </c>
      <c r="P52" s="106">
        <v>0</v>
      </c>
      <c r="Q52" s="106">
        <v>0</v>
      </c>
      <c r="R52" s="106">
        <v>0</v>
      </c>
      <c r="S52" s="106">
        <v>0</v>
      </c>
      <c r="T52" s="106">
        <v>0</v>
      </c>
      <c r="U52" s="106">
        <v>0</v>
      </c>
      <c r="V52" s="106">
        <v>0</v>
      </c>
      <c r="W52" s="106">
        <v>0</v>
      </c>
      <c r="X52" s="106">
        <v>0</v>
      </c>
      <c r="Y52" s="106">
        <v>0</v>
      </c>
      <c r="Z52" s="106">
        <v>0</v>
      </c>
      <c r="AA52" s="106">
        <v>0</v>
      </c>
      <c r="AB52" s="106">
        <v>0</v>
      </c>
      <c r="AC52" s="130">
        <v>0</v>
      </c>
      <c r="AD52" s="106">
        <v>0</v>
      </c>
      <c r="AE52" s="106">
        <v>0</v>
      </c>
      <c r="AF52" s="106">
        <v>0</v>
      </c>
      <c r="AG52" s="106">
        <v>0</v>
      </c>
      <c r="AH52" s="106">
        <v>0</v>
      </c>
      <c r="AI52" s="106">
        <v>0</v>
      </c>
      <c r="AJ52" s="106">
        <v>0</v>
      </c>
      <c r="AK52" s="106">
        <v>0</v>
      </c>
      <c r="AL52" s="106">
        <v>0</v>
      </c>
      <c r="AM52" s="106">
        <v>0</v>
      </c>
      <c r="AN52" s="106">
        <v>0</v>
      </c>
      <c r="AO52" s="106">
        <v>0</v>
      </c>
      <c r="AP52" s="106">
        <v>0</v>
      </c>
      <c r="AQ52" s="106">
        <v>0</v>
      </c>
      <c r="AR52" s="106">
        <v>0</v>
      </c>
      <c r="AS52" s="106">
        <v>0</v>
      </c>
      <c r="AT52" s="106">
        <v>0</v>
      </c>
    </row>
    <row r="53" spans="2:46">
      <c r="B53" s="260" t="s">
        <v>299</v>
      </c>
      <c r="C53" s="295" t="s">
        <v>0</v>
      </c>
      <c r="D53" s="106" t="s">
        <v>0</v>
      </c>
      <c r="E53" s="106" t="s">
        <v>0</v>
      </c>
      <c r="F53" s="106" t="s">
        <v>0</v>
      </c>
      <c r="G53" s="106" t="s">
        <v>0</v>
      </c>
      <c r="H53" s="106" t="s">
        <v>0</v>
      </c>
      <c r="I53" s="106" t="s">
        <v>0</v>
      </c>
      <c r="J53" s="106">
        <v>0</v>
      </c>
      <c r="K53" s="106">
        <v>0</v>
      </c>
      <c r="L53" s="106">
        <v>0</v>
      </c>
      <c r="M53" s="106">
        <v>0</v>
      </c>
      <c r="N53" s="106">
        <v>0</v>
      </c>
      <c r="O53" s="106">
        <v>0</v>
      </c>
      <c r="P53" s="106">
        <v>0</v>
      </c>
      <c r="Q53" s="106">
        <v>0</v>
      </c>
      <c r="R53" s="106">
        <v>0</v>
      </c>
      <c r="S53" s="106">
        <v>0</v>
      </c>
      <c r="T53" s="106">
        <v>0</v>
      </c>
      <c r="U53" s="106">
        <v>0</v>
      </c>
      <c r="V53" s="106">
        <v>0</v>
      </c>
      <c r="W53" s="106">
        <v>0</v>
      </c>
      <c r="X53" s="106">
        <v>0</v>
      </c>
      <c r="Y53" s="106">
        <v>0</v>
      </c>
      <c r="Z53" s="106">
        <v>0</v>
      </c>
      <c r="AA53" s="106">
        <v>0</v>
      </c>
      <c r="AB53" s="106">
        <v>0</v>
      </c>
      <c r="AC53" s="130">
        <v>0</v>
      </c>
      <c r="AD53" s="106">
        <v>0</v>
      </c>
      <c r="AE53" s="106">
        <v>0</v>
      </c>
      <c r="AF53" s="106">
        <v>0</v>
      </c>
      <c r="AG53" s="106">
        <v>0</v>
      </c>
      <c r="AH53" s="106">
        <v>0</v>
      </c>
      <c r="AI53" s="106">
        <v>0</v>
      </c>
      <c r="AJ53" s="106">
        <v>0</v>
      </c>
      <c r="AK53" s="106">
        <v>0</v>
      </c>
      <c r="AL53" s="106">
        <v>0</v>
      </c>
      <c r="AM53" s="106">
        <v>0</v>
      </c>
      <c r="AN53" s="106">
        <v>0</v>
      </c>
      <c r="AO53" s="106">
        <v>0</v>
      </c>
      <c r="AP53" s="106">
        <v>0</v>
      </c>
      <c r="AQ53" s="106">
        <v>0</v>
      </c>
      <c r="AR53" s="106">
        <v>0</v>
      </c>
      <c r="AS53" s="106">
        <v>0</v>
      </c>
      <c r="AT53" s="106">
        <v>0</v>
      </c>
    </row>
    <row r="54" spans="2:46">
      <c r="B54" s="260" t="s">
        <v>300</v>
      </c>
      <c r="C54" s="295" t="s">
        <v>0</v>
      </c>
      <c r="D54" s="106" t="s">
        <v>0</v>
      </c>
      <c r="E54" s="106" t="s">
        <v>0</v>
      </c>
      <c r="F54" s="106" t="s">
        <v>0</v>
      </c>
      <c r="G54" s="106" t="s">
        <v>0</v>
      </c>
      <c r="H54" s="106" t="s">
        <v>0</v>
      </c>
      <c r="I54" s="106" t="s">
        <v>0</v>
      </c>
      <c r="J54" s="106">
        <v>0</v>
      </c>
      <c r="K54" s="106">
        <v>0</v>
      </c>
      <c r="L54" s="106">
        <v>0</v>
      </c>
      <c r="M54" s="106">
        <v>0</v>
      </c>
      <c r="N54" s="106">
        <v>0</v>
      </c>
      <c r="O54" s="106">
        <v>0</v>
      </c>
      <c r="P54" s="106">
        <v>0</v>
      </c>
      <c r="Q54" s="106">
        <v>0</v>
      </c>
      <c r="R54" s="106">
        <v>0</v>
      </c>
      <c r="S54" s="106">
        <v>0</v>
      </c>
      <c r="T54" s="106">
        <v>0</v>
      </c>
      <c r="U54" s="106">
        <v>0</v>
      </c>
      <c r="V54" s="106">
        <v>0</v>
      </c>
      <c r="W54" s="106">
        <v>0</v>
      </c>
      <c r="X54" s="106">
        <v>0</v>
      </c>
      <c r="Y54" s="106">
        <v>0</v>
      </c>
      <c r="Z54" s="106">
        <v>0</v>
      </c>
      <c r="AA54" s="106">
        <v>0</v>
      </c>
      <c r="AB54" s="106">
        <v>0</v>
      </c>
      <c r="AC54" s="130">
        <v>0</v>
      </c>
      <c r="AD54" s="106">
        <v>0</v>
      </c>
      <c r="AE54" s="106">
        <v>0</v>
      </c>
      <c r="AF54" s="106">
        <v>0</v>
      </c>
      <c r="AG54" s="106">
        <v>0</v>
      </c>
      <c r="AH54" s="106">
        <v>0</v>
      </c>
      <c r="AI54" s="106">
        <v>0</v>
      </c>
      <c r="AJ54" s="106">
        <v>0</v>
      </c>
      <c r="AK54" s="106">
        <v>0</v>
      </c>
      <c r="AL54" s="106">
        <v>0</v>
      </c>
      <c r="AM54" s="106">
        <v>0</v>
      </c>
      <c r="AN54" s="106">
        <v>0</v>
      </c>
      <c r="AO54" s="106">
        <v>0</v>
      </c>
      <c r="AP54" s="106">
        <v>0</v>
      </c>
      <c r="AQ54" s="106">
        <v>0</v>
      </c>
      <c r="AR54" s="106">
        <v>0</v>
      </c>
      <c r="AS54" s="106">
        <v>0</v>
      </c>
      <c r="AT54" s="106">
        <v>0</v>
      </c>
    </row>
    <row r="55" spans="2:46">
      <c r="B55" s="260" t="s">
        <v>301</v>
      </c>
      <c r="C55" s="295" t="s">
        <v>0</v>
      </c>
      <c r="D55" s="106" t="s">
        <v>0</v>
      </c>
      <c r="E55" s="106" t="s">
        <v>0</v>
      </c>
      <c r="F55" s="106" t="s">
        <v>0</v>
      </c>
      <c r="G55" s="106" t="s">
        <v>0</v>
      </c>
      <c r="H55" s="106" t="s">
        <v>0</v>
      </c>
      <c r="I55" s="106" t="s">
        <v>0</v>
      </c>
      <c r="J55" s="106">
        <v>0</v>
      </c>
      <c r="K55" s="106">
        <v>0</v>
      </c>
      <c r="L55" s="106">
        <v>0</v>
      </c>
      <c r="M55" s="106">
        <v>0</v>
      </c>
      <c r="N55" s="106">
        <v>0</v>
      </c>
      <c r="O55" s="106">
        <v>0</v>
      </c>
      <c r="P55" s="106">
        <v>0</v>
      </c>
      <c r="Q55" s="106">
        <v>0</v>
      </c>
      <c r="R55" s="106">
        <v>0</v>
      </c>
      <c r="S55" s="106">
        <v>0</v>
      </c>
      <c r="T55" s="106">
        <v>0</v>
      </c>
      <c r="U55" s="106">
        <v>0</v>
      </c>
      <c r="V55" s="106">
        <v>0</v>
      </c>
      <c r="W55" s="106">
        <v>0</v>
      </c>
      <c r="X55" s="106">
        <v>0</v>
      </c>
      <c r="Y55" s="106">
        <v>0</v>
      </c>
      <c r="Z55" s="106">
        <v>0</v>
      </c>
      <c r="AA55" s="106">
        <v>0</v>
      </c>
      <c r="AB55" s="106">
        <v>0</v>
      </c>
      <c r="AC55" s="130">
        <v>0</v>
      </c>
      <c r="AD55" s="106">
        <v>0</v>
      </c>
      <c r="AE55" s="106">
        <v>0</v>
      </c>
      <c r="AF55" s="106">
        <v>0</v>
      </c>
      <c r="AG55" s="106">
        <v>0</v>
      </c>
      <c r="AH55" s="106">
        <v>0</v>
      </c>
      <c r="AI55" s="106">
        <v>0</v>
      </c>
      <c r="AJ55" s="106">
        <v>0</v>
      </c>
      <c r="AK55" s="106">
        <v>0</v>
      </c>
      <c r="AL55" s="106">
        <v>0</v>
      </c>
      <c r="AM55" s="106">
        <v>0</v>
      </c>
      <c r="AN55" s="106">
        <v>0</v>
      </c>
      <c r="AO55" s="106">
        <v>0</v>
      </c>
      <c r="AP55" s="106">
        <v>0</v>
      </c>
      <c r="AQ55" s="106">
        <v>0</v>
      </c>
      <c r="AR55" s="106">
        <v>0</v>
      </c>
      <c r="AS55" s="106">
        <v>0</v>
      </c>
      <c r="AT55" s="106">
        <v>0</v>
      </c>
    </row>
    <row r="56" spans="2:46">
      <c r="B56" s="260" t="s">
        <v>302</v>
      </c>
      <c r="C56" s="295" t="s">
        <v>0</v>
      </c>
      <c r="D56" s="106" t="s">
        <v>0</v>
      </c>
      <c r="E56" s="106" t="s">
        <v>0</v>
      </c>
      <c r="F56" s="106" t="s">
        <v>0</v>
      </c>
      <c r="G56" s="106" t="s">
        <v>0</v>
      </c>
      <c r="H56" s="106" t="s">
        <v>0</v>
      </c>
      <c r="I56" s="106" t="s">
        <v>0</v>
      </c>
      <c r="J56" s="106" t="s">
        <v>0</v>
      </c>
      <c r="K56" s="106">
        <v>0</v>
      </c>
      <c r="L56" s="106">
        <v>0</v>
      </c>
      <c r="M56" s="106">
        <v>0</v>
      </c>
      <c r="N56" s="106">
        <v>0</v>
      </c>
      <c r="O56" s="106">
        <v>0</v>
      </c>
      <c r="P56" s="106">
        <v>0</v>
      </c>
      <c r="Q56" s="106">
        <v>0</v>
      </c>
      <c r="R56" s="106">
        <v>0</v>
      </c>
      <c r="S56" s="106">
        <v>0</v>
      </c>
      <c r="T56" s="106">
        <v>0</v>
      </c>
      <c r="U56" s="106">
        <v>0</v>
      </c>
      <c r="V56" s="106">
        <v>0</v>
      </c>
      <c r="W56" s="106">
        <v>0</v>
      </c>
      <c r="X56" s="106">
        <v>0</v>
      </c>
      <c r="Y56" s="106">
        <v>0</v>
      </c>
      <c r="Z56" s="106">
        <v>0</v>
      </c>
      <c r="AA56" s="106">
        <v>0</v>
      </c>
      <c r="AB56" s="106">
        <v>0</v>
      </c>
      <c r="AC56" s="130">
        <v>0</v>
      </c>
      <c r="AD56" s="106">
        <v>0</v>
      </c>
      <c r="AE56" s="106">
        <v>0</v>
      </c>
      <c r="AF56" s="106">
        <v>0</v>
      </c>
      <c r="AG56" s="106">
        <v>0</v>
      </c>
      <c r="AH56" s="106">
        <v>0</v>
      </c>
      <c r="AI56" s="106">
        <v>0</v>
      </c>
      <c r="AJ56" s="106">
        <v>8945</v>
      </c>
      <c r="AK56" s="106">
        <v>0</v>
      </c>
      <c r="AL56" s="106">
        <v>0</v>
      </c>
      <c r="AM56" s="106">
        <v>0</v>
      </c>
      <c r="AN56" s="106">
        <v>0</v>
      </c>
      <c r="AO56" s="106">
        <v>0</v>
      </c>
      <c r="AP56" s="106">
        <v>0</v>
      </c>
      <c r="AQ56" s="106">
        <v>0</v>
      </c>
      <c r="AR56" s="106">
        <v>0</v>
      </c>
      <c r="AS56" s="106">
        <v>0</v>
      </c>
      <c r="AT56" s="106">
        <v>0</v>
      </c>
    </row>
    <row r="57" spans="2:46">
      <c r="B57" s="260" t="s">
        <v>303</v>
      </c>
      <c r="C57" s="295" t="s">
        <v>0</v>
      </c>
      <c r="D57" s="106" t="s">
        <v>0</v>
      </c>
      <c r="E57" s="106" t="s">
        <v>0</v>
      </c>
      <c r="F57" s="106" t="s">
        <v>0</v>
      </c>
      <c r="G57" s="106" t="s">
        <v>0</v>
      </c>
      <c r="H57" s="106" t="s">
        <v>0</v>
      </c>
      <c r="I57" s="106" t="s">
        <v>0</v>
      </c>
      <c r="J57" s="106" t="s">
        <v>0</v>
      </c>
      <c r="K57" s="106">
        <v>0</v>
      </c>
      <c r="L57" s="106">
        <v>0</v>
      </c>
      <c r="M57" s="106">
        <v>0</v>
      </c>
      <c r="N57" s="106">
        <v>0</v>
      </c>
      <c r="O57" s="106">
        <v>0</v>
      </c>
      <c r="P57" s="106">
        <v>0</v>
      </c>
      <c r="Q57" s="106">
        <v>0</v>
      </c>
      <c r="R57" s="106">
        <v>0</v>
      </c>
      <c r="S57" s="106">
        <v>0</v>
      </c>
      <c r="T57" s="106">
        <v>0</v>
      </c>
      <c r="U57" s="106">
        <v>0</v>
      </c>
      <c r="V57" s="106">
        <v>0</v>
      </c>
      <c r="W57" s="106">
        <v>0</v>
      </c>
      <c r="X57" s="106">
        <v>0</v>
      </c>
      <c r="Y57" s="106">
        <v>0</v>
      </c>
      <c r="Z57" s="106">
        <v>0</v>
      </c>
      <c r="AA57" s="106">
        <v>0</v>
      </c>
      <c r="AB57" s="106">
        <v>0</v>
      </c>
      <c r="AC57" s="130">
        <v>0</v>
      </c>
      <c r="AD57" s="106">
        <v>0</v>
      </c>
      <c r="AE57" s="106">
        <v>0</v>
      </c>
      <c r="AF57" s="106">
        <v>0</v>
      </c>
      <c r="AG57" s="106">
        <v>0</v>
      </c>
      <c r="AH57" s="106">
        <v>0</v>
      </c>
      <c r="AI57" s="106">
        <v>0</v>
      </c>
      <c r="AJ57" s="106">
        <v>0</v>
      </c>
      <c r="AK57" s="106">
        <v>0</v>
      </c>
      <c r="AL57" s="106">
        <v>0</v>
      </c>
      <c r="AM57" s="106">
        <v>0</v>
      </c>
      <c r="AN57" s="106">
        <v>0</v>
      </c>
      <c r="AO57" s="106">
        <v>0</v>
      </c>
      <c r="AP57" s="106">
        <v>0</v>
      </c>
      <c r="AQ57" s="106">
        <v>0</v>
      </c>
      <c r="AR57" s="106">
        <v>0</v>
      </c>
      <c r="AS57" s="106">
        <v>0</v>
      </c>
      <c r="AT57" s="106">
        <v>0</v>
      </c>
    </row>
    <row r="58" spans="2:46">
      <c r="B58" s="260" t="s">
        <v>304</v>
      </c>
      <c r="C58" s="295" t="s">
        <v>0</v>
      </c>
      <c r="D58" s="106" t="s">
        <v>0</v>
      </c>
      <c r="E58" s="106" t="s">
        <v>0</v>
      </c>
      <c r="F58" s="106" t="s">
        <v>0</v>
      </c>
      <c r="G58" s="106" t="s">
        <v>0</v>
      </c>
      <c r="H58" s="106" t="s">
        <v>0</v>
      </c>
      <c r="I58" s="106" t="s">
        <v>0</v>
      </c>
      <c r="J58" s="106" t="s">
        <v>0</v>
      </c>
      <c r="K58" s="106" t="s">
        <v>0</v>
      </c>
      <c r="L58" s="106">
        <v>0</v>
      </c>
      <c r="M58" s="106">
        <v>0</v>
      </c>
      <c r="N58" s="106">
        <v>0</v>
      </c>
      <c r="O58" s="106">
        <v>0</v>
      </c>
      <c r="P58" s="106">
        <v>0</v>
      </c>
      <c r="Q58" s="106">
        <v>0</v>
      </c>
      <c r="R58" s="106">
        <v>0</v>
      </c>
      <c r="S58" s="106">
        <v>0</v>
      </c>
      <c r="T58" s="106">
        <v>0</v>
      </c>
      <c r="U58" s="106">
        <v>0</v>
      </c>
      <c r="V58" s="106">
        <v>0</v>
      </c>
      <c r="W58" s="106">
        <v>0</v>
      </c>
      <c r="X58" s="106">
        <v>0</v>
      </c>
      <c r="Y58" s="106">
        <v>0</v>
      </c>
      <c r="Z58" s="106">
        <v>0</v>
      </c>
      <c r="AA58" s="106">
        <v>0</v>
      </c>
      <c r="AB58" s="106">
        <v>0</v>
      </c>
      <c r="AC58" s="130">
        <v>0</v>
      </c>
      <c r="AD58" s="106">
        <v>0</v>
      </c>
      <c r="AE58" s="106">
        <v>18464</v>
      </c>
      <c r="AF58" s="106">
        <v>0</v>
      </c>
      <c r="AG58" s="106" t="s">
        <v>0</v>
      </c>
      <c r="AH58" s="106" t="s">
        <v>0</v>
      </c>
      <c r="AI58" s="106" t="s">
        <v>0</v>
      </c>
      <c r="AJ58" s="106" t="s">
        <v>0</v>
      </c>
      <c r="AK58" s="106" t="s">
        <v>0</v>
      </c>
      <c r="AL58" s="106" t="s">
        <v>0</v>
      </c>
      <c r="AM58" s="106" t="s">
        <v>0</v>
      </c>
      <c r="AN58" s="106" t="s">
        <v>0</v>
      </c>
      <c r="AO58" s="106" t="s">
        <v>0</v>
      </c>
      <c r="AP58" s="106" t="s">
        <v>0</v>
      </c>
      <c r="AQ58" s="106" t="s">
        <v>0</v>
      </c>
      <c r="AR58" s="106"/>
      <c r="AS58" s="106"/>
      <c r="AT58" s="106" t="s">
        <v>0</v>
      </c>
    </row>
    <row r="59" spans="2:46">
      <c r="B59" s="260" t="s">
        <v>305</v>
      </c>
      <c r="C59" s="285" t="s">
        <v>0</v>
      </c>
      <c r="D59" s="106" t="s">
        <v>0</v>
      </c>
      <c r="E59" s="106" t="s">
        <v>0</v>
      </c>
      <c r="F59" s="106" t="s">
        <v>0</v>
      </c>
      <c r="G59" s="106" t="s">
        <v>0</v>
      </c>
      <c r="H59" s="106" t="s">
        <v>0</v>
      </c>
      <c r="I59" s="106" t="s">
        <v>0</v>
      </c>
      <c r="J59" s="106" t="s">
        <v>0</v>
      </c>
      <c r="K59" s="106" t="s">
        <v>0</v>
      </c>
      <c r="L59" s="106" t="s">
        <v>0</v>
      </c>
      <c r="M59" s="106">
        <v>0</v>
      </c>
      <c r="N59" s="106">
        <v>0</v>
      </c>
      <c r="O59" s="106">
        <v>0</v>
      </c>
      <c r="P59" s="106">
        <v>0</v>
      </c>
      <c r="Q59" s="106">
        <v>0</v>
      </c>
      <c r="R59" s="106">
        <v>0</v>
      </c>
      <c r="S59" s="106">
        <v>0</v>
      </c>
      <c r="T59" s="106">
        <v>0</v>
      </c>
      <c r="U59" s="106">
        <v>0</v>
      </c>
      <c r="V59" s="106">
        <v>0</v>
      </c>
      <c r="W59" s="106">
        <v>0</v>
      </c>
      <c r="X59" s="106">
        <v>0</v>
      </c>
      <c r="Y59" s="106">
        <v>0</v>
      </c>
      <c r="Z59" s="106">
        <v>0</v>
      </c>
      <c r="AA59" s="106">
        <v>0</v>
      </c>
      <c r="AB59" s="106">
        <v>0</v>
      </c>
      <c r="AC59" s="130">
        <v>0</v>
      </c>
      <c r="AD59" s="106">
        <v>0</v>
      </c>
      <c r="AE59" s="106">
        <v>0</v>
      </c>
      <c r="AF59" s="106">
        <v>0</v>
      </c>
      <c r="AG59" s="106">
        <v>0</v>
      </c>
      <c r="AH59" s="106">
        <v>0</v>
      </c>
      <c r="AI59" s="106">
        <v>0</v>
      </c>
      <c r="AJ59" s="106">
        <v>0</v>
      </c>
      <c r="AK59" s="106">
        <v>0</v>
      </c>
      <c r="AL59" s="106">
        <v>0</v>
      </c>
      <c r="AM59" s="106">
        <v>0</v>
      </c>
      <c r="AN59" s="106">
        <v>0</v>
      </c>
      <c r="AO59" s="106">
        <v>0</v>
      </c>
      <c r="AP59" s="106">
        <v>0</v>
      </c>
      <c r="AQ59" s="106">
        <v>0</v>
      </c>
      <c r="AR59" s="106">
        <v>0</v>
      </c>
      <c r="AS59" s="106">
        <v>0</v>
      </c>
      <c r="AT59" s="106">
        <v>0</v>
      </c>
    </row>
    <row r="60" spans="2:46" ht="24">
      <c r="B60" s="262" t="s">
        <v>306</v>
      </c>
      <c r="C60" s="286" t="s">
        <v>0</v>
      </c>
      <c r="D60" s="160" t="s">
        <v>0</v>
      </c>
      <c r="E60" s="160" t="s">
        <v>0</v>
      </c>
      <c r="F60" s="160" t="s">
        <v>0</v>
      </c>
      <c r="G60" s="160" t="s">
        <v>0</v>
      </c>
      <c r="H60" s="160" t="s">
        <v>0</v>
      </c>
      <c r="I60" s="160" t="s">
        <v>0</v>
      </c>
      <c r="J60" s="160" t="s">
        <v>0</v>
      </c>
      <c r="K60" s="160" t="s">
        <v>0</v>
      </c>
      <c r="L60" s="160" t="s">
        <v>0</v>
      </c>
      <c r="M60" s="106">
        <v>0</v>
      </c>
      <c r="N60" s="106">
        <v>0</v>
      </c>
      <c r="O60" s="106">
        <v>0</v>
      </c>
      <c r="P60" s="106">
        <v>0</v>
      </c>
      <c r="Q60" s="106">
        <v>0</v>
      </c>
      <c r="R60" s="106">
        <v>0</v>
      </c>
      <c r="S60" s="106">
        <v>0</v>
      </c>
      <c r="T60" s="106">
        <v>0</v>
      </c>
      <c r="U60" s="106">
        <v>0</v>
      </c>
      <c r="V60" s="106">
        <v>0</v>
      </c>
      <c r="W60" s="106">
        <v>0</v>
      </c>
      <c r="X60" s="106">
        <v>0</v>
      </c>
      <c r="Y60" s="106">
        <v>0</v>
      </c>
      <c r="Z60" s="106">
        <v>0</v>
      </c>
      <c r="AA60" s="106">
        <v>0</v>
      </c>
      <c r="AB60" s="106">
        <v>0</v>
      </c>
      <c r="AC60" s="130">
        <v>0</v>
      </c>
      <c r="AD60" s="106">
        <v>0</v>
      </c>
      <c r="AE60" s="106">
        <v>0</v>
      </c>
      <c r="AF60" s="106">
        <v>0</v>
      </c>
      <c r="AG60" s="106">
        <v>0</v>
      </c>
      <c r="AH60" s="106">
        <v>0</v>
      </c>
      <c r="AI60" s="106">
        <v>0</v>
      </c>
      <c r="AJ60" s="106">
        <v>0</v>
      </c>
      <c r="AK60" s="106">
        <v>0</v>
      </c>
      <c r="AL60" s="106">
        <v>0</v>
      </c>
      <c r="AM60" s="106">
        <v>0</v>
      </c>
      <c r="AN60" s="106">
        <v>0</v>
      </c>
      <c r="AO60" s="106">
        <v>0</v>
      </c>
      <c r="AP60" s="106">
        <v>0</v>
      </c>
      <c r="AQ60" s="106">
        <v>0</v>
      </c>
      <c r="AR60" s="106">
        <v>0</v>
      </c>
      <c r="AS60" s="106">
        <v>0</v>
      </c>
      <c r="AT60" s="106">
        <v>0</v>
      </c>
    </row>
    <row r="61" spans="2:46">
      <c r="B61" s="260" t="s">
        <v>307</v>
      </c>
      <c r="C61" s="285" t="s">
        <v>0</v>
      </c>
      <c r="D61" s="106" t="s">
        <v>0</v>
      </c>
      <c r="E61" s="106" t="s">
        <v>0</v>
      </c>
      <c r="F61" s="106" t="s">
        <v>0</v>
      </c>
      <c r="G61" s="106" t="s">
        <v>0</v>
      </c>
      <c r="H61" s="106" t="s">
        <v>0</v>
      </c>
      <c r="I61" s="106" t="s">
        <v>0</v>
      </c>
      <c r="J61" s="106" t="s">
        <v>0</v>
      </c>
      <c r="K61" s="106" t="s">
        <v>0</v>
      </c>
      <c r="L61" s="106" t="s">
        <v>0</v>
      </c>
      <c r="M61" s="160" t="s">
        <v>0</v>
      </c>
      <c r="N61" s="106">
        <v>0</v>
      </c>
      <c r="O61" s="106">
        <v>0</v>
      </c>
      <c r="P61" s="106">
        <v>0</v>
      </c>
      <c r="Q61" s="106">
        <v>0</v>
      </c>
      <c r="R61" s="106">
        <v>0</v>
      </c>
      <c r="S61" s="106">
        <v>0</v>
      </c>
      <c r="T61" s="106">
        <v>0</v>
      </c>
      <c r="U61" s="106">
        <v>0</v>
      </c>
      <c r="V61" s="106">
        <v>0</v>
      </c>
      <c r="W61" s="106">
        <v>0</v>
      </c>
      <c r="X61" s="106">
        <v>0</v>
      </c>
      <c r="Y61" s="106">
        <v>0</v>
      </c>
      <c r="Z61" s="106">
        <v>0</v>
      </c>
      <c r="AA61" s="106">
        <v>0</v>
      </c>
      <c r="AB61" s="106">
        <v>0</v>
      </c>
      <c r="AC61" s="130">
        <v>0</v>
      </c>
      <c r="AD61" s="106">
        <v>0</v>
      </c>
      <c r="AE61" s="106">
        <v>0</v>
      </c>
      <c r="AF61" s="106">
        <v>0</v>
      </c>
      <c r="AG61" s="106">
        <v>0</v>
      </c>
      <c r="AH61" s="106">
        <v>0</v>
      </c>
      <c r="AI61" s="106">
        <v>0</v>
      </c>
      <c r="AJ61" s="106">
        <v>0</v>
      </c>
      <c r="AK61" s="106">
        <v>0</v>
      </c>
      <c r="AL61" s="106">
        <v>0</v>
      </c>
      <c r="AM61" s="106">
        <v>0</v>
      </c>
      <c r="AN61" s="106">
        <v>0</v>
      </c>
      <c r="AO61" s="106">
        <v>0</v>
      </c>
      <c r="AP61" s="106">
        <v>0</v>
      </c>
      <c r="AQ61" s="106">
        <v>0</v>
      </c>
      <c r="AR61" s="106">
        <v>0</v>
      </c>
      <c r="AS61" s="106">
        <v>0</v>
      </c>
      <c r="AT61" s="106">
        <v>0</v>
      </c>
    </row>
    <row r="62" spans="2:46">
      <c r="B62" s="281" t="s">
        <v>106</v>
      </c>
      <c r="C62" s="294" t="s">
        <v>0</v>
      </c>
      <c r="D62" s="158" t="s">
        <v>0</v>
      </c>
      <c r="E62" s="158" t="s">
        <v>0</v>
      </c>
      <c r="F62" s="158" t="s">
        <v>0</v>
      </c>
      <c r="G62" s="158" t="s">
        <v>0</v>
      </c>
      <c r="H62" s="158" t="s">
        <v>0</v>
      </c>
      <c r="I62" s="158" t="s">
        <v>0</v>
      </c>
      <c r="J62" s="158" t="s">
        <v>0</v>
      </c>
      <c r="K62" s="158" t="s">
        <v>0</v>
      </c>
      <c r="L62" s="158" t="s">
        <v>0</v>
      </c>
      <c r="M62" s="106" t="s">
        <v>0</v>
      </c>
      <c r="N62" s="106" t="s">
        <v>0</v>
      </c>
      <c r="O62" s="106">
        <v>0</v>
      </c>
      <c r="P62" s="106">
        <v>0</v>
      </c>
      <c r="Q62" s="106">
        <v>0</v>
      </c>
      <c r="R62" s="106">
        <v>0</v>
      </c>
      <c r="S62" s="106">
        <v>0</v>
      </c>
      <c r="T62" s="106">
        <v>0</v>
      </c>
      <c r="U62" s="106">
        <v>0</v>
      </c>
      <c r="V62" s="106">
        <v>0</v>
      </c>
      <c r="W62" s="106">
        <v>0</v>
      </c>
      <c r="X62" s="106">
        <v>0</v>
      </c>
      <c r="Y62" s="106">
        <v>0</v>
      </c>
      <c r="Z62" s="106">
        <v>0</v>
      </c>
      <c r="AA62" s="106">
        <v>0</v>
      </c>
      <c r="AB62" s="106">
        <v>0</v>
      </c>
      <c r="AC62" s="130">
        <v>0</v>
      </c>
      <c r="AD62" s="106">
        <v>0</v>
      </c>
      <c r="AE62" s="106">
        <v>0</v>
      </c>
      <c r="AF62" s="106">
        <v>0</v>
      </c>
      <c r="AG62" s="106">
        <v>0</v>
      </c>
      <c r="AH62" s="106">
        <v>0</v>
      </c>
      <c r="AI62" s="106">
        <v>0</v>
      </c>
      <c r="AJ62" s="106">
        <v>0</v>
      </c>
      <c r="AK62" s="106">
        <v>0</v>
      </c>
      <c r="AL62" s="106">
        <v>0</v>
      </c>
      <c r="AM62" s="106">
        <v>0</v>
      </c>
      <c r="AN62" s="106">
        <v>0</v>
      </c>
      <c r="AO62" s="106">
        <v>0</v>
      </c>
      <c r="AP62" s="106">
        <v>0</v>
      </c>
      <c r="AQ62" s="106">
        <v>0</v>
      </c>
      <c r="AR62" s="106">
        <v>150973</v>
      </c>
      <c r="AS62" s="106"/>
      <c r="AT62" s="106" t="s">
        <v>0</v>
      </c>
    </row>
    <row r="63" spans="2:46">
      <c r="B63" s="276" t="s">
        <v>308</v>
      </c>
      <c r="C63" s="295" t="s">
        <v>0</v>
      </c>
      <c r="D63" s="106" t="s">
        <v>0</v>
      </c>
      <c r="E63" s="106" t="s">
        <v>0</v>
      </c>
      <c r="F63" s="106" t="s">
        <v>0</v>
      </c>
      <c r="G63" s="106" t="s">
        <v>0</v>
      </c>
      <c r="H63" s="106" t="s">
        <v>0</v>
      </c>
      <c r="I63" s="106" t="s">
        <v>0</v>
      </c>
      <c r="J63" s="106" t="s">
        <v>0</v>
      </c>
      <c r="K63" s="106" t="s">
        <v>0</v>
      </c>
      <c r="L63" s="106" t="s">
        <v>0</v>
      </c>
      <c r="M63" s="106" t="s">
        <v>0</v>
      </c>
      <c r="N63" s="106" t="s">
        <v>0</v>
      </c>
      <c r="O63" s="106">
        <v>0</v>
      </c>
      <c r="P63" s="106">
        <v>0</v>
      </c>
      <c r="Q63" s="106">
        <v>0</v>
      </c>
      <c r="R63" s="106">
        <v>0</v>
      </c>
      <c r="S63" s="106">
        <v>0</v>
      </c>
      <c r="T63" s="106">
        <v>0</v>
      </c>
      <c r="U63" s="106">
        <v>0</v>
      </c>
      <c r="V63" s="106">
        <v>0</v>
      </c>
      <c r="W63" s="106">
        <v>0</v>
      </c>
      <c r="X63" s="106">
        <v>0</v>
      </c>
      <c r="Y63" s="106">
        <v>0</v>
      </c>
      <c r="Z63" s="106">
        <v>0</v>
      </c>
      <c r="AA63" s="106">
        <v>0</v>
      </c>
      <c r="AB63" s="106">
        <v>0</v>
      </c>
      <c r="AC63" s="130">
        <v>0</v>
      </c>
      <c r="AD63" s="106">
        <v>0</v>
      </c>
      <c r="AE63" s="106">
        <v>0</v>
      </c>
      <c r="AF63" s="106">
        <v>0</v>
      </c>
      <c r="AG63" s="106">
        <v>0</v>
      </c>
      <c r="AH63" s="106">
        <v>0</v>
      </c>
      <c r="AI63" s="106">
        <v>0</v>
      </c>
      <c r="AJ63" s="106">
        <v>0</v>
      </c>
      <c r="AK63" s="106">
        <v>0</v>
      </c>
      <c r="AL63" s="106">
        <v>0</v>
      </c>
      <c r="AM63" s="106">
        <v>0</v>
      </c>
      <c r="AN63" s="106">
        <v>0</v>
      </c>
      <c r="AO63" s="106">
        <v>0</v>
      </c>
      <c r="AP63" s="106">
        <v>0</v>
      </c>
      <c r="AQ63" s="106">
        <v>0</v>
      </c>
      <c r="AR63" s="106">
        <v>0</v>
      </c>
      <c r="AS63" s="106">
        <v>0</v>
      </c>
      <c r="AT63" s="106">
        <v>0</v>
      </c>
    </row>
    <row r="64" spans="2:46">
      <c r="B64" s="276" t="s">
        <v>107</v>
      </c>
      <c r="C64" s="295" t="s">
        <v>0</v>
      </c>
      <c r="D64" s="106" t="s">
        <v>0</v>
      </c>
      <c r="E64" s="106" t="s">
        <v>0</v>
      </c>
      <c r="F64" s="106" t="s">
        <v>0</v>
      </c>
      <c r="G64" s="106" t="s">
        <v>0</v>
      </c>
      <c r="H64" s="106" t="s">
        <v>0</v>
      </c>
      <c r="I64" s="106" t="s">
        <v>0</v>
      </c>
      <c r="J64" s="106" t="s">
        <v>0</v>
      </c>
      <c r="K64" s="106" t="s">
        <v>0</v>
      </c>
      <c r="L64" s="106" t="s">
        <v>0</v>
      </c>
      <c r="M64" s="106" t="s">
        <v>0</v>
      </c>
      <c r="N64" s="106" t="s">
        <v>0</v>
      </c>
      <c r="O64" s="106">
        <v>0</v>
      </c>
      <c r="P64" s="106">
        <v>0</v>
      </c>
      <c r="Q64" s="106">
        <v>0</v>
      </c>
      <c r="R64" s="106">
        <v>0</v>
      </c>
      <c r="S64" s="106">
        <v>0</v>
      </c>
      <c r="T64" s="106">
        <v>0</v>
      </c>
      <c r="U64" s="106">
        <v>0</v>
      </c>
      <c r="V64" s="106">
        <v>0</v>
      </c>
      <c r="W64" s="106">
        <v>0</v>
      </c>
      <c r="X64" s="106">
        <v>0</v>
      </c>
      <c r="Y64" s="106">
        <v>0</v>
      </c>
      <c r="Z64" s="106">
        <v>0</v>
      </c>
      <c r="AA64" s="106">
        <v>0</v>
      </c>
      <c r="AB64" s="106">
        <v>0</v>
      </c>
      <c r="AC64" s="130">
        <v>0</v>
      </c>
      <c r="AD64" s="106">
        <v>0</v>
      </c>
      <c r="AE64" s="106">
        <v>0</v>
      </c>
      <c r="AF64" s="106">
        <v>0</v>
      </c>
      <c r="AG64" s="106">
        <v>0</v>
      </c>
      <c r="AH64" s="106">
        <v>0</v>
      </c>
      <c r="AI64" s="106">
        <v>0</v>
      </c>
      <c r="AJ64" s="106">
        <v>0</v>
      </c>
      <c r="AK64" s="106">
        <v>0</v>
      </c>
      <c r="AL64" s="106">
        <v>0</v>
      </c>
      <c r="AM64" s="106">
        <v>0</v>
      </c>
      <c r="AN64" s="106">
        <v>0</v>
      </c>
      <c r="AO64" s="106">
        <v>0</v>
      </c>
      <c r="AP64" s="106">
        <v>0</v>
      </c>
      <c r="AQ64" s="106">
        <v>0</v>
      </c>
      <c r="AR64" s="106">
        <v>0</v>
      </c>
      <c r="AS64" s="106">
        <v>0</v>
      </c>
      <c r="AT64" s="106">
        <v>0</v>
      </c>
    </row>
    <row r="65" spans="2:46">
      <c r="B65" s="277" t="s">
        <v>309</v>
      </c>
      <c r="C65" s="286" t="s">
        <v>0</v>
      </c>
      <c r="D65" s="160" t="s">
        <v>0</v>
      </c>
      <c r="E65" s="160" t="s">
        <v>0</v>
      </c>
      <c r="F65" s="160" t="s">
        <v>0</v>
      </c>
      <c r="G65" s="160" t="s">
        <v>0</v>
      </c>
      <c r="H65" s="160" t="s">
        <v>0</v>
      </c>
      <c r="I65" s="160" t="s">
        <v>0</v>
      </c>
      <c r="J65" s="160" t="s">
        <v>0</v>
      </c>
      <c r="K65" s="160" t="s">
        <v>0</v>
      </c>
      <c r="L65" s="160" t="s">
        <v>0</v>
      </c>
      <c r="M65" s="160" t="s">
        <v>0</v>
      </c>
      <c r="N65" s="160" t="s">
        <v>0</v>
      </c>
      <c r="O65" s="106" t="s">
        <v>0</v>
      </c>
      <c r="P65" s="106">
        <v>0</v>
      </c>
      <c r="Q65" s="106">
        <v>0</v>
      </c>
      <c r="R65" s="106">
        <v>0</v>
      </c>
      <c r="S65" s="106">
        <v>0</v>
      </c>
      <c r="T65" s="106">
        <v>0</v>
      </c>
      <c r="U65" s="106">
        <v>0</v>
      </c>
      <c r="V65" s="106">
        <v>0</v>
      </c>
      <c r="W65" s="106">
        <v>0</v>
      </c>
      <c r="X65" s="106">
        <v>0</v>
      </c>
      <c r="Y65" s="106">
        <v>0</v>
      </c>
      <c r="Z65" s="106">
        <v>0</v>
      </c>
      <c r="AA65" s="106">
        <v>0</v>
      </c>
      <c r="AB65" s="106">
        <v>0</v>
      </c>
      <c r="AC65" s="130">
        <v>0</v>
      </c>
      <c r="AD65" s="106">
        <v>0</v>
      </c>
      <c r="AE65" s="106">
        <v>0</v>
      </c>
      <c r="AF65" s="106">
        <v>0</v>
      </c>
      <c r="AG65" s="106">
        <v>0</v>
      </c>
      <c r="AH65" s="106">
        <v>0</v>
      </c>
      <c r="AI65" s="106">
        <v>0</v>
      </c>
      <c r="AJ65" s="106">
        <v>0</v>
      </c>
      <c r="AK65" s="106">
        <v>0</v>
      </c>
      <c r="AL65" s="106">
        <v>0</v>
      </c>
      <c r="AM65" s="106">
        <v>0</v>
      </c>
      <c r="AN65" s="106">
        <v>0</v>
      </c>
      <c r="AO65" s="106">
        <v>0</v>
      </c>
      <c r="AP65" s="106">
        <v>0</v>
      </c>
      <c r="AQ65" s="106">
        <v>0</v>
      </c>
      <c r="AR65" s="106">
        <v>0</v>
      </c>
      <c r="AS65" s="106">
        <v>0</v>
      </c>
      <c r="AT65" s="106">
        <v>0</v>
      </c>
    </row>
    <row r="66" spans="2:46">
      <c r="B66" s="278" t="s">
        <v>310</v>
      </c>
      <c r="C66" s="287" t="s">
        <v>0</v>
      </c>
      <c r="D66" s="161" t="s">
        <v>0</v>
      </c>
      <c r="E66" s="161" t="s">
        <v>0</v>
      </c>
      <c r="F66" s="161" t="s">
        <v>0</v>
      </c>
      <c r="G66" s="161" t="s">
        <v>0</v>
      </c>
      <c r="H66" s="161" t="s">
        <v>0</v>
      </c>
      <c r="I66" s="161" t="s">
        <v>0</v>
      </c>
      <c r="J66" s="161" t="s">
        <v>0</v>
      </c>
      <c r="K66" s="161" t="s">
        <v>0</v>
      </c>
      <c r="L66" s="161" t="s">
        <v>0</v>
      </c>
      <c r="M66" s="161" t="s">
        <v>0</v>
      </c>
      <c r="N66" s="161" t="s">
        <v>0</v>
      </c>
      <c r="O66" s="106" t="s">
        <v>0</v>
      </c>
      <c r="P66" s="106" t="s">
        <v>0</v>
      </c>
      <c r="Q66" s="106">
        <v>0</v>
      </c>
      <c r="R66" s="106">
        <v>0</v>
      </c>
      <c r="S66" s="106">
        <v>0</v>
      </c>
      <c r="T66" s="106">
        <v>0</v>
      </c>
      <c r="U66" s="106">
        <v>0</v>
      </c>
      <c r="V66" s="106">
        <v>0</v>
      </c>
      <c r="W66" s="106">
        <v>0</v>
      </c>
      <c r="X66" s="106">
        <v>0</v>
      </c>
      <c r="Y66" s="106">
        <v>0</v>
      </c>
      <c r="Z66" s="106">
        <v>0</v>
      </c>
      <c r="AA66" s="106">
        <v>0</v>
      </c>
      <c r="AB66" s="106">
        <v>0</v>
      </c>
      <c r="AC66" s="130">
        <v>0</v>
      </c>
      <c r="AD66" s="106">
        <v>0</v>
      </c>
      <c r="AE66" s="106">
        <v>0</v>
      </c>
      <c r="AF66" s="106">
        <v>0</v>
      </c>
      <c r="AG66" s="106">
        <v>0</v>
      </c>
      <c r="AH66" s="106">
        <v>0</v>
      </c>
      <c r="AI66" s="106">
        <v>0</v>
      </c>
      <c r="AJ66" s="106">
        <v>0</v>
      </c>
      <c r="AK66" s="106">
        <v>0</v>
      </c>
      <c r="AL66" s="106">
        <v>0</v>
      </c>
      <c r="AM66" s="106">
        <v>0</v>
      </c>
      <c r="AN66" s="106">
        <v>0</v>
      </c>
      <c r="AO66" s="106">
        <v>0</v>
      </c>
      <c r="AP66" s="106">
        <v>0</v>
      </c>
      <c r="AQ66" s="106">
        <v>0</v>
      </c>
      <c r="AR66" s="106">
        <v>0</v>
      </c>
      <c r="AS66" s="106">
        <v>0</v>
      </c>
      <c r="AT66" s="106">
        <v>0</v>
      </c>
    </row>
    <row r="67" spans="2:46">
      <c r="B67" s="276" t="s">
        <v>143</v>
      </c>
      <c r="C67" s="285" t="s">
        <v>0</v>
      </c>
      <c r="D67" s="106" t="s">
        <v>0</v>
      </c>
      <c r="E67" s="106" t="s">
        <v>0</v>
      </c>
      <c r="F67" s="106" t="s">
        <v>0</v>
      </c>
      <c r="G67" s="106" t="s">
        <v>0</v>
      </c>
      <c r="H67" s="106" t="s">
        <v>0</v>
      </c>
      <c r="I67" s="106" t="s">
        <v>0</v>
      </c>
      <c r="J67" s="106" t="s">
        <v>0</v>
      </c>
      <c r="K67" s="106" t="s">
        <v>0</v>
      </c>
      <c r="L67" s="106" t="s">
        <v>0</v>
      </c>
      <c r="M67" s="106" t="s">
        <v>0</v>
      </c>
      <c r="N67" s="106" t="s">
        <v>0</v>
      </c>
      <c r="O67" s="158" t="s">
        <v>0</v>
      </c>
      <c r="P67" s="158" t="s">
        <v>0</v>
      </c>
      <c r="Q67" s="106" t="s">
        <v>0</v>
      </c>
      <c r="R67" s="106" t="s">
        <v>0</v>
      </c>
      <c r="S67" s="106" t="s">
        <v>0</v>
      </c>
      <c r="T67" s="106" t="s">
        <v>0</v>
      </c>
      <c r="U67" s="106">
        <v>0</v>
      </c>
      <c r="V67" s="106">
        <v>0</v>
      </c>
      <c r="W67" s="106">
        <v>0</v>
      </c>
      <c r="X67" s="106">
        <v>0</v>
      </c>
      <c r="Y67" s="106">
        <v>0</v>
      </c>
      <c r="Z67" s="106">
        <v>0</v>
      </c>
      <c r="AA67" s="106">
        <v>0</v>
      </c>
      <c r="AB67" s="106">
        <v>0</v>
      </c>
      <c r="AC67" s="130">
        <v>0</v>
      </c>
      <c r="AD67" s="106">
        <v>0</v>
      </c>
      <c r="AE67" s="106">
        <v>0</v>
      </c>
      <c r="AF67" s="106">
        <v>0</v>
      </c>
      <c r="AG67" s="106">
        <v>0</v>
      </c>
      <c r="AH67" s="106">
        <v>0</v>
      </c>
      <c r="AI67" s="106">
        <v>0</v>
      </c>
      <c r="AJ67" s="106">
        <v>0</v>
      </c>
      <c r="AK67" s="106">
        <v>0</v>
      </c>
      <c r="AL67" s="106">
        <v>0</v>
      </c>
      <c r="AM67" s="106">
        <v>0</v>
      </c>
      <c r="AN67" s="106">
        <v>0</v>
      </c>
      <c r="AO67" s="106">
        <v>0</v>
      </c>
      <c r="AP67" s="106">
        <v>0</v>
      </c>
      <c r="AQ67" s="106">
        <v>0</v>
      </c>
      <c r="AR67" s="106">
        <v>0</v>
      </c>
      <c r="AS67" s="106">
        <v>0</v>
      </c>
      <c r="AT67" s="106">
        <v>0</v>
      </c>
    </row>
    <row r="68" spans="2:46">
      <c r="B68" s="276" t="s">
        <v>144</v>
      </c>
      <c r="C68" s="285" t="s">
        <v>0</v>
      </c>
      <c r="D68" s="106" t="s">
        <v>0</v>
      </c>
      <c r="E68" s="106" t="s">
        <v>0</v>
      </c>
      <c r="F68" s="106" t="s">
        <v>0</v>
      </c>
      <c r="G68" s="106" t="s">
        <v>0</v>
      </c>
      <c r="H68" s="106" t="s">
        <v>0</v>
      </c>
      <c r="I68" s="106" t="s">
        <v>0</v>
      </c>
      <c r="J68" s="106" t="s">
        <v>0</v>
      </c>
      <c r="K68" s="106" t="s">
        <v>0</v>
      </c>
      <c r="L68" s="106" t="s">
        <v>0</v>
      </c>
      <c r="M68" s="106" t="s">
        <v>0</v>
      </c>
      <c r="N68" s="106" t="s">
        <v>0</v>
      </c>
      <c r="O68" s="106" t="s">
        <v>0</v>
      </c>
      <c r="P68" s="106" t="s">
        <v>0</v>
      </c>
      <c r="Q68" s="106" t="s">
        <v>0</v>
      </c>
      <c r="R68" s="106" t="s">
        <v>0</v>
      </c>
      <c r="S68" s="106" t="s">
        <v>0</v>
      </c>
      <c r="T68" s="106" t="s">
        <v>0</v>
      </c>
      <c r="U68" s="106">
        <v>0</v>
      </c>
      <c r="V68" s="106">
        <v>0</v>
      </c>
      <c r="W68" s="106">
        <v>0</v>
      </c>
      <c r="X68" s="106">
        <v>0</v>
      </c>
      <c r="Y68" s="106">
        <v>0</v>
      </c>
      <c r="Z68" s="106">
        <v>0</v>
      </c>
      <c r="AA68" s="106">
        <v>0</v>
      </c>
      <c r="AB68" s="106">
        <v>0</v>
      </c>
      <c r="AC68" s="130">
        <v>0</v>
      </c>
      <c r="AD68" s="106">
        <v>0</v>
      </c>
      <c r="AE68" s="106">
        <v>0</v>
      </c>
      <c r="AF68" s="106">
        <v>0</v>
      </c>
      <c r="AG68" s="106">
        <v>0</v>
      </c>
      <c r="AH68" s="106">
        <v>0</v>
      </c>
      <c r="AI68" s="106">
        <v>0</v>
      </c>
      <c r="AJ68" s="106">
        <v>0</v>
      </c>
      <c r="AK68" s="106">
        <v>0</v>
      </c>
      <c r="AL68" s="106">
        <v>0</v>
      </c>
      <c r="AM68" s="106">
        <v>0</v>
      </c>
      <c r="AN68" s="106">
        <v>0</v>
      </c>
      <c r="AO68" s="106">
        <v>0</v>
      </c>
      <c r="AP68" s="106">
        <v>0</v>
      </c>
      <c r="AQ68" s="106">
        <v>0</v>
      </c>
      <c r="AR68" s="106">
        <v>0</v>
      </c>
      <c r="AS68" s="106">
        <v>0</v>
      </c>
      <c r="AT68" s="106">
        <v>0</v>
      </c>
    </row>
    <row r="69" spans="2:46">
      <c r="B69" s="276" t="s">
        <v>226</v>
      </c>
      <c r="C69" s="285" t="s">
        <v>0</v>
      </c>
      <c r="D69" s="106" t="s">
        <v>0</v>
      </c>
      <c r="E69" s="106" t="s">
        <v>0</v>
      </c>
      <c r="F69" s="106" t="s">
        <v>0</v>
      </c>
      <c r="G69" s="106" t="s">
        <v>0</v>
      </c>
      <c r="H69" s="106" t="s">
        <v>0</v>
      </c>
      <c r="I69" s="106" t="s">
        <v>0</v>
      </c>
      <c r="J69" s="106" t="s">
        <v>0</v>
      </c>
      <c r="K69" s="106" t="s">
        <v>0</v>
      </c>
      <c r="L69" s="106" t="s">
        <v>0</v>
      </c>
      <c r="M69" s="106" t="s">
        <v>0</v>
      </c>
      <c r="N69" s="106" t="s">
        <v>0</v>
      </c>
      <c r="O69" s="106" t="s">
        <v>0</v>
      </c>
      <c r="P69" s="106" t="s">
        <v>0</v>
      </c>
      <c r="Q69" s="106" t="s">
        <v>0</v>
      </c>
      <c r="R69" s="106" t="s">
        <v>0</v>
      </c>
      <c r="S69" s="106" t="s">
        <v>0</v>
      </c>
      <c r="T69" s="106" t="s">
        <v>0</v>
      </c>
      <c r="U69" s="106" t="s">
        <v>0</v>
      </c>
      <c r="V69" s="106" t="s">
        <v>0</v>
      </c>
      <c r="W69" s="106">
        <v>0</v>
      </c>
      <c r="X69" s="106">
        <v>0</v>
      </c>
      <c r="Y69" s="106">
        <v>0</v>
      </c>
      <c r="Z69" s="106">
        <v>0</v>
      </c>
      <c r="AA69" s="106">
        <v>0</v>
      </c>
      <c r="AB69" s="106">
        <v>0</v>
      </c>
      <c r="AC69" s="130">
        <v>0</v>
      </c>
      <c r="AD69" s="106">
        <v>0</v>
      </c>
      <c r="AE69" s="106">
        <v>0</v>
      </c>
      <c r="AF69" s="106">
        <v>0</v>
      </c>
      <c r="AG69" s="106">
        <v>0</v>
      </c>
      <c r="AH69" s="106">
        <v>0</v>
      </c>
      <c r="AI69" s="106">
        <v>0</v>
      </c>
      <c r="AJ69" s="106">
        <v>0</v>
      </c>
      <c r="AK69" s="106">
        <v>0</v>
      </c>
      <c r="AL69" s="106">
        <v>0</v>
      </c>
      <c r="AM69" s="106">
        <v>0</v>
      </c>
      <c r="AN69" s="106">
        <v>0</v>
      </c>
      <c r="AO69" s="106">
        <v>0</v>
      </c>
      <c r="AP69" s="106">
        <v>0</v>
      </c>
      <c r="AQ69" s="106">
        <v>0</v>
      </c>
      <c r="AR69" s="106">
        <v>0</v>
      </c>
      <c r="AS69" s="106">
        <v>0</v>
      </c>
      <c r="AT69" s="106">
        <v>0</v>
      </c>
    </row>
    <row r="70" spans="2:46">
      <c r="B70" s="277" t="s">
        <v>311</v>
      </c>
      <c r="C70" s="286" t="s">
        <v>0</v>
      </c>
      <c r="D70" s="160" t="s">
        <v>0</v>
      </c>
      <c r="E70" s="160" t="s">
        <v>0</v>
      </c>
      <c r="F70" s="160" t="s">
        <v>0</v>
      </c>
      <c r="G70" s="160" t="s">
        <v>0</v>
      </c>
      <c r="H70" s="160" t="s">
        <v>0</v>
      </c>
      <c r="I70" s="160" t="s">
        <v>0</v>
      </c>
      <c r="J70" s="160" t="s">
        <v>0</v>
      </c>
      <c r="K70" s="160" t="s">
        <v>0</v>
      </c>
      <c r="L70" s="160" t="s">
        <v>0</v>
      </c>
      <c r="M70" s="160" t="s">
        <v>0</v>
      </c>
      <c r="N70" s="160" t="s">
        <v>0</v>
      </c>
      <c r="O70" s="160" t="s">
        <v>0</v>
      </c>
      <c r="P70" s="160" t="s">
        <v>0</v>
      </c>
      <c r="Q70" s="160" t="s">
        <v>0</v>
      </c>
      <c r="R70" s="160" t="s">
        <v>0</v>
      </c>
      <c r="S70" s="160" t="s">
        <v>0</v>
      </c>
      <c r="T70" s="160" t="s">
        <v>0</v>
      </c>
      <c r="U70" s="160" t="s">
        <v>0</v>
      </c>
      <c r="V70" s="160" t="s">
        <v>0</v>
      </c>
      <c r="W70" s="160" t="s">
        <v>0</v>
      </c>
      <c r="X70" s="160">
        <v>0</v>
      </c>
      <c r="Y70" s="160">
        <v>0</v>
      </c>
      <c r="Z70" s="160">
        <v>0</v>
      </c>
      <c r="AA70" s="160">
        <v>0</v>
      </c>
      <c r="AB70" s="160">
        <v>0</v>
      </c>
      <c r="AC70" s="130">
        <v>0</v>
      </c>
      <c r="AD70" s="106">
        <v>0</v>
      </c>
      <c r="AE70" s="106">
        <v>0</v>
      </c>
      <c r="AF70" s="106">
        <v>0</v>
      </c>
      <c r="AG70" s="106">
        <v>0</v>
      </c>
      <c r="AH70" s="106">
        <v>0</v>
      </c>
      <c r="AI70" s="106">
        <v>0</v>
      </c>
      <c r="AJ70" s="106">
        <v>0</v>
      </c>
      <c r="AK70" s="106">
        <v>0</v>
      </c>
      <c r="AL70" s="106">
        <v>0</v>
      </c>
      <c r="AM70" s="106">
        <v>0</v>
      </c>
      <c r="AN70" s="106">
        <v>0</v>
      </c>
      <c r="AO70" s="106">
        <v>0</v>
      </c>
      <c r="AP70" s="106">
        <v>0</v>
      </c>
      <c r="AQ70" s="106">
        <v>0</v>
      </c>
      <c r="AR70" s="106">
        <v>0</v>
      </c>
      <c r="AS70" s="106">
        <v>0</v>
      </c>
      <c r="AT70" s="106">
        <v>0</v>
      </c>
    </row>
    <row r="71" spans="2:46">
      <c r="B71" s="276" t="s">
        <v>312</v>
      </c>
      <c r="C71" s="285" t="s">
        <v>0</v>
      </c>
      <c r="D71" s="106" t="s">
        <v>0</v>
      </c>
      <c r="E71" s="106" t="s">
        <v>0</v>
      </c>
      <c r="F71" s="106" t="s">
        <v>0</v>
      </c>
      <c r="G71" s="106" t="s">
        <v>0</v>
      </c>
      <c r="H71" s="106" t="s">
        <v>0</v>
      </c>
      <c r="I71" s="106" t="s">
        <v>0</v>
      </c>
      <c r="J71" s="106" t="s">
        <v>0</v>
      </c>
      <c r="K71" s="106" t="s">
        <v>0</v>
      </c>
      <c r="L71" s="106" t="s">
        <v>0</v>
      </c>
      <c r="M71" s="106" t="s">
        <v>0</v>
      </c>
      <c r="N71" s="106" t="s">
        <v>0</v>
      </c>
      <c r="O71" s="106" t="s">
        <v>0</v>
      </c>
      <c r="P71" s="106" t="s">
        <v>0</v>
      </c>
      <c r="Q71" s="106" t="s">
        <v>0</v>
      </c>
      <c r="R71" s="106" t="s">
        <v>0</v>
      </c>
      <c r="S71" s="106" t="s">
        <v>0</v>
      </c>
      <c r="T71" s="106" t="s">
        <v>0</v>
      </c>
      <c r="U71" s="106" t="s">
        <v>0</v>
      </c>
      <c r="V71" s="106" t="s">
        <v>0</v>
      </c>
      <c r="W71" s="106" t="s">
        <v>0</v>
      </c>
      <c r="X71" s="106" t="s">
        <v>0</v>
      </c>
      <c r="Y71" s="106">
        <v>0</v>
      </c>
      <c r="Z71" s="106">
        <v>0</v>
      </c>
      <c r="AA71" s="106">
        <v>0</v>
      </c>
      <c r="AB71" s="106">
        <v>0</v>
      </c>
      <c r="AC71" s="130">
        <v>0</v>
      </c>
      <c r="AD71" s="106">
        <v>0</v>
      </c>
      <c r="AE71" s="106">
        <v>0</v>
      </c>
      <c r="AF71" s="106">
        <v>0</v>
      </c>
      <c r="AG71" s="106">
        <v>0</v>
      </c>
      <c r="AH71" s="106">
        <v>0</v>
      </c>
      <c r="AI71" s="106">
        <v>0</v>
      </c>
      <c r="AJ71" s="106">
        <v>0</v>
      </c>
      <c r="AK71" s="106">
        <v>0</v>
      </c>
      <c r="AL71" s="106">
        <v>0</v>
      </c>
      <c r="AM71" s="106">
        <v>0</v>
      </c>
      <c r="AN71" s="106">
        <v>0</v>
      </c>
      <c r="AO71" s="106">
        <v>0</v>
      </c>
      <c r="AP71" s="106">
        <v>0</v>
      </c>
      <c r="AQ71" s="106">
        <v>0</v>
      </c>
      <c r="AR71" s="106">
        <v>0</v>
      </c>
      <c r="AS71" s="106">
        <v>109786</v>
      </c>
      <c r="AT71" s="106">
        <v>140246</v>
      </c>
    </row>
    <row r="72" spans="2:46">
      <c r="B72" s="277" t="s">
        <v>313</v>
      </c>
      <c r="C72" s="286" t="s">
        <v>0</v>
      </c>
      <c r="D72" s="160" t="s">
        <v>0</v>
      </c>
      <c r="E72" s="160" t="s">
        <v>0</v>
      </c>
      <c r="F72" s="160" t="s">
        <v>0</v>
      </c>
      <c r="G72" s="160" t="s">
        <v>0</v>
      </c>
      <c r="H72" s="160" t="s">
        <v>0</v>
      </c>
      <c r="I72" s="160" t="s">
        <v>0</v>
      </c>
      <c r="J72" s="160" t="s">
        <v>0</v>
      </c>
      <c r="K72" s="160" t="s">
        <v>0</v>
      </c>
      <c r="L72" s="160" t="s">
        <v>0</v>
      </c>
      <c r="M72" s="160" t="s">
        <v>0</v>
      </c>
      <c r="N72" s="160" t="s">
        <v>0</v>
      </c>
      <c r="O72" s="160" t="s">
        <v>0</v>
      </c>
      <c r="P72" s="160" t="s">
        <v>0</v>
      </c>
      <c r="Q72" s="160" t="s">
        <v>0</v>
      </c>
      <c r="R72" s="160" t="s">
        <v>0</v>
      </c>
      <c r="S72" s="160" t="s">
        <v>0</v>
      </c>
      <c r="T72" s="160" t="s">
        <v>0</v>
      </c>
      <c r="U72" s="160" t="s">
        <v>0</v>
      </c>
      <c r="V72" s="160" t="s">
        <v>0</v>
      </c>
      <c r="W72" s="160" t="s">
        <v>0</v>
      </c>
      <c r="X72" s="160" t="s">
        <v>0</v>
      </c>
      <c r="Y72" s="160">
        <v>0</v>
      </c>
      <c r="Z72" s="160">
        <v>0</v>
      </c>
      <c r="AA72" s="160">
        <v>0</v>
      </c>
      <c r="AB72" s="160">
        <v>0</v>
      </c>
      <c r="AC72" s="130">
        <v>0</v>
      </c>
      <c r="AD72" s="106">
        <v>0</v>
      </c>
      <c r="AE72" s="106">
        <v>0</v>
      </c>
      <c r="AF72" s="106">
        <v>0</v>
      </c>
      <c r="AG72" s="106">
        <v>0</v>
      </c>
      <c r="AH72" s="106">
        <v>0</v>
      </c>
      <c r="AI72" s="106">
        <v>0</v>
      </c>
      <c r="AJ72" s="106">
        <v>0</v>
      </c>
      <c r="AK72" s="106">
        <v>0</v>
      </c>
      <c r="AL72" s="106">
        <v>0</v>
      </c>
      <c r="AM72" s="106">
        <v>0</v>
      </c>
      <c r="AN72" s="106">
        <v>0</v>
      </c>
      <c r="AO72" s="106">
        <v>0</v>
      </c>
      <c r="AP72" s="106">
        <v>0</v>
      </c>
      <c r="AQ72" s="106">
        <v>0</v>
      </c>
      <c r="AR72" s="106">
        <v>0</v>
      </c>
      <c r="AS72" s="106">
        <v>0</v>
      </c>
      <c r="AT72" s="106">
        <v>0</v>
      </c>
    </row>
    <row r="73" spans="2:46">
      <c r="B73" s="276" t="s">
        <v>314</v>
      </c>
      <c r="C73" s="285" t="s">
        <v>0</v>
      </c>
      <c r="D73" s="106" t="s">
        <v>0</v>
      </c>
      <c r="E73" s="106" t="s">
        <v>0</v>
      </c>
      <c r="F73" s="106" t="s">
        <v>0</v>
      </c>
      <c r="G73" s="106" t="s">
        <v>0</v>
      </c>
      <c r="H73" s="106" t="s">
        <v>0</v>
      </c>
      <c r="I73" s="106" t="s">
        <v>0</v>
      </c>
      <c r="J73" s="106" t="s">
        <v>0</v>
      </c>
      <c r="K73" s="106" t="s">
        <v>0</v>
      </c>
      <c r="L73" s="106" t="s">
        <v>0</v>
      </c>
      <c r="M73" s="106" t="s">
        <v>0</v>
      </c>
      <c r="N73" s="106" t="s">
        <v>0</v>
      </c>
      <c r="O73" s="106" t="s">
        <v>0</v>
      </c>
      <c r="P73" s="106" t="s">
        <v>0</v>
      </c>
      <c r="Q73" s="106" t="s">
        <v>0</v>
      </c>
      <c r="R73" s="106" t="s">
        <v>0</v>
      </c>
      <c r="S73" s="106" t="s">
        <v>0</v>
      </c>
      <c r="T73" s="106" t="s">
        <v>0</v>
      </c>
      <c r="U73" s="106" t="s">
        <v>0</v>
      </c>
      <c r="V73" s="106" t="s">
        <v>0</v>
      </c>
      <c r="W73" s="106" t="s">
        <v>0</v>
      </c>
      <c r="X73" s="106" t="s">
        <v>0</v>
      </c>
      <c r="Y73" s="106" t="s">
        <v>0</v>
      </c>
      <c r="Z73" s="106">
        <v>0</v>
      </c>
      <c r="AA73" s="106">
        <v>0</v>
      </c>
      <c r="AB73" s="106">
        <v>0</v>
      </c>
      <c r="AC73" s="130">
        <v>0</v>
      </c>
      <c r="AD73" s="106">
        <v>0</v>
      </c>
      <c r="AE73" s="106">
        <v>0</v>
      </c>
      <c r="AF73" s="106">
        <v>0</v>
      </c>
      <c r="AG73" s="106">
        <v>0</v>
      </c>
      <c r="AH73" s="106">
        <v>0</v>
      </c>
      <c r="AI73" s="106">
        <v>0</v>
      </c>
      <c r="AJ73" s="106">
        <v>0</v>
      </c>
      <c r="AK73" s="106">
        <v>0</v>
      </c>
      <c r="AL73" s="106">
        <v>0</v>
      </c>
      <c r="AM73" s="106">
        <v>0</v>
      </c>
      <c r="AN73" s="106">
        <v>0</v>
      </c>
      <c r="AO73" s="106">
        <v>0</v>
      </c>
      <c r="AP73" s="106">
        <v>0</v>
      </c>
      <c r="AQ73" s="106">
        <v>0</v>
      </c>
      <c r="AR73" s="106">
        <v>0</v>
      </c>
      <c r="AS73" s="106">
        <v>0</v>
      </c>
      <c r="AT73" s="106">
        <v>0</v>
      </c>
    </row>
    <row r="74" spans="2:46">
      <c r="B74" s="277" t="s">
        <v>315</v>
      </c>
      <c r="C74" s="286" t="s">
        <v>0</v>
      </c>
      <c r="D74" s="160" t="s">
        <v>0</v>
      </c>
      <c r="E74" s="160" t="s">
        <v>0</v>
      </c>
      <c r="F74" s="160" t="s">
        <v>0</v>
      </c>
      <c r="G74" s="160" t="s">
        <v>0</v>
      </c>
      <c r="H74" s="160" t="s">
        <v>0</v>
      </c>
      <c r="I74" s="160" t="s">
        <v>0</v>
      </c>
      <c r="J74" s="160" t="s">
        <v>0</v>
      </c>
      <c r="K74" s="160" t="s">
        <v>0</v>
      </c>
      <c r="L74" s="160" t="s">
        <v>0</v>
      </c>
      <c r="M74" s="160" t="s">
        <v>0</v>
      </c>
      <c r="N74" s="160" t="s">
        <v>0</v>
      </c>
      <c r="O74" s="160" t="s">
        <v>0</v>
      </c>
      <c r="P74" s="160" t="s">
        <v>0</v>
      </c>
      <c r="Q74" s="160" t="s">
        <v>0</v>
      </c>
      <c r="R74" s="160" t="s">
        <v>0</v>
      </c>
      <c r="S74" s="160" t="s">
        <v>0</v>
      </c>
      <c r="T74" s="160" t="s">
        <v>0</v>
      </c>
      <c r="U74" s="160" t="s">
        <v>0</v>
      </c>
      <c r="V74" s="160" t="s">
        <v>0</v>
      </c>
      <c r="W74" s="160" t="s">
        <v>0</v>
      </c>
      <c r="X74" s="160" t="s">
        <v>0</v>
      </c>
      <c r="Y74" s="160" t="s">
        <v>0</v>
      </c>
      <c r="Z74" s="160">
        <v>0</v>
      </c>
      <c r="AA74" s="160">
        <v>0</v>
      </c>
      <c r="AB74" s="160">
        <v>0</v>
      </c>
      <c r="AC74" s="130">
        <v>0</v>
      </c>
      <c r="AD74" s="106">
        <v>0</v>
      </c>
      <c r="AE74" s="106">
        <v>0</v>
      </c>
      <c r="AF74" s="106">
        <v>0</v>
      </c>
      <c r="AG74" s="106">
        <v>0</v>
      </c>
      <c r="AH74" s="106">
        <v>0</v>
      </c>
      <c r="AI74" s="106">
        <v>0</v>
      </c>
      <c r="AJ74" s="106">
        <v>0</v>
      </c>
      <c r="AK74" s="106">
        <v>0</v>
      </c>
      <c r="AL74" s="106">
        <v>0</v>
      </c>
      <c r="AM74" s="106">
        <v>0</v>
      </c>
      <c r="AN74" s="106">
        <v>0</v>
      </c>
      <c r="AO74" s="106">
        <v>0</v>
      </c>
      <c r="AP74" s="106">
        <v>0</v>
      </c>
      <c r="AQ74" s="106">
        <v>0</v>
      </c>
      <c r="AR74" s="106">
        <v>0</v>
      </c>
      <c r="AS74" s="106">
        <v>0</v>
      </c>
      <c r="AT74" s="106">
        <v>0</v>
      </c>
    </row>
    <row r="75" spans="2:46">
      <c r="B75" s="276" t="s">
        <v>316</v>
      </c>
      <c r="C75" s="285" t="s">
        <v>0</v>
      </c>
      <c r="D75" s="106" t="s">
        <v>0</v>
      </c>
      <c r="E75" s="106" t="s">
        <v>0</v>
      </c>
      <c r="F75" s="106" t="s">
        <v>0</v>
      </c>
      <c r="G75" s="106" t="s">
        <v>0</v>
      </c>
      <c r="H75" s="106" t="s">
        <v>0</v>
      </c>
      <c r="I75" s="106" t="s">
        <v>0</v>
      </c>
      <c r="J75" s="106" t="s">
        <v>0</v>
      </c>
      <c r="K75" s="106" t="s">
        <v>0</v>
      </c>
      <c r="L75" s="106" t="s">
        <v>0</v>
      </c>
      <c r="M75" s="106" t="s">
        <v>0</v>
      </c>
      <c r="N75" s="106" t="s">
        <v>0</v>
      </c>
      <c r="O75" s="106" t="s">
        <v>0</v>
      </c>
      <c r="P75" s="106" t="s">
        <v>0</v>
      </c>
      <c r="Q75" s="106" t="s">
        <v>0</v>
      </c>
      <c r="R75" s="106" t="s">
        <v>0</v>
      </c>
      <c r="S75" s="106" t="s">
        <v>0</v>
      </c>
      <c r="T75" s="106" t="s">
        <v>0</v>
      </c>
      <c r="U75" s="106" t="s">
        <v>0</v>
      </c>
      <c r="V75" s="106" t="s">
        <v>0</v>
      </c>
      <c r="W75" s="106" t="s">
        <v>0</v>
      </c>
      <c r="X75" s="106" t="s">
        <v>0</v>
      </c>
      <c r="Y75" s="106" t="s">
        <v>0</v>
      </c>
      <c r="Z75" s="106" t="s">
        <v>0</v>
      </c>
      <c r="AA75" s="106">
        <v>0</v>
      </c>
      <c r="AB75" s="106">
        <v>0</v>
      </c>
      <c r="AC75" s="130">
        <v>0</v>
      </c>
      <c r="AD75" s="106">
        <v>0</v>
      </c>
      <c r="AE75" s="106">
        <v>0</v>
      </c>
      <c r="AF75" s="106">
        <v>0</v>
      </c>
      <c r="AG75" s="106">
        <v>0</v>
      </c>
      <c r="AH75" s="106">
        <v>0</v>
      </c>
      <c r="AI75" s="106">
        <v>0</v>
      </c>
      <c r="AJ75" s="106">
        <v>0</v>
      </c>
      <c r="AK75" s="106">
        <v>0</v>
      </c>
      <c r="AL75" s="106">
        <v>0</v>
      </c>
      <c r="AM75" s="106">
        <v>0</v>
      </c>
      <c r="AN75" s="106">
        <v>0</v>
      </c>
      <c r="AO75" s="106">
        <v>0</v>
      </c>
      <c r="AP75" s="106">
        <v>0</v>
      </c>
      <c r="AQ75" s="106">
        <v>0</v>
      </c>
      <c r="AR75" s="106">
        <v>0</v>
      </c>
      <c r="AS75" s="106">
        <v>0</v>
      </c>
      <c r="AT75" s="106">
        <v>0</v>
      </c>
    </row>
    <row r="76" spans="2:46">
      <c r="B76" s="277" t="s">
        <v>317</v>
      </c>
      <c r="C76" s="286" t="s">
        <v>0</v>
      </c>
      <c r="D76" s="160" t="s">
        <v>0</v>
      </c>
      <c r="E76" s="160" t="s">
        <v>0</v>
      </c>
      <c r="F76" s="160" t="s">
        <v>0</v>
      </c>
      <c r="G76" s="160" t="s">
        <v>0</v>
      </c>
      <c r="H76" s="160" t="s">
        <v>0</v>
      </c>
      <c r="I76" s="160" t="s">
        <v>0</v>
      </c>
      <c r="J76" s="160" t="s">
        <v>0</v>
      </c>
      <c r="K76" s="160" t="s">
        <v>0</v>
      </c>
      <c r="L76" s="160" t="s">
        <v>0</v>
      </c>
      <c r="M76" s="160" t="s">
        <v>0</v>
      </c>
      <c r="N76" s="160" t="s">
        <v>0</v>
      </c>
      <c r="O76" s="160" t="s">
        <v>0</v>
      </c>
      <c r="P76" s="160" t="s">
        <v>0</v>
      </c>
      <c r="Q76" s="160" t="s">
        <v>0</v>
      </c>
      <c r="R76" s="160" t="s">
        <v>0</v>
      </c>
      <c r="S76" s="160" t="s">
        <v>0</v>
      </c>
      <c r="T76" s="160" t="s">
        <v>0</v>
      </c>
      <c r="U76" s="160" t="s">
        <v>0</v>
      </c>
      <c r="V76" s="160" t="s">
        <v>0</v>
      </c>
      <c r="W76" s="160" t="s">
        <v>0</v>
      </c>
      <c r="X76" s="160" t="s">
        <v>0</v>
      </c>
      <c r="Y76" s="160" t="s">
        <v>0</v>
      </c>
      <c r="Z76" s="160" t="s">
        <v>0</v>
      </c>
      <c r="AA76" s="160">
        <v>0</v>
      </c>
      <c r="AB76" s="160">
        <v>0</v>
      </c>
      <c r="AC76" s="133">
        <v>0</v>
      </c>
      <c r="AD76" s="106">
        <v>0</v>
      </c>
      <c r="AE76" s="106">
        <v>0</v>
      </c>
      <c r="AF76" s="106">
        <v>0</v>
      </c>
      <c r="AG76" s="106">
        <v>0</v>
      </c>
      <c r="AH76" s="106">
        <v>0</v>
      </c>
      <c r="AI76" s="106">
        <v>0</v>
      </c>
      <c r="AJ76" s="106">
        <v>0</v>
      </c>
      <c r="AK76" s="106">
        <v>0</v>
      </c>
      <c r="AL76" s="106">
        <v>0</v>
      </c>
      <c r="AM76" s="106">
        <v>0</v>
      </c>
      <c r="AN76" s="106">
        <v>0</v>
      </c>
      <c r="AO76" s="106">
        <v>0</v>
      </c>
      <c r="AP76" s="106">
        <v>0</v>
      </c>
      <c r="AQ76" s="106">
        <v>0</v>
      </c>
      <c r="AR76" s="106">
        <v>0</v>
      </c>
      <c r="AS76" s="106">
        <v>0</v>
      </c>
      <c r="AT76" s="106">
        <v>0</v>
      </c>
    </row>
    <row r="77" spans="2:46">
      <c r="B77" s="276" t="s">
        <v>318</v>
      </c>
      <c r="C77" s="285" t="s">
        <v>0</v>
      </c>
      <c r="D77" s="106" t="s">
        <v>0</v>
      </c>
      <c r="E77" s="106" t="s">
        <v>0</v>
      </c>
      <c r="F77" s="106" t="s">
        <v>0</v>
      </c>
      <c r="G77" s="106" t="s">
        <v>0</v>
      </c>
      <c r="H77" s="106" t="s">
        <v>0</v>
      </c>
      <c r="I77" s="106" t="s">
        <v>0</v>
      </c>
      <c r="J77" s="106" t="s">
        <v>0</v>
      </c>
      <c r="K77" s="106" t="s">
        <v>0</v>
      </c>
      <c r="L77" s="106" t="s">
        <v>0</v>
      </c>
      <c r="M77" s="106" t="s">
        <v>0</v>
      </c>
      <c r="N77" s="106" t="s">
        <v>0</v>
      </c>
      <c r="O77" s="106" t="s">
        <v>0</v>
      </c>
      <c r="P77" s="106" t="s">
        <v>0</v>
      </c>
      <c r="Q77" s="106" t="s">
        <v>0</v>
      </c>
      <c r="R77" s="106" t="s">
        <v>0</v>
      </c>
      <c r="S77" s="106" t="s">
        <v>0</v>
      </c>
      <c r="T77" s="106" t="s">
        <v>0</v>
      </c>
      <c r="U77" s="106" t="s">
        <v>0</v>
      </c>
      <c r="V77" s="106" t="s">
        <v>0</v>
      </c>
      <c r="W77" s="106" t="s">
        <v>0</v>
      </c>
      <c r="X77" s="106" t="s">
        <v>0</v>
      </c>
      <c r="Y77" s="106" t="s">
        <v>0</v>
      </c>
      <c r="Z77" s="106" t="s">
        <v>0</v>
      </c>
      <c r="AA77" s="106" t="s">
        <v>0</v>
      </c>
      <c r="AB77" s="106" t="s">
        <v>0</v>
      </c>
      <c r="AC77" s="130">
        <v>0</v>
      </c>
      <c r="AD77" s="106">
        <v>0</v>
      </c>
      <c r="AE77" s="106">
        <v>0</v>
      </c>
      <c r="AF77" s="106">
        <v>0</v>
      </c>
      <c r="AG77" s="106">
        <v>0</v>
      </c>
      <c r="AH77" s="106">
        <v>0</v>
      </c>
      <c r="AI77" s="106">
        <v>0</v>
      </c>
      <c r="AJ77" s="106">
        <v>0</v>
      </c>
      <c r="AK77" s="106">
        <v>0</v>
      </c>
      <c r="AL77" s="106">
        <v>0</v>
      </c>
      <c r="AM77" s="106">
        <v>0</v>
      </c>
      <c r="AN77" s="106">
        <v>0</v>
      </c>
      <c r="AO77" s="106">
        <v>0</v>
      </c>
      <c r="AP77" s="106">
        <v>0</v>
      </c>
      <c r="AQ77" s="106">
        <v>0</v>
      </c>
      <c r="AR77" s="106">
        <v>0</v>
      </c>
      <c r="AS77" s="106">
        <v>0</v>
      </c>
      <c r="AT77" s="106">
        <v>0</v>
      </c>
    </row>
    <row r="78" spans="2:46">
      <c r="B78" s="276" t="s">
        <v>319</v>
      </c>
      <c r="C78" s="285" t="s">
        <v>0</v>
      </c>
      <c r="D78" s="106" t="s">
        <v>0</v>
      </c>
      <c r="E78" s="106" t="s">
        <v>0</v>
      </c>
      <c r="F78" s="106" t="s">
        <v>0</v>
      </c>
      <c r="G78" s="106" t="s">
        <v>0</v>
      </c>
      <c r="H78" s="106" t="s">
        <v>0</v>
      </c>
      <c r="I78" s="106" t="s">
        <v>0</v>
      </c>
      <c r="J78" s="106" t="s">
        <v>0</v>
      </c>
      <c r="K78" s="106" t="s">
        <v>0</v>
      </c>
      <c r="L78" s="106" t="s">
        <v>0</v>
      </c>
      <c r="M78" s="106" t="s">
        <v>0</v>
      </c>
      <c r="N78" s="106" t="s">
        <v>0</v>
      </c>
      <c r="O78" s="106" t="s">
        <v>0</v>
      </c>
      <c r="P78" s="106" t="s">
        <v>0</v>
      </c>
      <c r="Q78" s="106" t="s">
        <v>0</v>
      </c>
      <c r="R78" s="106" t="s">
        <v>0</v>
      </c>
      <c r="S78" s="106" t="s">
        <v>0</v>
      </c>
      <c r="T78" s="106" t="s">
        <v>0</v>
      </c>
      <c r="U78" s="106" t="s">
        <v>0</v>
      </c>
      <c r="V78" s="106" t="s">
        <v>0</v>
      </c>
      <c r="W78" s="106" t="s">
        <v>0</v>
      </c>
      <c r="X78" s="106" t="s">
        <v>0</v>
      </c>
      <c r="Y78" s="106" t="s">
        <v>0</v>
      </c>
      <c r="Z78" s="106" t="s">
        <v>0</v>
      </c>
      <c r="AA78" s="106" t="s">
        <v>0</v>
      </c>
      <c r="AB78" s="106" t="s">
        <v>0</v>
      </c>
      <c r="AC78" s="130">
        <v>0</v>
      </c>
      <c r="AD78" s="106">
        <v>0</v>
      </c>
      <c r="AE78" s="106">
        <v>0</v>
      </c>
      <c r="AF78" s="106">
        <v>0</v>
      </c>
      <c r="AG78" s="106">
        <v>0</v>
      </c>
      <c r="AH78" s="106">
        <v>0</v>
      </c>
      <c r="AI78" s="106">
        <v>0</v>
      </c>
      <c r="AJ78" s="106">
        <v>0</v>
      </c>
      <c r="AK78" s="106">
        <v>0</v>
      </c>
      <c r="AL78" s="106">
        <v>0</v>
      </c>
      <c r="AM78" s="106">
        <v>0</v>
      </c>
      <c r="AN78" s="106">
        <v>0</v>
      </c>
      <c r="AO78" s="106">
        <v>0</v>
      </c>
      <c r="AP78" s="106">
        <v>0</v>
      </c>
      <c r="AQ78" s="106">
        <v>0</v>
      </c>
      <c r="AR78" s="106">
        <v>0</v>
      </c>
      <c r="AS78" s="106">
        <v>0</v>
      </c>
      <c r="AT78" s="106">
        <v>0</v>
      </c>
    </row>
    <row r="79" spans="2:46">
      <c r="B79" s="276" t="s">
        <v>320</v>
      </c>
      <c r="C79" s="285" t="s">
        <v>0</v>
      </c>
      <c r="D79" s="106" t="s">
        <v>0</v>
      </c>
      <c r="E79" s="106" t="s">
        <v>0</v>
      </c>
      <c r="F79" s="106" t="s">
        <v>0</v>
      </c>
      <c r="G79" s="106" t="s">
        <v>0</v>
      </c>
      <c r="H79" s="106" t="s">
        <v>0</v>
      </c>
      <c r="I79" s="106" t="s">
        <v>0</v>
      </c>
      <c r="J79" s="106" t="s">
        <v>0</v>
      </c>
      <c r="K79" s="106" t="s">
        <v>0</v>
      </c>
      <c r="L79" s="106" t="s">
        <v>0</v>
      </c>
      <c r="M79" s="106" t="s">
        <v>0</v>
      </c>
      <c r="N79" s="106" t="s">
        <v>0</v>
      </c>
      <c r="O79" s="106" t="s">
        <v>0</v>
      </c>
      <c r="P79" s="106" t="s">
        <v>0</v>
      </c>
      <c r="Q79" s="106" t="s">
        <v>0</v>
      </c>
      <c r="R79" s="106" t="s">
        <v>0</v>
      </c>
      <c r="S79" s="106" t="s">
        <v>0</v>
      </c>
      <c r="T79" s="106" t="s">
        <v>0</v>
      </c>
      <c r="U79" s="106" t="s">
        <v>0</v>
      </c>
      <c r="V79" s="106" t="s">
        <v>0</v>
      </c>
      <c r="W79" s="106" t="s">
        <v>0</v>
      </c>
      <c r="X79" s="106" t="s">
        <v>0</v>
      </c>
      <c r="Y79" s="106" t="s">
        <v>0</v>
      </c>
      <c r="Z79" s="106" t="s">
        <v>0</v>
      </c>
      <c r="AA79" s="106" t="s">
        <v>0</v>
      </c>
      <c r="AB79" s="106" t="s">
        <v>0</v>
      </c>
      <c r="AC79" s="130">
        <v>0</v>
      </c>
      <c r="AD79" s="106">
        <v>0</v>
      </c>
      <c r="AE79" s="106">
        <v>0</v>
      </c>
      <c r="AF79" s="106">
        <v>0</v>
      </c>
      <c r="AG79" s="106">
        <v>0</v>
      </c>
      <c r="AH79" s="106">
        <v>0</v>
      </c>
      <c r="AI79" s="106">
        <v>0</v>
      </c>
      <c r="AJ79" s="106">
        <v>0</v>
      </c>
      <c r="AK79" s="106">
        <v>0</v>
      </c>
      <c r="AL79" s="106">
        <v>0</v>
      </c>
      <c r="AM79" s="106">
        <v>0</v>
      </c>
      <c r="AN79" s="106">
        <v>0</v>
      </c>
      <c r="AO79" s="106">
        <v>0</v>
      </c>
      <c r="AP79" s="106">
        <v>0</v>
      </c>
      <c r="AQ79" s="106">
        <v>0</v>
      </c>
      <c r="AR79" s="106">
        <v>0</v>
      </c>
      <c r="AS79" s="106">
        <v>0</v>
      </c>
      <c r="AT79" s="106">
        <v>0</v>
      </c>
    </row>
    <row r="80" spans="2:46">
      <c r="B80" s="278" t="s">
        <v>321</v>
      </c>
      <c r="C80" s="287" t="s">
        <v>0</v>
      </c>
      <c r="D80" s="161" t="s">
        <v>0</v>
      </c>
      <c r="E80" s="161" t="s">
        <v>0</v>
      </c>
      <c r="F80" s="161" t="s">
        <v>0</v>
      </c>
      <c r="G80" s="161" t="s">
        <v>0</v>
      </c>
      <c r="H80" s="161" t="s">
        <v>0</v>
      </c>
      <c r="I80" s="161" t="s">
        <v>0</v>
      </c>
      <c r="J80" s="161" t="s">
        <v>0</v>
      </c>
      <c r="K80" s="161" t="s">
        <v>0</v>
      </c>
      <c r="L80" s="161" t="s">
        <v>0</v>
      </c>
      <c r="M80" s="161" t="s">
        <v>0</v>
      </c>
      <c r="N80" s="161" t="s">
        <v>0</v>
      </c>
      <c r="O80" s="161" t="s">
        <v>0</v>
      </c>
      <c r="P80" s="161" t="s">
        <v>0</v>
      </c>
      <c r="Q80" s="161" t="s">
        <v>0</v>
      </c>
      <c r="R80" s="161" t="s">
        <v>0</v>
      </c>
      <c r="S80" s="161" t="s">
        <v>0</v>
      </c>
      <c r="T80" s="161" t="s">
        <v>0</v>
      </c>
      <c r="U80" s="161" t="s">
        <v>0</v>
      </c>
      <c r="V80" s="161" t="s">
        <v>0</v>
      </c>
      <c r="W80" s="161" t="s">
        <v>0</v>
      </c>
      <c r="X80" s="161" t="s">
        <v>0</v>
      </c>
      <c r="Y80" s="161" t="s">
        <v>0</v>
      </c>
      <c r="Z80" s="161" t="s">
        <v>0</v>
      </c>
      <c r="AA80" s="161" t="s">
        <v>0</v>
      </c>
      <c r="AB80" s="161" t="s">
        <v>0</v>
      </c>
      <c r="AC80" s="133">
        <v>0</v>
      </c>
      <c r="AD80" s="106">
        <v>0</v>
      </c>
      <c r="AE80" s="106">
        <v>0</v>
      </c>
      <c r="AF80" s="106">
        <v>0</v>
      </c>
      <c r="AG80" s="106">
        <v>0</v>
      </c>
      <c r="AH80" s="106">
        <v>0</v>
      </c>
      <c r="AI80" s="106">
        <v>0</v>
      </c>
      <c r="AJ80" s="106">
        <v>0</v>
      </c>
      <c r="AK80" s="106">
        <v>0</v>
      </c>
      <c r="AL80" s="106">
        <v>0</v>
      </c>
      <c r="AM80" s="106">
        <v>0</v>
      </c>
      <c r="AN80" s="106">
        <v>0</v>
      </c>
      <c r="AO80" s="106">
        <v>0</v>
      </c>
      <c r="AP80" s="106">
        <v>0</v>
      </c>
      <c r="AQ80" s="106">
        <v>0</v>
      </c>
      <c r="AR80" s="106">
        <v>0</v>
      </c>
      <c r="AS80" s="106">
        <v>0</v>
      </c>
      <c r="AT80" s="106">
        <v>0</v>
      </c>
    </row>
    <row r="81" spans="2:46">
      <c r="B81" s="276" t="s">
        <v>322</v>
      </c>
      <c r="C81" s="285" t="s">
        <v>0</v>
      </c>
      <c r="D81" s="106" t="s">
        <v>0</v>
      </c>
      <c r="E81" s="106" t="s">
        <v>0</v>
      </c>
      <c r="F81" s="106" t="s">
        <v>0</v>
      </c>
      <c r="G81" s="106" t="s">
        <v>0</v>
      </c>
      <c r="H81" s="106" t="s">
        <v>0</v>
      </c>
      <c r="I81" s="106" t="s">
        <v>0</v>
      </c>
      <c r="J81" s="106" t="s">
        <v>0</v>
      </c>
      <c r="K81" s="106" t="s">
        <v>0</v>
      </c>
      <c r="L81" s="106" t="s">
        <v>0</v>
      </c>
      <c r="M81" s="106" t="s">
        <v>0</v>
      </c>
      <c r="N81" s="106" t="s">
        <v>0</v>
      </c>
      <c r="O81" s="106" t="s">
        <v>0</v>
      </c>
      <c r="P81" s="106" t="s">
        <v>0</v>
      </c>
      <c r="Q81" s="106" t="s">
        <v>0</v>
      </c>
      <c r="R81" s="106" t="s">
        <v>0</v>
      </c>
      <c r="S81" s="106" t="s">
        <v>0</v>
      </c>
      <c r="T81" s="106" t="s">
        <v>0</v>
      </c>
      <c r="U81" s="106" t="s">
        <v>0</v>
      </c>
      <c r="V81" s="106" t="s">
        <v>0</v>
      </c>
      <c r="W81" s="106" t="s">
        <v>0</v>
      </c>
      <c r="X81" s="106" t="s">
        <v>0</v>
      </c>
      <c r="Y81" s="106" t="s">
        <v>0</v>
      </c>
      <c r="Z81" s="106" t="s">
        <v>0</v>
      </c>
      <c r="AA81" s="106" t="s">
        <v>0</v>
      </c>
      <c r="AB81" s="106" t="s">
        <v>0</v>
      </c>
      <c r="AC81" s="130" t="s">
        <v>0</v>
      </c>
      <c r="AD81" s="106">
        <v>0</v>
      </c>
      <c r="AE81" s="106">
        <v>0</v>
      </c>
      <c r="AF81" s="106">
        <v>0</v>
      </c>
      <c r="AG81" s="106">
        <v>0</v>
      </c>
      <c r="AH81" s="106">
        <v>0</v>
      </c>
      <c r="AI81" s="106">
        <v>0</v>
      </c>
      <c r="AJ81" s="106">
        <v>0</v>
      </c>
      <c r="AK81" s="106">
        <v>0</v>
      </c>
      <c r="AL81" s="106">
        <v>0</v>
      </c>
      <c r="AM81" s="106">
        <v>0</v>
      </c>
      <c r="AN81" s="106">
        <v>0</v>
      </c>
      <c r="AO81" s="106">
        <v>0</v>
      </c>
      <c r="AP81" s="106">
        <v>0</v>
      </c>
      <c r="AQ81" s="106">
        <v>0</v>
      </c>
      <c r="AR81" s="106">
        <v>0</v>
      </c>
      <c r="AS81" s="106">
        <v>0</v>
      </c>
      <c r="AT81" s="106">
        <v>0</v>
      </c>
    </row>
    <row r="82" spans="2:46">
      <c r="B82" s="278" t="s">
        <v>323</v>
      </c>
      <c r="C82" s="287" t="s">
        <v>0</v>
      </c>
      <c r="D82" s="161" t="s">
        <v>0</v>
      </c>
      <c r="E82" s="161" t="s">
        <v>0</v>
      </c>
      <c r="F82" s="161" t="s">
        <v>0</v>
      </c>
      <c r="G82" s="161" t="s">
        <v>0</v>
      </c>
      <c r="H82" s="161" t="s">
        <v>0</v>
      </c>
      <c r="I82" s="161" t="s">
        <v>0</v>
      </c>
      <c r="J82" s="161" t="s">
        <v>0</v>
      </c>
      <c r="K82" s="161" t="s">
        <v>0</v>
      </c>
      <c r="L82" s="161" t="s">
        <v>0</v>
      </c>
      <c r="M82" s="161" t="s">
        <v>0</v>
      </c>
      <c r="N82" s="161" t="s">
        <v>0</v>
      </c>
      <c r="O82" s="161" t="s">
        <v>0</v>
      </c>
      <c r="P82" s="161" t="s">
        <v>0</v>
      </c>
      <c r="Q82" s="161" t="s">
        <v>0</v>
      </c>
      <c r="R82" s="161" t="s">
        <v>0</v>
      </c>
      <c r="S82" s="161" t="s">
        <v>0</v>
      </c>
      <c r="T82" s="161" t="s">
        <v>0</v>
      </c>
      <c r="U82" s="161" t="s">
        <v>0</v>
      </c>
      <c r="V82" s="161" t="s">
        <v>0</v>
      </c>
      <c r="W82" s="161" t="s">
        <v>0</v>
      </c>
      <c r="X82" s="161" t="s">
        <v>0</v>
      </c>
      <c r="Y82" s="161" t="s">
        <v>0</v>
      </c>
      <c r="Z82" s="161" t="s">
        <v>0</v>
      </c>
      <c r="AA82" s="161" t="s">
        <v>0</v>
      </c>
      <c r="AB82" s="161" t="s">
        <v>0</v>
      </c>
      <c r="AC82" s="133" t="s">
        <v>0</v>
      </c>
      <c r="AD82" s="106">
        <v>0</v>
      </c>
      <c r="AE82" s="106">
        <v>0</v>
      </c>
      <c r="AF82" s="106">
        <v>0</v>
      </c>
      <c r="AG82" s="106">
        <v>0</v>
      </c>
      <c r="AH82" s="106">
        <v>0</v>
      </c>
      <c r="AI82" s="106">
        <v>0</v>
      </c>
      <c r="AJ82" s="106">
        <v>0</v>
      </c>
      <c r="AK82" s="106">
        <v>0</v>
      </c>
      <c r="AL82" s="106">
        <v>0</v>
      </c>
      <c r="AM82" s="106">
        <v>0</v>
      </c>
      <c r="AN82" s="106">
        <v>0</v>
      </c>
      <c r="AO82" s="106">
        <v>0</v>
      </c>
      <c r="AP82" s="106">
        <v>0</v>
      </c>
      <c r="AQ82" s="106">
        <v>0</v>
      </c>
      <c r="AR82" s="106">
        <v>0</v>
      </c>
      <c r="AS82" s="106">
        <v>0</v>
      </c>
      <c r="AT82" s="106">
        <v>0</v>
      </c>
    </row>
    <row r="83" spans="2:46">
      <c r="B83" s="276" t="s">
        <v>329</v>
      </c>
      <c r="C83" s="285" t="s">
        <v>0</v>
      </c>
      <c r="D83" s="106" t="s">
        <v>0</v>
      </c>
      <c r="E83" s="106" t="s">
        <v>0</v>
      </c>
      <c r="F83" s="106" t="s">
        <v>0</v>
      </c>
      <c r="G83" s="106" t="s">
        <v>0</v>
      </c>
      <c r="H83" s="106" t="s">
        <v>0</v>
      </c>
      <c r="I83" s="106" t="s">
        <v>0</v>
      </c>
      <c r="J83" s="106" t="s">
        <v>0</v>
      </c>
      <c r="K83" s="106" t="s">
        <v>0</v>
      </c>
      <c r="L83" s="106" t="s">
        <v>0</v>
      </c>
      <c r="M83" s="106" t="s">
        <v>0</v>
      </c>
      <c r="N83" s="106" t="s">
        <v>0</v>
      </c>
      <c r="O83" s="106" t="s">
        <v>0</v>
      </c>
      <c r="P83" s="106" t="s">
        <v>0</v>
      </c>
      <c r="Q83" s="106" t="s">
        <v>0</v>
      </c>
      <c r="R83" s="106" t="s">
        <v>0</v>
      </c>
      <c r="S83" s="106" t="s">
        <v>0</v>
      </c>
      <c r="T83" s="106" t="s">
        <v>0</v>
      </c>
      <c r="U83" s="106" t="s">
        <v>0</v>
      </c>
      <c r="V83" s="106" t="s">
        <v>0</v>
      </c>
      <c r="W83" s="106" t="s">
        <v>0</v>
      </c>
      <c r="X83" s="106" t="s">
        <v>0</v>
      </c>
      <c r="Y83" s="106" t="s">
        <v>0</v>
      </c>
      <c r="Z83" s="106" t="s">
        <v>0</v>
      </c>
      <c r="AA83" s="106" t="s">
        <v>0</v>
      </c>
      <c r="AB83" s="106" t="s">
        <v>0</v>
      </c>
      <c r="AC83" s="130" t="s">
        <v>0</v>
      </c>
      <c r="AD83" s="106" t="s">
        <v>0</v>
      </c>
      <c r="AE83" s="106" t="s">
        <v>0</v>
      </c>
      <c r="AF83" s="106" t="s">
        <v>0</v>
      </c>
      <c r="AG83" s="106">
        <v>0</v>
      </c>
      <c r="AH83" s="106">
        <v>0</v>
      </c>
      <c r="AI83" s="106">
        <v>0</v>
      </c>
      <c r="AJ83" s="106">
        <v>0</v>
      </c>
      <c r="AK83" s="106">
        <v>0</v>
      </c>
      <c r="AL83" s="106">
        <v>0</v>
      </c>
      <c r="AM83" s="106">
        <v>0</v>
      </c>
      <c r="AN83" s="106">
        <v>0</v>
      </c>
      <c r="AO83" s="106">
        <v>0</v>
      </c>
      <c r="AP83" s="106">
        <v>0</v>
      </c>
      <c r="AQ83" s="106">
        <v>0</v>
      </c>
      <c r="AR83" s="106">
        <v>0</v>
      </c>
      <c r="AS83" s="106">
        <v>0</v>
      </c>
      <c r="AT83" s="106">
        <v>0</v>
      </c>
    </row>
    <row r="84" spans="2:46">
      <c r="B84" s="278" t="s">
        <v>330</v>
      </c>
      <c r="C84" s="287" t="s">
        <v>0</v>
      </c>
      <c r="D84" s="161" t="s">
        <v>0</v>
      </c>
      <c r="E84" s="161" t="s">
        <v>0</v>
      </c>
      <c r="F84" s="161" t="s">
        <v>0</v>
      </c>
      <c r="G84" s="161" t="s">
        <v>0</v>
      </c>
      <c r="H84" s="161" t="s">
        <v>0</v>
      </c>
      <c r="I84" s="161" t="s">
        <v>0</v>
      </c>
      <c r="J84" s="161" t="s">
        <v>0</v>
      </c>
      <c r="K84" s="161" t="s">
        <v>0</v>
      </c>
      <c r="L84" s="161" t="s">
        <v>0</v>
      </c>
      <c r="M84" s="161" t="s">
        <v>0</v>
      </c>
      <c r="N84" s="161" t="s">
        <v>0</v>
      </c>
      <c r="O84" s="161" t="s">
        <v>0</v>
      </c>
      <c r="P84" s="161" t="s">
        <v>0</v>
      </c>
      <c r="Q84" s="161" t="s">
        <v>0</v>
      </c>
      <c r="R84" s="161" t="s">
        <v>0</v>
      </c>
      <c r="S84" s="161" t="s">
        <v>0</v>
      </c>
      <c r="T84" s="161" t="s">
        <v>0</v>
      </c>
      <c r="U84" s="161" t="s">
        <v>0</v>
      </c>
      <c r="V84" s="161" t="s">
        <v>0</v>
      </c>
      <c r="W84" s="161" t="s">
        <v>0</v>
      </c>
      <c r="X84" s="161" t="s">
        <v>0</v>
      </c>
      <c r="Y84" s="161" t="s">
        <v>0</v>
      </c>
      <c r="Z84" s="161" t="s">
        <v>0</v>
      </c>
      <c r="AA84" s="161" t="s">
        <v>0</v>
      </c>
      <c r="AB84" s="161" t="s">
        <v>0</v>
      </c>
      <c r="AC84" s="133" t="s">
        <v>0</v>
      </c>
      <c r="AD84" s="106" t="s">
        <v>0</v>
      </c>
      <c r="AE84" s="106" t="s">
        <v>0</v>
      </c>
      <c r="AF84" s="106" t="s">
        <v>0</v>
      </c>
      <c r="AG84" s="106">
        <v>0</v>
      </c>
      <c r="AH84" s="106">
        <v>0</v>
      </c>
      <c r="AI84" s="106">
        <v>0</v>
      </c>
      <c r="AJ84" s="106">
        <v>0</v>
      </c>
      <c r="AK84" s="106">
        <v>0</v>
      </c>
      <c r="AL84" s="106">
        <v>0</v>
      </c>
      <c r="AM84" s="106">
        <v>0</v>
      </c>
      <c r="AN84" s="106">
        <v>0</v>
      </c>
      <c r="AO84" s="106">
        <v>0</v>
      </c>
      <c r="AP84" s="106">
        <v>0</v>
      </c>
      <c r="AQ84" s="106">
        <v>0</v>
      </c>
      <c r="AR84" s="106">
        <v>0</v>
      </c>
      <c r="AS84" s="106">
        <v>0</v>
      </c>
      <c r="AT84" s="106">
        <v>0</v>
      </c>
    </row>
    <row r="85" spans="2:46">
      <c r="B85" s="278" t="s">
        <v>353</v>
      </c>
      <c r="C85" s="287"/>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133"/>
      <c r="AD85" s="106"/>
      <c r="AE85" s="106"/>
      <c r="AF85" s="106"/>
      <c r="AG85" s="106"/>
      <c r="AH85" s="106"/>
      <c r="AI85" s="106">
        <v>0</v>
      </c>
      <c r="AJ85" s="106">
        <v>0</v>
      </c>
      <c r="AK85" s="106">
        <v>0</v>
      </c>
      <c r="AL85" s="106">
        <v>0</v>
      </c>
      <c r="AM85" s="106">
        <v>0</v>
      </c>
      <c r="AN85" s="106">
        <v>0</v>
      </c>
      <c r="AO85" s="106">
        <v>0</v>
      </c>
      <c r="AP85" s="106">
        <v>0</v>
      </c>
      <c r="AQ85" s="106">
        <v>0</v>
      </c>
      <c r="AR85" s="106">
        <v>0</v>
      </c>
      <c r="AS85" s="106">
        <v>0</v>
      </c>
      <c r="AT85" s="106">
        <v>0</v>
      </c>
    </row>
    <row r="86" spans="2:46">
      <c r="B86" s="278" t="s">
        <v>436</v>
      </c>
      <c r="C86" s="287"/>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133"/>
      <c r="AD86" s="106"/>
      <c r="AE86" s="106"/>
      <c r="AF86" s="106"/>
      <c r="AG86" s="106"/>
      <c r="AH86" s="106"/>
      <c r="AI86" s="106" t="s">
        <v>0</v>
      </c>
      <c r="AJ86" s="106">
        <v>0</v>
      </c>
      <c r="AK86" s="106">
        <v>0</v>
      </c>
      <c r="AL86" s="106">
        <v>0</v>
      </c>
      <c r="AM86" s="106">
        <v>0</v>
      </c>
      <c r="AN86" s="106">
        <v>0</v>
      </c>
      <c r="AO86" s="106">
        <v>0</v>
      </c>
      <c r="AP86" s="106">
        <v>0</v>
      </c>
      <c r="AQ86" s="106">
        <v>0</v>
      </c>
      <c r="AR86" s="106">
        <v>0</v>
      </c>
      <c r="AS86" s="106">
        <v>0</v>
      </c>
      <c r="AT86" s="106">
        <v>0</v>
      </c>
    </row>
    <row r="87" spans="2:46">
      <c r="B87" s="278" t="str">
        <f>+'Basic data'!B87</f>
        <v>Front Place Minami-Shinjuku</v>
      </c>
      <c r="C87" s="287"/>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133"/>
      <c r="AD87" s="106"/>
      <c r="AE87" s="106"/>
      <c r="AF87" s="106"/>
      <c r="AG87" s="106"/>
      <c r="AH87" s="106"/>
      <c r="AI87" s="106"/>
      <c r="AJ87" s="106"/>
      <c r="AK87" s="106">
        <v>0</v>
      </c>
      <c r="AL87" s="106">
        <v>0</v>
      </c>
      <c r="AM87" s="106">
        <v>0</v>
      </c>
      <c r="AN87" s="106">
        <v>0</v>
      </c>
      <c r="AO87" s="106">
        <v>0</v>
      </c>
      <c r="AP87" s="106">
        <v>0</v>
      </c>
      <c r="AQ87" s="106">
        <v>0</v>
      </c>
      <c r="AR87" s="106">
        <v>0</v>
      </c>
      <c r="AS87" s="106">
        <v>0</v>
      </c>
      <c r="AT87" s="106">
        <v>0</v>
      </c>
    </row>
    <row r="88" spans="2:46">
      <c r="B88" s="278" t="str">
        <f>+'Basic data'!B88</f>
        <v>Daido Seimei Niigata Building</v>
      </c>
      <c r="C88" s="287"/>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33"/>
      <c r="AD88" s="106"/>
      <c r="AE88" s="106"/>
      <c r="AF88" s="106"/>
      <c r="AG88" s="106"/>
      <c r="AH88" s="106"/>
      <c r="AI88" s="106"/>
      <c r="AJ88" s="106"/>
      <c r="AK88" s="106">
        <v>0</v>
      </c>
      <c r="AL88" s="106">
        <v>0</v>
      </c>
      <c r="AM88" s="106">
        <v>0</v>
      </c>
      <c r="AN88" s="106">
        <v>0</v>
      </c>
      <c r="AO88" s="106">
        <v>0</v>
      </c>
      <c r="AP88" s="106">
        <v>0</v>
      </c>
      <c r="AQ88" s="106">
        <v>0</v>
      </c>
      <c r="AR88" s="106">
        <v>0</v>
      </c>
      <c r="AS88" s="106">
        <v>0</v>
      </c>
      <c r="AT88" s="106">
        <v>0</v>
      </c>
    </row>
    <row r="89" spans="2:46">
      <c r="B89" s="278" t="str">
        <f>+'Basic data'!B89</f>
        <v>Seavans S Building</v>
      </c>
      <c r="C89" s="287"/>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33"/>
      <c r="AD89" s="106"/>
      <c r="AE89" s="106"/>
      <c r="AF89" s="106"/>
      <c r="AG89" s="106"/>
      <c r="AH89" s="106"/>
      <c r="AI89" s="106"/>
      <c r="AJ89" s="106"/>
      <c r="AK89" s="106"/>
      <c r="AL89" s="106"/>
      <c r="AM89" s="106">
        <v>0</v>
      </c>
      <c r="AN89" s="106">
        <v>0</v>
      </c>
      <c r="AO89" s="106">
        <v>0</v>
      </c>
      <c r="AP89" s="106">
        <v>0</v>
      </c>
      <c r="AQ89" s="106">
        <v>0</v>
      </c>
      <c r="AR89" s="106">
        <v>0</v>
      </c>
      <c r="AS89" s="106">
        <v>0</v>
      </c>
      <c r="AT89" s="106">
        <v>0</v>
      </c>
    </row>
    <row r="90" spans="2:46">
      <c r="B90" s="278" t="str">
        <f>+'Basic data'!B90</f>
        <v>Otemachi Park Building</v>
      </c>
      <c r="C90" s="287"/>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133"/>
      <c r="AD90" s="106"/>
      <c r="AE90" s="106"/>
      <c r="AF90" s="106"/>
      <c r="AG90" s="106"/>
      <c r="AH90" s="106"/>
      <c r="AI90" s="106"/>
      <c r="AJ90" s="106"/>
      <c r="AK90" s="106"/>
      <c r="AL90" s="106"/>
      <c r="AM90" s="106">
        <v>0</v>
      </c>
      <c r="AN90" s="106">
        <v>0</v>
      </c>
      <c r="AO90" s="106">
        <v>0</v>
      </c>
      <c r="AP90" s="106">
        <v>0</v>
      </c>
      <c r="AQ90" s="106">
        <v>0</v>
      </c>
      <c r="AR90" s="106">
        <v>0</v>
      </c>
      <c r="AS90" s="106">
        <v>0</v>
      </c>
      <c r="AT90" s="106">
        <v>0</v>
      </c>
    </row>
    <row r="91" spans="2:46">
      <c r="B91" s="278" t="str">
        <f>+'Basic data'!B91</f>
        <v>GRAND FRONT OSAKA (North Building)</v>
      </c>
      <c r="C91" s="287"/>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37"/>
      <c r="AD91" s="106"/>
      <c r="AE91" s="106"/>
      <c r="AF91" s="106"/>
      <c r="AG91" s="106"/>
      <c r="AH91" s="37"/>
      <c r="AI91" s="37"/>
      <c r="AJ91" s="37"/>
      <c r="AK91" s="37"/>
      <c r="AL91" s="37"/>
      <c r="AM91" s="37"/>
      <c r="AN91" s="37"/>
      <c r="AO91" s="37"/>
      <c r="AP91" s="37"/>
      <c r="AQ91" s="161">
        <v>0</v>
      </c>
      <c r="AR91" s="161">
        <v>0</v>
      </c>
      <c r="AS91" s="161">
        <v>0</v>
      </c>
      <c r="AT91" s="161">
        <v>0</v>
      </c>
    </row>
    <row r="92" spans="2:46">
      <c r="B92" s="278" t="str">
        <f>+'Basic data'!B92</f>
        <v>GRAND FRONT OSAKA (Umekita Plaza and South Building)</v>
      </c>
      <c r="C92" s="287"/>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37"/>
      <c r="AD92" s="106"/>
      <c r="AE92" s="106"/>
      <c r="AF92" s="106"/>
      <c r="AG92" s="106"/>
      <c r="AH92" s="37"/>
      <c r="AI92" s="37"/>
      <c r="AJ92" s="37"/>
      <c r="AK92" s="37"/>
      <c r="AL92" s="37"/>
      <c r="AM92" s="37"/>
      <c r="AN92" s="37"/>
      <c r="AO92" s="37"/>
      <c r="AP92" s="37"/>
      <c r="AQ92" s="161">
        <v>0</v>
      </c>
      <c r="AR92" s="161">
        <v>0</v>
      </c>
      <c r="AS92" s="161">
        <v>0</v>
      </c>
      <c r="AT92" s="161">
        <v>0</v>
      </c>
    </row>
    <row r="93" spans="2:46">
      <c r="B93" s="278" t="str">
        <f>+'Basic data'!B93</f>
        <v>Toyosu Front</v>
      </c>
      <c r="C93" s="287"/>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37"/>
      <c r="AD93" s="106"/>
      <c r="AE93" s="106"/>
      <c r="AF93" s="106"/>
      <c r="AG93" s="106"/>
      <c r="AH93" s="37"/>
      <c r="AI93" s="37"/>
      <c r="AJ93" s="37"/>
      <c r="AK93" s="37"/>
      <c r="AL93" s="37"/>
      <c r="AM93" s="37"/>
      <c r="AN93" s="37"/>
      <c r="AO93" s="37"/>
      <c r="AP93" s="37"/>
      <c r="AQ93" s="37">
        <v>0</v>
      </c>
      <c r="AR93" s="37">
        <v>0</v>
      </c>
      <c r="AS93" s="37">
        <v>0</v>
      </c>
      <c r="AT93" s="37">
        <v>0</v>
      </c>
    </row>
    <row r="94" spans="2:46">
      <c r="B94" s="278" t="str">
        <f>+'Basic data'!B94</f>
        <v>the ARGYLE aoyama</v>
      </c>
      <c r="C94" s="287"/>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37"/>
      <c r="AD94" s="106"/>
      <c r="AE94" s="106"/>
      <c r="AF94" s="106"/>
      <c r="AG94" s="106"/>
      <c r="AH94" s="37"/>
      <c r="AI94" s="37"/>
      <c r="AJ94" s="37"/>
      <c r="AK94" s="37"/>
      <c r="AL94" s="37"/>
      <c r="AM94" s="37"/>
      <c r="AN94" s="37"/>
      <c r="AO94" s="37"/>
      <c r="AP94" s="37"/>
      <c r="AQ94" s="37"/>
      <c r="AR94" s="37"/>
      <c r="AS94" s="37">
        <v>0</v>
      </c>
      <c r="AT94" s="37">
        <v>0</v>
      </c>
    </row>
    <row r="95" spans="2:46">
      <c r="B95" s="278" t="str">
        <f>+'Basic data'!B95</f>
        <v>Toyosu Foresia</v>
      </c>
      <c r="C95" s="287"/>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37"/>
      <c r="AD95" s="106"/>
      <c r="AE95" s="106"/>
      <c r="AF95" s="106"/>
      <c r="AG95" s="106"/>
      <c r="AH95" s="37"/>
      <c r="AI95" s="37"/>
      <c r="AJ95" s="37"/>
      <c r="AK95" s="37"/>
      <c r="AL95" s="37"/>
      <c r="AM95" s="37"/>
      <c r="AN95" s="37"/>
      <c r="AO95" s="37"/>
      <c r="AP95" s="37"/>
      <c r="AQ95" s="37"/>
      <c r="AR95" s="37"/>
      <c r="AS95" s="37">
        <v>0</v>
      </c>
      <c r="AT95" s="37">
        <v>0</v>
      </c>
    </row>
    <row r="96" spans="2:46">
      <c r="B96" s="278" t="str">
        <f>+'Basic data'!B96</f>
        <v>CIRCLES Hirakawacho</v>
      </c>
      <c r="C96" s="287"/>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37"/>
      <c r="AD96" s="106"/>
      <c r="AE96" s="106"/>
      <c r="AF96" s="106"/>
      <c r="AG96" s="106"/>
      <c r="AH96" s="37"/>
      <c r="AI96" s="37"/>
      <c r="AJ96" s="37"/>
      <c r="AK96" s="37"/>
      <c r="AL96" s="37"/>
      <c r="AM96" s="37"/>
      <c r="AN96" s="37"/>
      <c r="AO96" s="37"/>
      <c r="AP96" s="37"/>
      <c r="AQ96" s="37"/>
      <c r="AR96" s="37"/>
      <c r="AS96" s="37">
        <v>0</v>
      </c>
      <c r="AT96" s="37">
        <v>0</v>
      </c>
    </row>
    <row r="97" spans="2:46" ht="12.5" thickBot="1">
      <c r="B97" s="278" t="str">
        <f>+'Basic data'!B97</f>
        <v>Forecast Sakaisujihonmachi</v>
      </c>
      <c r="C97" s="287"/>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37"/>
      <c r="AD97" s="106"/>
      <c r="AE97" s="106"/>
      <c r="AF97" s="106"/>
      <c r="AG97" s="106"/>
      <c r="AH97" s="37"/>
      <c r="AI97" s="37"/>
      <c r="AJ97" s="37"/>
      <c r="AK97" s="37"/>
      <c r="AL97" s="37"/>
      <c r="AM97" s="37"/>
      <c r="AN97" s="37"/>
      <c r="AO97" s="37"/>
      <c r="AP97" s="37"/>
      <c r="AQ97" s="37"/>
      <c r="AR97" s="37"/>
      <c r="AS97" s="37"/>
      <c r="AT97" s="37">
        <v>0</v>
      </c>
    </row>
    <row r="98" spans="2:46" ht="12.5" thickTop="1">
      <c r="B98" s="264" t="s">
        <v>1</v>
      </c>
      <c r="C98" s="288">
        <v>0</v>
      </c>
      <c r="D98" s="279">
        <v>0</v>
      </c>
      <c r="E98" s="279">
        <v>0</v>
      </c>
      <c r="F98" s="279">
        <v>0</v>
      </c>
      <c r="G98" s="279">
        <v>0</v>
      </c>
      <c r="H98" s="279">
        <v>0</v>
      </c>
      <c r="I98" s="279">
        <v>0</v>
      </c>
      <c r="J98" s="279">
        <v>0</v>
      </c>
      <c r="K98" s="279">
        <v>0</v>
      </c>
      <c r="L98" s="279">
        <v>168580</v>
      </c>
      <c r="M98" s="279">
        <v>182100</v>
      </c>
      <c r="N98" s="279">
        <v>37660</v>
      </c>
      <c r="O98" s="279">
        <v>0</v>
      </c>
      <c r="P98" s="279">
        <v>0</v>
      </c>
      <c r="Q98" s="279">
        <v>0</v>
      </c>
      <c r="R98" s="279">
        <v>0</v>
      </c>
      <c r="S98" s="279">
        <v>8209</v>
      </c>
      <c r="T98" s="279">
        <v>0</v>
      </c>
      <c r="U98" s="279">
        <v>0</v>
      </c>
      <c r="V98" s="279">
        <v>26507</v>
      </c>
      <c r="W98" s="279">
        <v>0</v>
      </c>
      <c r="X98" s="279">
        <v>0</v>
      </c>
      <c r="Y98" s="279">
        <v>0</v>
      </c>
      <c r="Z98" s="279">
        <v>647</v>
      </c>
      <c r="AA98" s="279">
        <v>0</v>
      </c>
      <c r="AB98" s="279">
        <v>0</v>
      </c>
      <c r="AC98" s="269">
        <v>0</v>
      </c>
      <c r="AD98" s="279">
        <v>0</v>
      </c>
      <c r="AE98" s="279">
        <v>36402</v>
      </c>
      <c r="AF98" s="279">
        <v>0</v>
      </c>
      <c r="AG98" s="279">
        <v>71302</v>
      </c>
      <c r="AH98" s="279">
        <v>0</v>
      </c>
      <c r="AI98" s="279">
        <v>97679</v>
      </c>
      <c r="AJ98" s="279">
        <v>8945</v>
      </c>
      <c r="AK98" s="279">
        <v>0</v>
      </c>
      <c r="AL98" s="279">
        <v>70500</v>
      </c>
      <c r="AM98" s="279">
        <v>210349</v>
      </c>
      <c r="AN98" s="279">
        <v>0</v>
      </c>
      <c r="AO98" s="279">
        <v>0</v>
      </c>
      <c r="AP98" s="279">
        <v>233100</v>
      </c>
      <c r="AQ98" s="279">
        <v>17394</v>
      </c>
      <c r="AR98" s="279">
        <v>150973</v>
      </c>
      <c r="AS98" s="279">
        <v>109786</v>
      </c>
      <c r="AT98" s="279">
        <v>140246</v>
      </c>
    </row>
  </sheetData>
  <mergeCells count="1">
    <mergeCell ref="B4:B5"/>
  </mergeCells>
  <phoneticPr fontId="2"/>
  <pageMargins left="0.74803149606299213" right="0.74803149606299213" top="0.98425196850393704" bottom="0.98425196850393704" header="0.51181102362204722" footer="0.51181102362204722"/>
  <pageSetup paperSize="8" scale="59" fitToWidth="0" orientation="landscape" horizontalDpi="300" verticalDpi="300" r:id="rId1"/>
  <headerFooter alignWithMargins="0">
    <oddHeader>&amp;L&amp;A</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11"/>
    <pageSetUpPr fitToPage="1"/>
  </sheetPr>
  <dimension ref="A1:AT142"/>
  <sheetViews>
    <sheetView showGridLines="0" view="pageBreakPreview" zoomScale="85" zoomScaleNormal="85" zoomScaleSheetLayoutView="85" workbookViewId="0">
      <pane xSplit="2" ySplit="18" topLeftCell="C19" activePane="bottomRight" state="frozen"/>
      <selection pane="topRight"/>
      <selection pane="bottomLeft"/>
      <selection pane="bottomRight" sqref="A1:B1"/>
    </sheetView>
  </sheetViews>
  <sheetFormatPr defaultColWidth="9" defaultRowHeight="12"/>
  <cols>
    <col min="1" max="1" width="28.26953125" style="72" customWidth="1"/>
    <col min="2" max="2" width="45.26953125" style="72" customWidth="1"/>
    <col min="3" max="12" width="20.6328125" style="72" customWidth="1"/>
    <col min="13" max="46" width="17.453125" style="72" customWidth="1"/>
    <col min="47" max="16384" width="9" style="72"/>
  </cols>
  <sheetData>
    <row r="1" spans="1:46" ht="19.5" customHeight="1">
      <c r="A1" s="380" t="s">
        <v>227</v>
      </c>
      <c r="B1" s="380"/>
      <c r="C1" s="197"/>
      <c r="D1" s="197"/>
      <c r="E1" s="71"/>
      <c r="F1" s="71"/>
      <c r="G1" s="71"/>
      <c r="H1" s="71"/>
    </row>
    <row r="2" spans="1:46">
      <c r="A2" s="72" t="s">
        <v>20</v>
      </c>
    </row>
    <row r="3" spans="1:46">
      <c r="A3" s="198" t="s">
        <v>21</v>
      </c>
      <c r="B3" s="198" t="str">
        <f>VLOOKUP($A$1,'Basic data'!$B$6:$Z$99,2,FALSE)</f>
        <v>2-3-6, Otemachi, Chiyoda-ku, Tokyo</v>
      </c>
      <c r="C3" s="71"/>
      <c r="D3" s="71"/>
      <c r="E3" s="71"/>
      <c r="F3" s="71"/>
      <c r="G3" s="71"/>
      <c r="H3" s="71"/>
    </row>
    <row r="4" spans="1:46">
      <c r="A4" s="198" t="s">
        <v>22</v>
      </c>
      <c r="B4" s="73" t="str">
        <f>IF(VLOOKUP($A$1,'Basic data'!$B$6:$Z$99,10,FALSE)="","",VLOOKUP($A$1,'Basic data'!$B$6:$Z$99,10,FALSE))</f>
        <v/>
      </c>
      <c r="C4" s="74" t="str">
        <f>IF($A$1="Link Square Shinjuku",YEAR(HLOOKUP('Basic data'!$B$1,$C$16:$AT$17,2,FALSE))-YEAR(B4)+(MONTH(HLOOKUP('Basic data'!$B$1,$C$16:$AT$17,2,FALSE))-MONTH(B4))/12+(DAY(HLOOKUP('Basic data'!$B$1,$C$16:$AT$17,2,FALSE))-DAY(B4))/365,IF($A$1="Lit City Building",YEAR(HLOOKUP('Basic data'!$B$1,$C$16:$AT$17,2,FALSE))-YEAR(B4)+(MONTH(HLOOKUP('Basic data'!$B$1,$C$16:$AT$17,2,FALSE))-MONTH(B4))/12+(DAY(HLOOKUP('Basic data'!$B$1,$C$16:$AT$17,2,FALSE))-DAY(B4))/365,IF(VLOOKUP($A$1,'Basic data'!$B$6:$Z$97,23,FALSE)&lt;&gt;"",YEAR(HLOOKUP('Basic data'!$B$1,$C$16:$AT$17,2,FALSE))-YEAR(B4)+(MONTH(HLOOKUP('Basic data'!$B$1,$C$16:$AT$17,2,FALSE))-MONTH(B4))/12+(DAY(HLOOKUP('Basic data'!$B$1,$C$16:$AT$17,2,FALSE))-DAY(B4))/365,"")))</f>
        <v/>
      </c>
      <c r="D4" s="73"/>
      <c r="E4" s="74"/>
      <c r="F4" s="75"/>
      <c r="G4" s="75"/>
      <c r="H4" s="75"/>
    </row>
    <row r="5" spans="1:46">
      <c r="A5" s="198" t="s">
        <v>23</v>
      </c>
      <c r="B5" s="76">
        <f>VLOOKUP($A$1,'Basic data'!$B$6:$Z$99,3,FALSE)</f>
        <v>37159</v>
      </c>
      <c r="C5" s="73" t="str">
        <f>IF($A$1="Link Square Shinjuku","*the redevelopment building acquired on 2020/04/20","")</f>
        <v/>
      </c>
      <c r="D5" s="76"/>
      <c r="E5" s="73"/>
      <c r="F5" s="73"/>
      <c r="G5" s="71"/>
      <c r="H5" s="71"/>
    </row>
    <row r="6" spans="1:46">
      <c r="A6" s="198" t="s">
        <v>24</v>
      </c>
      <c r="B6" s="76">
        <f>IF(VLOOKUP($A$1,'Basic data'!$B$6:$Z$99,19,FALSE)="","",VLOOKUP($A$1,'Basic data'!$B$6:$Z$99,19,FALSE))</f>
        <v>39169</v>
      </c>
      <c r="C6" s="71"/>
      <c r="D6" s="76"/>
      <c r="E6" s="71"/>
      <c r="F6" s="71"/>
      <c r="G6" s="71"/>
      <c r="H6" s="71"/>
    </row>
    <row r="7" spans="1:46">
      <c r="A7" s="198" t="s">
        <v>25</v>
      </c>
      <c r="B7" s="322">
        <f>ROUNDDOWN(VLOOKUP($A$1,'Basic data'!$B$6:$Z$99,11,FALSE),-3)</f>
        <v>27267000000</v>
      </c>
      <c r="C7" s="77"/>
      <c r="D7" s="381"/>
      <c r="E7" s="381"/>
      <c r="F7" s="78"/>
      <c r="G7" s="78"/>
      <c r="H7" s="78"/>
    </row>
    <row r="8" spans="1:46">
      <c r="A8" s="198" t="s">
        <v>26</v>
      </c>
      <c r="B8" s="322">
        <f>IF(VLOOKUP($A$1,'Basic data'!$B$6:$Z$99,20,FALSE)="","",VLOOKUP($A$1,'Basic data'!$B$6:$Z$99,20,FALSE))</f>
        <v>41900000000</v>
      </c>
      <c r="C8" s="77"/>
      <c r="D8" s="381"/>
      <c r="E8" s="381"/>
      <c r="F8" s="78"/>
      <c r="G8" s="78"/>
      <c r="H8" s="78"/>
    </row>
    <row r="9" spans="1:46">
      <c r="A9" s="198" t="s">
        <v>111</v>
      </c>
      <c r="B9" s="79" t="str">
        <f>VLOOKUP($A$1,'Basic data'!$B$6:$Z$99,21,FALSE)</f>
        <v/>
      </c>
      <c r="C9" s="77"/>
      <c r="D9" s="79"/>
      <c r="E9" s="77"/>
      <c r="F9" s="78"/>
      <c r="G9" s="78"/>
      <c r="H9" s="78"/>
    </row>
    <row r="10" spans="1:46">
      <c r="A10" s="198" t="s">
        <v>112</v>
      </c>
      <c r="B10" s="79" t="str">
        <f>VLOOKUP($A$1,'Basic data'!$B$6:$Z$99,22,FALSE)</f>
        <v/>
      </c>
      <c r="C10" s="77"/>
      <c r="D10" s="79"/>
      <c r="E10" s="77"/>
      <c r="F10" s="78"/>
      <c r="G10" s="78"/>
      <c r="H10" s="78"/>
    </row>
    <row r="11" spans="1:46">
      <c r="A11" s="198" t="s">
        <v>27</v>
      </c>
      <c r="B11" s="80" t="str">
        <f>VLOOKUP($A$1,'Basic data'!$B$6:$Z$99,23,FALSE)</f>
        <v/>
      </c>
      <c r="C11" s="81"/>
      <c r="D11" s="80"/>
      <c r="E11" s="81"/>
      <c r="F11" s="78"/>
      <c r="G11" s="78"/>
      <c r="H11" s="78"/>
    </row>
    <row r="12" spans="1:46">
      <c r="A12" s="198" t="s">
        <v>28</v>
      </c>
      <c r="B12" s="194" t="str">
        <f>VLOOKUP($A$1,'Basic data'!$B$6:$Z$99,24,FALSE)</f>
        <v/>
      </c>
      <c r="C12" s="194"/>
      <c r="D12" s="194"/>
      <c r="E12" s="194"/>
      <c r="F12" s="194"/>
      <c r="G12" s="71"/>
      <c r="H12" s="71"/>
    </row>
    <row r="13" spans="1:46">
      <c r="A13" s="198" t="s">
        <v>29</v>
      </c>
      <c r="B13" s="82" t="str">
        <f>VLOOKUP($A$1,'Basic data'!$B$6:$Z$99,25,FALSE)</f>
        <v/>
      </c>
      <c r="C13" s="83"/>
      <c r="D13" s="82"/>
      <c r="E13" s="83"/>
      <c r="F13" s="84"/>
      <c r="G13" s="83"/>
      <c r="H13" s="83"/>
    </row>
    <row r="14" spans="1:46" ht="24" customHeight="1">
      <c r="C14" s="85"/>
      <c r="D14" s="83"/>
      <c r="E14" s="84"/>
      <c r="F14" s="83"/>
      <c r="G14" s="83"/>
      <c r="H14" s="83"/>
    </row>
    <row r="15" spans="1:46">
      <c r="B15" s="72" t="s">
        <v>440</v>
      </c>
      <c r="D15" s="86"/>
    </row>
    <row r="16" spans="1:46" ht="14.25" customHeight="1">
      <c r="B16" s="227"/>
      <c r="C16" s="228">
        <v>1</v>
      </c>
      <c r="D16" s="229">
        <v>2</v>
      </c>
      <c r="E16" s="230">
        <v>3</v>
      </c>
      <c r="F16" s="231">
        <v>4</v>
      </c>
      <c r="G16" s="231">
        <v>5</v>
      </c>
      <c r="H16" s="231">
        <v>6</v>
      </c>
      <c r="I16" s="231">
        <v>7</v>
      </c>
      <c r="J16" s="231">
        <v>8</v>
      </c>
      <c r="K16" s="232">
        <v>9</v>
      </c>
      <c r="L16" s="231">
        <v>10</v>
      </c>
      <c r="M16" s="232">
        <v>11</v>
      </c>
      <c r="N16" s="231">
        <v>12</v>
      </c>
      <c r="O16" s="231">
        <v>13</v>
      </c>
      <c r="P16" s="233">
        <v>14</v>
      </c>
      <c r="Q16" s="232">
        <v>15</v>
      </c>
      <c r="R16" s="231">
        <v>16</v>
      </c>
      <c r="S16" s="233">
        <v>17</v>
      </c>
      <c r="T16" s="232">
        <v>18</v>
      </c>
      <c r="U16" s="231">
        <v>19</v>
      </c>
      <c r="V16" s="231">
        <v>20</v>
      </c>
      <c r="W16" s="228">
        <v>21</v>
      </c>
      <c r="X16" s="234">
        <v>22</v>
      </c>
      <c r="Y16" s="230">
        <v>23</v>
      </c>
      <c r="Z16" s="231">
        <v>24</v>
      </c>
      <c r="AA16" s="232">
        <v>25</v>
      </c>
      <c r="AB16" s="232">
        <v>26</v>
      </c>
      <c r="AC16" s="232">
        <v>27</v>
      </c>
      <c r="AD16" s="232">
        <v>28</v>
      </c>
      <c r="AE16" s="232">
        <v>29</v>
      </c>
      <c r="AF16" s="231">
        <v>30</v>
      </c>
      <c r="AG16" s="228">
        <v>31</v>
      </c>
      <c r="AH16" s="229">
        <v>32</v>
      </c>
      <c r="AI16" s="230">
        <v>33</v>
      </c>
      <c r="AJ16" s="231">
        <v>34</v>
      </c>
      <c r="AK16" s="231">
        <v>35</v>
      </c>
      <c r="AL16" s="231">
        <v>36</v>
      </c>
      <c r="AM16" s="231">
        <v>37</v>
      </c>
      <c r="AN16" s="231">
        <v>38</v>
      </c>
      <c r="AO16" s="231">
        <v>39</v>
      </c>
      <c r="AP16" s="231">
        <v>40</v>
      </c>
      <c r="AQ16" s="228">
        <v>41</v>
      </c>
      <c r="AR16" s="229">
        <v>42</v>
      </c>
      <c r="AS16" s="230">
        <v>43</v>
      </c>
      <c r="AT16" s="231">
        <v>44</v>
      </c>
    </row>
    <row r="17" spans="1:46" ht="14.25" customHeight="1">
      <c r="B17" s="235"/>
      <c r="C17" s="87">
        <v>37346</v>
      </c>
      <c r="D17" s="87">
        <v>37529</v>
      </c>
      <c r="E17" s="87">
        <v>37711</v>
      </c>
      <c r="F17" s="87">
        <v>37894</v>
      </c>
      <c r="G17" s="87">
        <v>38077</v>
      </c>
      <c r="H17" s="87">
        <v>38260</v>
      </c>
      <c r="I17" s="87">
        <v>38442</v>
      </c>
      <c r="J17" s="87">
        <v>38625</v>
      </c>
      <c r="K17" s="88">
        <v>38807</v>
      </c>
      <c r="L17" s="87">
        <v>38990</v>
      </c>
      <c r="M17" s="88">
        <v>39172</v>
      </c>
      <c r="N17" s="87">
        <v>39355</v>
      </c>
      <c r="O17" s="87">
        <v>39538</v>
      </c>
      <c r="P17" s="89">
        <v>39721</v>
      </c>
      <c r="Q17" s="88">
        <v>39903</v>
      </c>
      <c r="R17" s="87">
        <v>40086</v>
      </c>
      <c r="S17" s="89">
        <v>40268</v>
      </c>
      <c r="T17" s="88">
        <v>40451</v>
      </c>
      <c r="U17" s="87">
        <v>40633</v>
      </c>
      <c r="V17" s="87">
        <v>40816</v>
      </c>
      <c r="W17" s="87">
        <v>40999</v>
      </c>
      <c r="X17" s="89">
        <v>41182</v>
      </c>
      <c r="Y17" s="87">
        <v>41364</v>
      </c>
      <c r="Z17" s="87">
        <v>41547</v>
      </c>
      <c r="AA17" s="88">
        <v>41729</v>
      </c>
      <c r="AB17" s="88">
        <v>41912</v>
      </c>
      <c r="AC17" s="88">
        <v>42094</v>
      </c>
      <c r="AD17" s="88">
        <v>42277</v>
      </c>
      <c r="AE17" s="88">
        <v>42460</v>
      </c>
      <c r="AF17" s="87">
        <v>42643</v>
      </c>
      <c r="AG17" s="87">
        <v>42825</v>
      </c>
      <c r="AH17" s="87">
        <v>43008</v>
      </c>
      <c r="AI17" s="87">
        <v>43190</v>
      </c>
      <c r="AJ17" s="87">
        <v>43373</v>
      </c>
      <c r="AK17" s="87">
        <v>43555</v>
      </c>
      <c r="AL17" s="87">
        <v>43738</v>
      </c>
      <c r="AM17" s="87">
        <v>43921</v>
      </c>
      <c r="AN17" s="87">
        <v>44104</v>
      </c>
      <c r="AO17" s="87">
        <v>44286</v>
      </c>
      <c r="AP17" s="87">
        <v>44469</v>
      </c>
      <c r="AQ17" s="87">
        <v>44651</v>
      </c>
      <c r="AR17" s="87">
        <v>44834</v>
      </c>
      <c r="AS17" s="87">
        <v>45016</v>
      </c>
      <c r="AT17" s="87">
        <v>45199</v>
      </c>
    </row>
    <row r="18" spans="1:46" ht="14.25" customHeight="1" thickBot="1">
      <c r="B18" s="236" t="s">
        <v>30</v>
      </c>
      <c r="C18" s="90">
        <f>IF(B5&lt;DATE(YEAR(C17),MONTH(C17)+1,1),DATE(YEAR(C17),MONTH(C17)+1,1)-B5,"")</f>
        <v>188</v>
      </c>
      <c r="D18" s="90">
        <f>IF(OR($B$6&lt;=C17,$B$5&gt;D17)=TRUE,"",IF(AND($B$5&lt;=C17,$B$6&gt;=D17)=TRUE,183,IF(AND($B$5&lt;=C17,$B$6&lt;=D17)=TRUE,$B$6-C17,IF(AND($B$5&gt;C17,$B$6&lt;=D17)=TRUE,$B$6-$B$5+1,IF(AND($B$5&gt;C17,$B$6&gt;D17)=TRUE,D17-$B$5+1)))))</f>
        <v>183</v>
      </c>
      <c r="E18" s="90">
        <f>IF(OR($B$6&lt;=D17,$B$5&gt;E17)=TRUE,"",IF(AND($B$5&lt;=D17,$B$6&gt;=E17)=TRUE,183,IF(AND($B$5&lt;=D17,$B$6&lt;=E17)=TRUE,$B$6-D17,IF(AND($B$5&gt;D17,$B$6&lt;=E17)=TRUE,$B$6-$B$5+1,IF(AND($B$5&gt;D17,$B$6&gt;E17)=TRUE,E17-$B$5+1)))))</f>
        <v>183</v>
      </c>
      <c r="F18" s="90">
        <f>IF(OR($B$6&lt;=E17,$B$5&gt;F17)=TRUE,"",IF(AND($B$5&lt;=E17,$B$6&gt;=F17)=TRUE,183,IF(AND($B$5&lt;=E17,$B$6&lt;=F17)=TRUE,$B$6-E17,IF(AND($B$5&gt;E17,$B$6&lt;=F17)=TRUE,$B$6-$B$5+1,IF(AND($B$5&gt;E17,$B$6&gt;F17)=TRUE,F17-$B$5+1)))))</f>
        <v>183</v>
      </c>
      <c r="G18" s="90">
        <f>IF(OR($B$6&lt;=F17,$B$5&gt;G17)=TRUE,"",IF(AND($B$5&lt;=F17,$B$6&gt;=G17)=TRUE,183,IF(AND($B$5&lt;=F17,$B$6&lt;=G17)=TRUE,$B$6-F17,IF(AND($B$5&gt;F17,$B$6&lt;=G17)=TRUE,$B$6-$B$5+1,IF(AND($B$5&gt;F17,$B$6&gt;G17)=TRUE,G17-$B$5+1)))))</f>
        <v>183</v>
      </c>
      <c r="H18" s="90">
        <f>IF(OR($B$6&lt;=G17,$B$5&gt;H17)=TRUE,"",IF(AND($B$5&lt;=G17,$B$6&gt;=H17)=TRUE,183,IF(AND($B$5&lt;=G17,$B$6&lt;=H17)=TRUE,$B$6-G17,IF(AND($B$5&gt;G17,$B$6&lt;=H17)=TRUE,$B$6-$B$5+1,IF(AND($B$5&gt;G17,$B$6&gt;H17)=TRUE,H17-$B$5+1)))))</f>
        <v>183</v>
      </c>
      <c r="I18" s="90">
        <f>IF(OR($B$6&lt;=H17,$B$5&gt;I17)=TRUE,"",IF(AND($B$5&lt;=H17,$B$6&gt;=I17)=TRUE,182,IF(AND($B$5&lt;=H17,$B$6&lt;=I17)=TRUE,$B$6-H17,IF(AND($B$5&gt;H17,$B$6&lt;=I17)=TRUE,$B$6-$B$5+1,IF(AND($B$5&gt;H17,$B$6&gt;I17)=TRUE,I17-$B$5+1)))))</f>
        <v>182</v>
      </c>
      <c r="J18" s="90">
        <f>IF(OR($B$6&lt;=I17,$B$5&gt;J17)=TRUE,"",IF(AND($B$5&lt;=I17,$B$6&gt;=J17)=TRUE,183,IF(AND($B$5&lt;=I17,$B$6&lt;=J17)=TRUE,$B$6-I17,IF(AND($B$5&gt;I17,$B$6&lt;=J17)=TRUE,$B$6-$B$5+1,IF(AND($B$5&gt;I17,$B$6&gt;J17)=TRUE,J17-$B$5+1)))))</f>
        <v>183</v>
      </c>
      <c r="K18" s="91">
        <f>IF(OR($B$6&lt;=J17,$B$5&gt;K17)=TRUE,"",IF(AND($B$5&lt;=J17,$B$6&gt;=K17)=TRUE,182,IF(AND($B$5&lt;=J17,$B$6&lt;=K17)=TRUE,$B$6-J17,IF(AND($B$5&gt;J17,$B$6&lt;=K17)=TRUE,$B$6-$B$5+1,IF(AND($B$5&gt;J17,$B$6&gt;K17)=TRUE,K17-$B$5+1)))))</f>
        <v>182</v>
      </c>
      <c r="L18" s="90">
        <f>IF(OR($B$6&lt;=K17,$B$5&gt;L17)=TRUE,"",IF(AND($B$5&lt;=K17,$B$6&gt;=L17)=TRUE,183,IF(AND($B$5&lt;=K17,$B$6&lt;=L17)=TRUE,$B$6-K17,IF(AND($B$5&gt;K17,$B$6&lt;=L17)=TRUE,$B$6-$B$5+1,IF(AND($B$5&gt;K17,$B$6&gt;L17)=TRUE,L17-$B$5+1)))))</f>
        <v>183</v>
      </c>
      <c r="M18" s="91">
        <f>IF(OR($B$6&lt;=L17,$B$5&gt;M17)=TRUE,"",IF(AND($B$5&lt;=L17,$B$6&gt;=M17)=TRUE,182,IF(AND($B$5&lt;=L17,$B$6&lt;=M17)=TRUE,$B$6-L17,IF(AND($B$5&gt;L17,$B$6&lt;=M17)=TRUE,$B$6-$B$5+1,IF(AND($B$5&gt;L17,$B$6&gt;M17)=TRUE,M17-$B$5+1)))))</f>
        <v>179</v>
      </c>
      <c r="N18" s="92" t="str">
        <f>IF(OR($B$6&lt;=M17,$B$5&gt;N17)=TRUE,"",IF(AND($B$5&lt;=M17,$B$6&gt;=N17)=TRUE,183,IF(AND($B$5&lt;=M17,$B$6&lt;=N17)=TRUE,$B$6-M17,IF(AND($B$5&gt;M17,$B$6&lt;=N17)=TRUE,$B$6-$B$5+1,IF(AND($B$5&gt;M17,$B$6&gt;N17)=TRUE,N17-$B$5+1)))))</f>
        <v/>
      </c>
      <c r="O18" s="92" t="str">
        <f>IF(OR($B$6&lt;=N17,$B$5&gt;O17)=TRUE,"",IF(AND($B$5&lt;=N17,$B$6&gt;=O17)=TRUE,183,IF(AND($B$5&lt;=N17,$B$6&lt;=O17)=TRUE,$B$6-N17,IF(AND($B$5&gt;N17,$B$6&lt;=O17)=TRUE,$B$6-$B$5+1,IF(AND($B$5&gt;N17,$B$6&gt;O17)=TRUE,O17-$B$5+1)))))</f>
        <v/>
      </c>
      <c r="P18" s="92" t="str">
        <f>IF(OR($B$6&lt;=O17,$B$5&gt;P17)=TRUE,"",IF(AND($B$5&lt;=O17,$B$6&gt;=P17)=TRUE,183,IF(AND($B$5&lt;=O17,$B$6&lt;=P17)=TRUE,$B$6-O17,IF(AND($B$5&gt;O17,$B$6&lt;=P17)=TRUE,$B$6-$B$5+1,IF(AND($B$5&gt;O17,$B$6&gt;P17)=TRUE,P17-$B$5+1)))))</f>
        <v/>
      </c>
      <c r="Q18" s="93" t="str">
        <f>IF(OR($B$6&lt;=P17,$B$5&gt;Q17)=TRUE,"",IF(AND($B$5&lt;=P17,$B$6&gt;=Q17)=TRUE,182,IF(AND($B$5&lt;=P17,$B$6&lt;=Q17)=TRUE,$B$6-P17,IF(AND($B$5&gt;P17,$B$6&lt;=Q17)=TRUE,$B$6-$B$5+1,IF(AND($B$5&gt;P17,$B$6&gt;Q17)=TRUE,Q17-$B$5+1)))))</f>
        <v/>
      </c>
      <c r="R18" s="94" t="str">
        <f>IF(OR($B$6&lt;=Q17,$B$5&gt;R17)=TRUE,"",IF(AND($B$5&lt;=Q17,$B$6&gt;=R17)=TRUE,183,IF(AND($B$5&lt;=Q17,$B$6&lt;=R17)=TRUE,$B$6-Q17,IF(AND($B$5&gt;Q17,$B$6&lt;=R17)=TRUE,$B$6-$B$5+1,IF(AND($B$5&gt;Q17,$B$6&gt;R17)=TRUE,R17-$B$5+1)))))</f>
        <v/>
      </c>
      <c r="S18" s="95" t="str">
        <f>IF(OR($B$6&lt;=R17,$B$5&gt;S17)=TRUE,"",IF(AND($B$5&lt;=R17,$B$6&gt;=S17)=TRUE,182,IF(AND($B$5&lt;=R17,$B$6&lt;=S17)=TRUE,$B$6-R17,IF(AND($B$5&gt;R17,$B$6&lt;=S17)=TRUE,$B$6-$B$5+1,IF(AND($B$5&gt;R17,$B$6&gt;S17)=TRUE,S17-$B$5+1)))))</f>
        <v/>
      </c>
      <c r="T18" s="96" t="str">
        <f>IF(OR($B$6&lt;=S17,$B$5&gt;T17)=TRUE,"",IF(AND($B$5&lt;=S17,$B$6&gt;=T17)=TRUE,183,IF(AND($B$5&lt;=S17,$B$6&lt;=T17)=TRUE,$B$6-S17,IF(AND($B$5&gt;S17,$B$6&lt;=T17)=TRUE,$B$6-$B$5+1,IF(AND($B$5&gt;S17,$B$6&gt;T17)=TRUE,T17-$B$5+1)))))</f>
        <v/>
      </c>
      <c r="U18" s="94" t="str">
        <f>IF(OR($B$6&lt;=T17,$B$5&gt;U17)=TRUE,"",IF(AND($B$5&lt;=T17,$B$6&gt;=U17)=TRUE,182,IF(AND($B$5&lt;=T17,$B$6&lt;=U17)=TRUE,$B$6-T17,IF(AND($B$5&gt;T17,$B$6&lt;=U17)=TRUE,$B$6-$B$5+1,IF(AND($B$5&gt;T17,$B$6&gt;U17)=TRUE,U17-$B$5+1)))))</f>
        <v/>
      </c>
      <c r="V18" s="94" t="str">
        <f>IF(OR($B$6&lt;=U17,$B$5&gt;V17)=TRUE,"",IF(AND($B$5&lt;=U17,$B$6&gt;=V17)=TRUE,183,IF(AND($B$5&lt;=U17,$B$6&lt;=V17)=TRUE,$B$6-U17,IF(AND($B$5&gt;U17,$B$6&lt;=V17)=TRUE,$B$6-$B$5+1,IF(AND($B$5&gt;U17,$B$6&gt;V17)=TRUE,V17-$B$5+1)))))</f>
        <v/>
      </c>
      <c r="W18" s="94" t="str">
        <f>IF(OR($B$6&lt;=V17,$B$5&gt;W17)=TRUE,"",IF(AND($B$5&lt;=V17,$B$6&gt;=W17)=TRUE,183,IF(AND($B$5&lt;=V17,$B$6&lt;=W17)=TRUE,$B$6-V17,IF(AND($B$5&gt;V17,$B$6&lt;=W17)=TRUE,$B$6-$B$5+1,IF(AND($B$5&gt;V17,$B$6&gt;W17)=TRUE,W17-$B$5+1)))))</f>
        <v/>
      </c>
      <c r="X18" s="95" t="str">
        <f>IF(OR($B$6&lt;=W17,$B$5&gt;X17)=TRUE,"",IF(AND($B$5&lt;=W17,$B$6&gt;=X17)=TRUE,183,IF(AND($B$5&lt;=W17,$B$6&lt;=X17)=TRUE,$B$6-W17,IF(AND($B$5&gt;W17,$B$6&lt;=X17)=TRUE,$B$6-$B$5+1,IF(AND($B$5&gt;W17,$B$6&gt;X17)=TRUE,X17-$B$5+1)))))</f>
        <v/>
      </c>
      <c r="Y18" s="97" t="str">
        <f>IF(OR($B$6&lt;=W17,$B$5&gt;Y17)=TRUE,"",IF(AND($B$5&lt;=W17,$B$6&gt;=Y17)=TRUE,182,IF(AND($B$5&lt;=W17,$B$6&lt;=Y17)=TRUE,$B$6-W17,IF(AND($B$5&gt;W17,$B$6&lt;=Y17)=TRUE,$B$6-$B$5+1,IF(AND($B$5&gt;W17,$B$6&gt;Y17)=TRUE,Y17-$B$5+1)))))</f>
        <v/>
      </c>
      <c r="Z18" s="97" t="str">
        <f>IF(OR($B$6&lt;=Y17,$B$5&gt;Z17)=TRUE,"",IF(AND($B$5&lt;=Y17,$B$6&gt;=Z17)=TRUE,183,IF(AND($B$5&lt;=Y17,$B$6&lt;=Z17)=TRUE,$B$6-Y17,IF(AND($B$5&gt;Y17,$B$6&lt;=Z17)=TRUE,$B$6-$B$5+1,IF(AND($B$5&gt;Y17,$B$6&gt;Z17)=TRUE,Z17-$B$5+1)))))</f>
        <v/>
      </c>
      <c r="AA18" s="98" t="str">
        <f>IF(OR($B$6&lt;=Y17,$B$5&gt;AA17)=TRUE,"",IF(AND($B$5&lt;=Y17,$B$6&gt;=AA17)=TRUE,182,IF(AND($B$5&lt;=Y17,$B$6&lt;=AA17)=TRUE,$B$6-Y17,IF(AND($B$5&gt;Y17,$B$6&lt;=AA17)=TRUE,$B$6-$B$5+1,IF(AND($B$5&gt;Y17,$B$6&gt;AA17)=TRUE,AA17-$B$5+1)))))</f>
        <v/>
      </c>
      <c r="AB18" s="98" t="str">
        <f>IF(OR($B$6&lt;=AA17,$B$5&gt;AB17)=TRUE,"",IF(AND($B$5&lt;=AA17,$B$6&gt;=AB17)=TRUE,183,IF(AND($B$5&lt;=AA17,$B$6&lt;=AB17)=TRUE,$B$6-AA17,IF(AND($B$5&gt;AA17,$B$6&lt;=AB17)=TRUE,$B$6-$B$5+1,IF(AND($B$5&gt;AA17,$B$6&gt;AB17)=TRUE,AB17-$B$5+1)))))</f>
        <v/>
      </c>
      <c r="AC18" s="98" t="str">
        <f>IF(OR($B$6&lt;=AB17,$B$5&gt;AC17)=TRUE,"",IF(AND($B$5&lt;=AB17,$B$6&gt;=AC17)=TRUE,182,IF(AND($B$5&lt;=AB17,$B$6&lt;=AC17)=TRUE,$B$6-AB17,IF(AND($B$5&gt;AB17,$B$6&lt;=AC17)=TRUE,$B$6-$B$5+1,IF(AND($B$5&gt;AB17,$B$6&gt;AC17)=TRUE,AC17-$B$5+1)))))</f>
        <v/>
      </c>
      <c r="AD18" s="98" t="str">
        <f t="shared" ref="AD18:AR18" si="0">IF(OR($B$6&lt;=AC17,$B$5&gt;AD17)=TRUE,"",IF(AND($B$5&lt;=AC17,$B$6&gt;=AD17)=TRUE,183,IF(AND($B$5&lt;=AC17,$B$6&lt;=AD17)=TRUE,$B$6-AC17,IF(AND($B$5&gt;AC17,$B$6&lt;=AD17)=TRUE,$B$6-$B$5+1,IF(AND($B$5&gt;AC17,$B$6&gt;AD17)=TRUE,AD17-$B$5+1)))))</f>
        <v/>
      </c>
      <c r="AE18" s="98" t="str">
        <f t="shared" si="0"/>
        <v/>
      </c>
      <c r="AF18" s="97" t="str">
        <f t="shared" si="0"/>
        <v/>
      </c>
      <c r="AG18" s="97" t="str">
        <f>IF(OR($B$6&lt;=AF17,$B$5&gt;AG17)=TRUE,"",IF(AND($B$5&lt;=AF17,$B$6&gt;=AG17)=TRUE,182,IF(AND($B$5&lt;=AF17,$B$6&lt;=AG17)=TRUE,$B$6-AF17,IF(AND($B$5&gt;AF17,$B$6&lt;=AG17)=TRUE,$B$6-$B$5+1,IF(AND($B$5&gt;AF17,$B$6&gt;AG17)=TRUE,AG17-$B$5+1)))))</f>
        <v/>
      </c>
      <c r="AH18" s="97" t="str">
        <f t="shared" si="0"/>
        <v/>
      </c>
      <c r="AI18" s="97" t="str">
        <f t="shared" si="0"/>
        <v/>
      </c>
      <c r="AJ18" s="97" t="str">
        <f t="shared" si="0"/>
        <v/>
      </c>
      <c r="AK18" s="97" t="str">
        <f t="shared" si="0"/>
        <v/>
      </c>
      <c r="AL18" s="97" t="str">
        <f t="shared" si="0"/>
        <v/>
      </c>
      <c r="AM18" s="97" t="str">
        <f t="shared" si="0"/>
        <v/>
      </c>
      <c r="AN18" s="97" t="str">
        <f t="shared" si="0"/>
        <v/>
      </c>
      <c r="AO18" s="97" t="str">
        <f>IF(OR($B$6&lt;=AN17,$B$5&gt;AO17)=TRUE,"",IF(AND($B$5&lt;=AN17,$B$6&gt;=AO17)=TRUE,182,IF(AND($B$5&lt;=AN17,$B$6&lt;=AO17)=TRUE,$B$6-AN17,IF(AND($B$5&gt;AN17,$B$6&lt;=AO17)=TRUE,$B$6-$B$5+1,IF(AND($B$5&gt;AN17,$B$6&gt;AO17)=TRUE,AO17-$B$5+1)))))</f>
        <v/>
      </c>
      <c r="AP18" s="97" t="str">
        <f t="shared" si="0"/>
        <v/>
      </c>
      <c r="AQ18" s="97" t="str">
        <f>IF(OR($B$6&lt;=AP17,$B$5&gt;AQ17)=TRUE,"",IF(AND($B$5&lt;=AP17,$B$6&gt;=AQ17)=TRUE,182,IF(AND($B$5&lt;=AP17,$B$6&lt;=AQ17)=TRUE,$B$6-AP17,IF(AND($B$5&gt;AP17,$B$6&lt;=AQ17)=TRUE,$B$6-$B$5+1,IF(AND($B$5&gt;AP17,$B$6&gt;AQ17)=TRUE,AQ17-$B$5+1)))))</f>
        <v/>
      </c>
      <c r="AR18" s="97" t="str">
        <f t="shared" si="0"/>
        <v/>
      </c>
      <c r="AS18" s="97" t="str">
        <f>IF(OR($B$6&lt;=AR17,$B$5&gt;AS17)=TRUE,"",IF(AND($B$5&lt;=AR17,$B$6&gt;=AS17)=TRUE,182,IF(AND($B$5&lt;=AR17,$B$6&lt;=AS17)=TRUE,$B$6-AR17,IF(AND($B$5&gt;AR17,$B$6&lt;=AS17)=TRUE,$B$6-$B$5+1,IF(AND($B$5&gt;AR17,$B$6&gt;AS17)=TRUE,AS17-$B$5+1)))))</f>
        <v/>
      </c>
      <c r="AT18" s="97" t="str">
        <f>IF(OR($B$6&lt;=AS17,$B$5&gt;AT17)=TRUE,"",IF(AND($B$5&lt;=AS17,$B$6&gt;=AT17)=TRUE,183,IF(AND($B$5&lt;=AS17,$B$6&lt;=AT17,B11="")=TRUE,$B$6-AS17,IF(AND($B$5&lt;=AS17,$B$6&lt;=AT17,B11&lt;&gt;"")=TRUE,183,IF(AND($B$5&gt;AS17,$B$6&lt;=AT17)=TRUE,$B$6-$B$5+1,IF(AND($B$5&gt;AS17,$B$6&gt;AT17)=TRUE,AT17-$B$5+1))))))</f>
        <v/>
      </c>
    </row>
    <row r="19" spans="1:46" ht="12.5" thickTop="1">
      <c r="A19" s="72" t="s">
        <v>31</v>
      </c>
      <c r="B19" s="237" t="s">
        <v>32</v>
      </c>
      <c r="C19" s="99">
        <f>IF(VLOOKUP($A$1,'Leasable space'!$B$6:$AT$100,C$16+1,FALSE)="","",VLOOKUP($A$1,'Leasable space'!$B$6:$AT$100,C$16+1,FALSE))</f>
        <v>18006</v>
      </c>
      <c r="D19" s="99">
        <f>IF(VLOOKUP($A$1,'Leasable space'!$B$6:$AT$100,D$16+1,FALSE)="","",VLOOKUP($A$1,'Leasable space'!$B$6:$AT$100,D$16+1,FALSE))</f>
        <v>18006</v>
      </c>
      <c r="E19" s="99">
        <f>IF(VLOOKUP($A$1,'Leasable space'!$B$6:$AT$100,E$16+1,FALSE)="","",VLOOKUP($A$1,'Leasable space'!$B$6:$AT$100,E$16+1,FALSE))</f>
        <v>18006</v>
      </c>
      <c r="F19" s="99">
        <f>IF(VLOOKUP($A$1,'Leasable space'!$B$6:$AT$100,F$16+1,FALSE)="","",VLOOKUP($A$1,'Leasable space'!$B$6:$AT$100,F$16+1,FALSE))</f>
        <v>18006</v>
      </c>
      <c r="G19" s="99">
        <f>IF(VLOOKUP($A$1,'Leasable space'!$B$6:$AT$100,G$16+1,FALSE)="","",VLOOKUP($A$1,'Leasable space'!$B$6:$AT$100,G$16+1,FALSE))</f>
        <v>18006</v>
      </c>
      <c r="H19" s="99">
        <f>IF(VLOOKUP($A$1,'Leasable space'!$B$6:$AT$100,H$16+1,FALSE)="","",VLOOKUP($A$1,'Leasable space'!$B$6:$AT$100,H$16+1,FALSE))</f>
        <v>18006</v>
      </c>
      <c r="I19" s="99">
        <f>IF(VLOOKUP($A$1,'Leasable space'!$B$6:$AT$100,I$16+1,FALSE)="","",VLOOKUP($A$1,'Leasable space'!$B$6:$AT$100,I$16+1,FALSE))</f>
        <v>18006</v>
      </c>
      <c r="J19" s="99">
        <f>IF(VLOOKUP($A$1,'Leasable space'!$B$6:$AT$100,J$16+1,FALSE)="","",VLOOKUP($A$1,'Leasable space'!$B$6:$AT$100,J$16+1,FALSE))</f>
        <v>18006</v>
      </c>
      <c r="K19" s="99">
        <f>IF(VLOOKUP($A$1,'Leasable space'!$B$6:$AT$100,K$16+1,FALSE)="","",VLOOKUP($A$1,'Leasable space'!$B$6:$AT$100,K$16+1,FALSE))</f>
        <v>18006</v>
      </c>
      <c r="L19" s="99">
        <f>IF(VLOOKUP($A$1,'Leasable space'!$B$6:$AT$100,L$16+1,FALSE)="","",VLOOKUP($A$1,'Leasable space'!$B$6:$AT$100,L$16+1,FALSE))</f>
        <v>18006</v>
      </c>
      <c r="M19" s="99" t="str">
        <f>IF(VLOOKUP($A$1,'Leasable space'!$B$6:$AT$100,M$16+1,FALSE)="","",VLOOKUP($A$1,'Leasable space'!$B$6:$AT$100,M$16+1,FALSE))</f>
        <v/>
      </c>
      <c r="N19" s="99" t="str">
        <f>IF(VLOOKUP($A$1,'Leasable space'!$B$6:$AT$100,N$16+1,FALSE)="","",VLOOKUP($A$1,'Leasable space'!$B$6:$AT$100,N$16+1,FALSE))</f>
        <v/>
      </c>
      <c r="O19" s="99" t="str">
        <f>IF(VLOOKUP($A$1,'Leasable space'!$B$6:$AT$100,O$16+1,FALSE)="","",VLOOKUP($A$1,'Leasable space'!$B$6:$AT$100,O$16+1,FALSE))</f>
        <v/>
      </c>
      <c r="P19" s="99" t="str">
        <f>IF(VLOOKUP($A$1,'Leasable space'!$B$6:$AT$100,P$16+1,FALSE)="","",VLOOKUP($A$1,'Leasable space'!$B$6:$AT$100,P$16+1,FALSE))</f>
        <v/>
      </c>
      <c r="Q19" s="99" t="str">
        <f>IF(VLOOKUP($A$1,'Leasable space'!$B$6:$AT$100,Q$16+1,FALSE)="","",VLOOKUP($A$1,'Leasable space'!$B$6:$AT$100,Q$16+1,FALSE))</f>
        <v/>
      </c>
      <c r="R19" s="99" t="str">
        <f>IF(VLOOKUP($A$1,'Leasable space'!$B$6:$AT$100,R$16+1,FALSE)="","",VLOOKUP($A$1,'Leasable space'!$B$6:$AT$100,R$16+1,FALSE))</f>
        <v/>
      </c>
      <c r="S19" s="99" t="str">
        <f>IF(VLOOKUP($A$1,'Leasable space'!$B$6:$AT$100,S$16+1,FALSE)="","",VLOOKUP($A$1,'Leasable space'!$B$6:$AT$100,S$16+1,FALSE))</f>
        <v/>
      </c>
      <c r="T19" s="99" t="str">
        <f>IF(VLOOKUP($A$1,'Leasable space'!$B$6:$AT$100,T$16+1,FALSE)="","",VLOOKUP($A$1,'Leasable space'!$B$6:$AT$100,T$16+1,FALSE))</f>
        <v/>
      </c>
      <c r="U19" s="99" t="str">
        <f>IF(VLOOKUP($A$1,'Leasable space'!$B$6:$AT$100,U$16+1,FALSE)="","",VLOOKUP($A$1,'Leasable space'!$B$6:$AT$100,U$16+1,FALSE))</f>
        <v/>
      </c>
      <c r="V19" s="99" t="str">
        <f>IF(VLOOKUP($A$1,'Leasable space'!$B$6:$AT$100,V$16+1,FALSE)="","",VLOOKUP($A$1,'Leasable space'!$B$6:$AT$100,V$16+1,FALSE))</f>
        <v/>
      </c>
      <c r="W19" s="99" t="str">
        <f>IF(VLOOKUP($A$1,'Leasable space'!$B$6:$AT$100,W$16+1,FALSE)="","",VLOOKUP($A$1,'Leasable space'!$B$6:$AT$100,W$16+1,FALSE))</f>
        <v/>
      </c>
      <c r="X19" s="99" t="str">
        <f>IF(VLOOKUP($A$1,'Leasable space'!$B$6:$AT$100,X$16+1,FALSE)="","",VLOOKUP($A$1,'Leasable space'!$B$6:$AT$100,X$16+1,FALSE))</f>
        <v/>
      </c>
      <c r="Y19" s="99" t="str">
        <f>IF(VLOOKUP($A$1,'Leasable space'!$B$6:$AT$100,Y$16+1,FALSE)="","",VLOOKUP($A$1,'Leasable space'!$B$6:$AT$100,Y$16+1,FALSE))</f>
        <v/>
      </c>
      <c r="Z19" s="99" t="str">
        <f>IF(VLOOKUP($A$1,'Leasable space'!$B$6:$AT$100,Z$16+1,FALSE)="","",VLOOKUP($A$1,'Leasable space'!$B$6:$AT$100,Z$16+1,FALSE))</f>
        <v/>
      </c>
      <c r="AA19" s="99" t="str">
        <f>IF(VLOOKUP($A$1,'Leasable space'!$B$6:$AT$100,AA$16+1,FALSE)="","",VLOOKUP($A$1,'Leasable space'!$B$6:$AT$100,AA$16+1,FALSE))</f>
        <v/>
      </c>
      <c r="AB19" s="99" t="str">
        <f>IF(VLOOKUP($A$1,'Leasable space'!$B$6:$AT$100,AB$16+1,FALSE)="","",VLOOKUP($A$1,'Leasable space'!$B$6:$AT$100,AB$16+1,FALSE))</f>
        <v/>
      </c>
      <c r="AC19" s="99" t="str">
        <f>IF(VLOOKUP($A$1,'Leasable space'!$B$6:$AT$100,AC$16+1,FALSE)="","",VLOOKUP($A$1,'Leasable space'!$B$6:$AT$100,AC$16+1,FALSE))</f>
        <v/>
      </c>
      <c r="AD19" s="99" t="str">
        <f>IF(VLOOKUP($A$1,'Leasable space'!$B$6:$AT$100,AD$16+1,FALSE)="","",VLOOKUP($A$1,'Leasable space'!$B$6:$AT$100,AD$16+1,FALSE))</f>
        <v/>
      </c>
      <c r="AE19" s="186" t="str">
        <f>IF(VLOOKUP($A$1,'Leasable space'!$B$6:$AT$100,AE$16+1,FALSE)="","",VLOOKUP($A$1,'Leasable space'!$B$6:$AT$100,AE$16+1,FALSE))</f>
        <v/>
      </c>
      <c r="AF19" s="99" t="str">
        <f>IF(VLOOKUP($A$1,'Leasable space'!$B$6:$AT$100,AF$16+1,FALSE)="","",VLOOKUP($A$1,'Leasable space'!$B$6:$AT$100,AF$16+1,FALSE))</f>
        <v/>
      </c>
      <c r="AG19" s="99" t="str">
        <f>IF(VLOOKUP($A$1,'Leasable space'!$B$6:$AT$100,AG$16+1,FALSE)="","",VLOOKUP($A$1,'Leasable space'!$B$6:$AT$100,AG$16+1,FALSE))</f>
        <v/>
      </c>
      <c r="AH19" s="99" t="str">
        <f>IF(VLOOKUP($A$1,'Leasable space'!$B$6:$AT$100,AH$16+1,FALSE)="","",VLOOKUP($A$1,'Leasable space'!$B$6:$AT$100,AH$16+1,FALSE))</f>
        <v/>
      </c>
      <c r="AI19" s="99" t="str">
        <f>IF(VLOOKUP($A$1,'Leasable space'!$B$6:$AT$100,AI$16+1,FALSE)="","",VLOOKUP($A$1,'Leasable space'!$B$6:$AT$100,AI$16+1,FALSE))</f>
        <v/>
      </c>
      <c r="AJ19" s="99" t="str">
        <f>IF(VLOOKUP($A$1,'Leasable space'!$B$6:$AT$100,AJ$16+1,FALSE)="","",VLOOKUP($A$1,'Leasable space'!$B$6:$AT$100,AJ$16+1,FALSE))</f>
        <v/>
      </c>
      <c r="AK19" s="99" t="str">
        <f>IF(VLOOKUP($A$1,'Leasable space'!$B$6:$AT$100,AK$16+1,FALSE)="","",VLOOKUP($A$1,'Leasable space'!$B$6:$AT$100,AK$16+1,FALSE))</f>
        <v/>
      </c>
      <c r="AL19" s="99" t="str">
        <f>IF(VLOOKUP($A$1,'Leasable space'!$B$6:$AT$100,AL$16+1,FALSE)="","",VLOOKUP($A$1,'Leasable space'!$B$6:$AT$100,AL$16+1,FALSE))</f>
        <v/>
      </c>
      <c r="AM19" s="99" t="str">
        <f>IF(VLOOKUP($A$1,'Leasable space'!$B$6:$AT$100,AM$16+1,FALSE)="","",VLOOKUP($A$1,'Leasable space'!$B$6:$AT$100,AM$16+1,FALSE))</f>
        <v/>
      </c>
      <c r="AN19" s="99" t="str">
        <f>IF(VLOOKUP($A$1,'Leasable space'!$B$6:$AT$100,AN$16+1,FALSE)="","",VLOOKUP($A$1,'Leasable space'!$B$6:$AT$100,AN$16+1,FALSE))</f>
        <v/>
      </c>
      <c r="AO19" s="99" t="str">
        <f>IF(VLOOKUP($A$1,'Leasable space'!$B$6:$AT$100,AO$16+1,FALSE)="","",VLOOKUP($A$1,'Leasable space'!$B$6:$AT$100,AO$16+1,FALSE))</f>
        <v/>
      </c>
      <c r="AP19" s="99" t="str">
        <f>IF(VLOOKUP($A$1,'Leasable space'!$B$6:$AT$100,AP$16+1,FALSE)="","",VLOOKUP($A$1,'Leasable space'!$B$6:$AT$100,AP$16+1,FALSE))</f>
        <v/>
      </c>
      <c r="AQ19" s="99" t="str">
        <f>IF(VLOOKUP($A$1,'Leasable space'!$B$6:$AT$100,AQ$16+1,FALSE)="","",VLOOKUP($A$1,'Leasable space'!$B$6:$AT$100,AQ$16+1,FALSE))</f>
        <v/>
      </c>
      <c r="AR19" s="99" t="str">
        <f>IF(VLOOKUP($A$1,'Leasable space'!$B$6:$AT$100,AR$16+1,FALSE)="","",VLOOKUP($A$1,'Leasable space'!$B$6:$AT$100,AR$16+1,FALSE))</f>
        <v/>
      </c>
      <c r="AS19" s="99" t="str">
        <f>IF(VLOOKUP($A$1,'Leasable space'!$B$6:$AT$100,AS$16+1,FALSE)="","",VLOOKUP($A$1,'Leasable space'!$B$6:$AT$100,AS$16+1,FALSE))</f>
        <v/>
      </c>
      <c r="AT19" s="99" t="str">
        <f>IF(VLOOKUP($A$1,'Leasable space'!$B$6:$AT$100,AT$16+1,FALSE)="","",VLOOKUP($A$1,'Leasable space'!$B$6:$AT$100,AT$16+1,FALSE))</f>
        <v/>
      </c>
    </row>
    <row r="20" spans="1:46">
      <c r="B20" s="131" t="s">
        <v>33</v>
      </c>
      <c r="C20" s="100">
        <f>IF(VLOOKUP($A$1,'Leased space'!$B$6:$AT$100,C$16+1,FALSE)="","",VLOOKUP($A$1,'Leased space'!$B$6:$AT$100,C$16+1,FALSE))</f>
        <v>17537</v>
      </c>
      <c r="D20" s="100">
        <f>IF(VLOOKUP($A$1,'Leased space'!$B$6:$AT$100,D$16+1,FALSE)="","",VLOOKUP($A$1,'Leased space'!$B$6:$AT$100,D$16+1,FALSE))</f>
        <v>17347</v>
      </c>
      <c r="E20" s="100">
        <f>IF(VLOOKUP($A$1,'Leased space'!$B$6:$AT$100,E$16+1,FALSE)="","",VLOOKUP($A$1,'Leased space'!$B$6:$AT$100,E$16+1,FALSE))</f>
        <v>17347</v>
      </c>
      <c r="F20" s="100">
        <f>IF(VLOOKUP($A$1,'Leased space'!$B$6:$AT$100,F$16+1,FALSE)="","",VLOOKUP($A$1,'Leased space'!$B$6:$AT$100,F$16+1,FALSE))</f>
        <v>18006</v>
      </c>
      <c r="G20" s="100">
        <f>IF(VLOOKUP($A$1,'Leased space'!$B$6:$AT$100,G$16+1,FALSE)="","",VLOOKUP($A$1,'Leased space'!$B$6:$AT$100,G$16+1,FALSE))</f>
        <v>18006</v>
      </c>
      <c r="H20" s="100">
        <f>IF(VLOOKUP($A$1,'Leased space'!$B$6:$AT$100,H$16+1,FALSE)="","",VLOOKUP($A$1,'Leased space'!$B$6:$AT$100,H$16+1,FALSE))</f>
        <v>18006</v>
      </c>
      <c r="I20" s="100">
        <f>IF(VLOOKUP($A$1,'Leased space'!$B$6:$AT$100,I$16+1,FALSE)="","",VLOOKUP($A$1,'Leased space'!$B$6:$AT$100,I$16+1,FALSE))</f>
        <v>18006</v>
      </c>
      <c r="J20" s="100">
        <f>IF(VLOOKUP($A$1,'Leased space'!$B$6:$AT$100,J$16+1,FALSE)="","",VLOOKUP($A$1,'Leased space'!$B$6:$AT$100,J$16+1,FALSE))</f>
        <v>18006</v>
      </c>
      <c r="K20" s="100">
        <f>IF(VLOOKUP($A$1,'Leased space'!$B$6:$AT$100,K$16+1,FALSE)="","",VLOOKUP($A$1,'Leased space'!$B$6:$AT$100,K$16+1,FALSE))</f>
        <v>18006</v>
      </c>
      <c r="L20" s="100">
        <f>IF(VLOOKUP($A$1,'Leased space'!$B$6:$AT$100,L$16+1,FALSE)="","",VLOOKUP($A$1,'Leased space'!$B$6:$AT$100,L$16+1,FALSE))</f>
        <v>18006</v>
      </c>
      <c r="M20" s="100" t="str">
        <f>IF(VLOOKUP($A$1,'Leased space'!$B$6:$AT$100,M$16+1,FALSE)="","",VLOOKUP($A$1,'Leased space'!$B$6:$AT$100,M$16+1,FALSE))</f>
        <v/>
      </c>
      <c r="N20" s="100" t="str">
        <f>IF(VLOOKUP($A$1,'Leased space'!$B$6:$AT$100,N$16+1,FALSE)="","",VLOOKUP($A$1,'Leased space'!$B$6:$AT$100,N$16+1,FALSE))</f>
        <v/>
      </c>
      <c r="O20" s="100" t="str">
        <f>IF(VLOOKUP($A$1,'Leased space'!$B$6:$AT$100,O$16+1,FALSE)="","",VLOOKUP($A$1,'Leased space'!$B$6:$AT$100,O$16+1,FALSE))</f>
        <v/>
      </c>
      <c r="P20" s="100" t="str">
        <f>IF(VLOOKUP($A$1,'Leased space'!$B$6:$AT$100,P$16+1,FALSE)="","",VLOOKUP($A$1,'Leased space'!$B$6:$AT$100,P$16+1,FALSE))</f>
        <v/>
      </c>
      <c r="Q20" s="100" t="str">
        <f>IF(VLOOKUP($A$1,'Leased space'!$B$6:$AT$100,Q$16+1,FALSE)="","",VLOOKUP($A$1,'Leased space'!$B$6:$AT$100,Q$16+1,FALSE))</f>
        <v/>
      </c>
      <c r="R20" s="100" t="str">
        <f>IF(VLOOKUP($A$1,'Leased space'!$B$6:$AT$100,R$16+1,FALSE)="","",VLOOKUP($A$1,'Leased space'!$B$6:$AT$100,R$16+1,FALSE))</f>
        <v/>
      </c>
      <c r="S20" s="100" t="str">
        <f>IF(VLOOKUP($A$1,'Leased space'!$B$6:$AT$100,S$16+1,FALSE)="","",VLOOKUP($A$1,'Leased space'!$B$6:$AT$100,S$16+1,FALSE))</f>
        <v/>
      </c>
      <c r="T20" s="100" t="str">
        <f>IF(VLOOKUP($A$1,'Leased space'!$B$6:$AT$100,T$16+1,FALSE)="","",VLOOKUP($A$1,'Leased space'!$B$6:$AT$100,T$16+1,FALSE))</f>
        <v/>
      </c>
      <c r="U20" s="100" t="str">
        <f>IF(VLOOKUP($A$1,'Leased space'!$B$6:$AT$100,U$16+1,FALSE)="","",VLOOKUP($A$1,'Leased space'!$B$6:$AT$100,U$16+1,FALSE))</f>
        <v/>
      </c>
      <c r="V20" s="100" t="str">
        <f>IF(VLOOKUP($A$1,'Leased space'!$B$6:$AT$100,V$16+1,FALSE)="","",VLOOKUP($A$1,'Leased space'!$B$6:$AT$100,V$16+1,FALSE))</f>
        <v/>
      </c>
      <c r="W20" s="100" t="str">
        <f>IF(VLOOKUP($A$1,'Leased space'!$B$6:$AT$100,W$16+1,FALSE)="","",VLOOKUP($A$1,'Leased space'!$B$6:$AT$100,W$16+1,FALSE))</f>
        <v/>
      </c>
      <c r="X20" s="100" t="str">
        <f>IF(VLOOKUP($A$1,'Leased space'!$B$6:$AT$100,X$16+1,FALSE)="","",VLOOKUP($A$1,'Leased space'!$B$6:$AT$100,X$16+1,FALSE))</f>
        <v/>
      </c>
      <c r="Y20" s="100" t="str">
        <f>IF(VLOOKUP($A$1,'Leased space'!$B$6:$AT$100,Y$16+1,FALSE)="","",VLOOKUP($A$1,'Leased space'!$B$6:$AT$100,Y$16+1,FALSE))</f>
        <v/>
      </c>
      <c r="Z20" s="100" t="str">
        <f>IF(VLOOKUP($A$1,'Leased space'!$B$6:$AT$100,Z$16+1,FALSE)="","",VLOOKUP($A$1,'Leased space'!$B$6:$AT$100,Z$16+1,FALSE))</f>
        <v/>
      </c>
      <c r="AA20" s="100" t="str">
        <f>IF(VLOOKUP($A$1,'Leased space'!$B$6:$AT$100,AA$16+1,FALSE)="","",VLOOKUP($A$1,'Leased space'!$B$6:$AT$100,AA$16+1,FALSE))</f>
        <v/>
      </c>
      <c r="AB20" s="100" t="str">
        <f>IF(VLOOKUP($A$1,'Leased space'!$B$6:$AT$100,AB$16+1,FALSE)="","",VLOOKUP($A$1,'Leased space'!$B$6:$AT$100,AB$16+1,FALSE))</f>
        <v/>
      </c>
      <c r="AC20" s="100" t="str">
        <f>IF(VLOOKUP($A$1,'Leased space'!$B$6:$AT$100,AC$16+1,FALSE)="","",VLOOKUP($A$1,'Leased space'!$B$6:$AT$100,AC$16+1,FALSE))</f>
        <v/>
      </c>
      <c r="AD20" s="100" t="str">
        <f>IF(VLOOKUP($A$1,'Leased space'!$B$6:$AT$100,AD$16+1,FALSE)="","",VLOOKUP($A$1,'Leased space'!$B$6:$AT$100,AD$16+1,FALSE))</f>
        <v/>
      </c>
      <c r="AE20" s="187" t="str">
        <f>IF(VLOOKUP($A$1,'Leased space'!$B$6:$AT$100,AE$16+1,FALSE)="","",VLOOKUP($A$1,'Leased space'!$B$6:$AT$100,AE$16+1,FALSE))</f>
        <v/>
      </c>
      <c r="AF20" s="100" t="str">
        <f>IF(VLOOKUP($A$1,'Leased space'!$B$6:$AT$100,AF$16+1,FALSE)="","",VLOOKUP($A$1,'Leased space'!$B$6:$AT$100,AF$16+1,FALSE))</f>
        <v/>
      </c>
      <c r="AG20" s="100" t="str">
        <f>IF(VLOOKUP($A$1,'Leased space'!$B$6:$AT$100,AG$16+1,FALSE)="","",VLOOKUP($A$1,'Leased space'!$B$6:$AT$100,AG$16+1,FALSE))</f>
        <v/>
      </c>
      <c r="AH20" s="100" t="str">
        <f>IF(VLOOKUP($A$1,'Leased space'!$B$6:$AT$100,AH$16+1,FALSE)="","",VLOOKUP($A$1,'Leased space'!$B$6:$AT$100,AH$16+1,FALSE))</f>
        <v/>
      </c>
      <c r="AI20" s="100" t="str">
        <f>IF(VLOOKUP($A$1,'Leased space'!$B$6:$AT$100,AI$16+1,FALSE)="","",VLOOKUP($A$1,'Leased space'!$B$6:$AT$100,AI$16+1,FALSE))</f>
        <v/>
      </c>
      <c r="AJ20" s="100" t="str">
        <f>IF(VLOOKUP($A$1,'Leased space'!$B$6:$AT$100,AJ$16+1,FALSE)="","",VLOOKUP($A$1,'Leased space'!$B$6:$AT$100,AJ$16+1,FALSE))</f>
        <v/>
      </c>
      <c r="AK20" s="100" t="str">
        <f>IF(VLOOKUP($A$1,'Leased space'!$B$6:$AT$100,AK$16+1,FALSE)="","",VLOOKUP($A$1,'Leased space'!$B$6:$AT$100,AK$16+1,FALSE))</f>
        <v/>
      </c>
      <c r="AL20" s="100" t="str">
        <f>IF(VLOOKUP($A$1,'Leased space'!$B$6:$AT$100,AL$16+1,FALSE)="","",VLOOKUP($A$1,'Leased space'!$B$6:$AT$100,AL$16+1,FALSE))</f>
        <v/>
      </c>
      <c r="AM20" s="100" t="str">
        <f>IF(VLOOKUP($A$1,'Leased space'!$B$6:$AT$100,AM$16+1,FALSE)="","",VLOOKUP($A$1,'Leased space'!$B$6:$AT$100,AM$16+1,FALSE))</f>
        <v/>
      </c>
      <c r="AN20" s="100" t="str">
        <f>IF(VLOOKUP($A$1,'Leased space'!$B$6:$AT$100,AN$16+1,FALSE)="","",VLOOKUP($A$1,'Leased space'!$B$6:$AT$100,AN$16+1,FALSE))</f>
        <v/>
      </c>
      <c r="AO20" s="100" t="str">
        <f>IF(VLOOKUP($A$1,'Leased space'!$B$6:$AT$100,AO$16+1,FALSE)="","",VLOOKUP($A$1,'Leased space'!$B$6:$AT$100,AO$16+1,FALSE))</f>
        <v/>
      </c>
      <c r="AP20" s="100" t="str">
        <f>IF(VLOOKUP($A$1,'Leased space'!$B$6:$AT$100,AP$16+1,FALSE)="","",VLOOKUP($A$1,'Leased space'!$B$6:$AT$100,AP$16+1,FALSE))</f>
        <v/>
      </c>
      <c r="AQ20" s="100" t="str">
        <f>IF(VLOOKUP($A$1,'Leased space'!$B$6:$AT$100,AQ$16+1,FALSE)="","",VLOOKUP($A$1,'Leased space'!$B$6:$AT$100,AQ$16+1,FALSE))</f>
        <v/>
      </c>
      <c r="AR20" s="100" t="str">
        <f>IF(VLOOKUP($A$1,'Leased space'!$B$6:$AT$100,AR$16+1,FALSE)="","",VLOOKUP($A$1,'Leased space'!$B$6:$AT$100,AR$16+1,FALSE))</f>
        <v/>
      </c>
      <c r="AS20" s="100" t="str">
        <f>IF(VLOOKUP($A$1,'Leased space'!$B$6:$AT$100,AS$16+1,FALSE)="","",VLOOKUP($A$1,'Leased space'!$B$6:$AT$100,AS$16+1,FALSE))</f>
        <v/>
      </c>
      <c r="AT20" s="100" t="str">
        <f>IF(VLOOKUP($A$1,'Leased space'!$B$6:$AT$100,AT$16+1,FALSE)="","",VLOOKUP($A$1,'Leased space'!$B$6:$AT$100,AT$16+1,FALSE))</f>
        <v/>
      </c>
    </row>
    <row r="21" spans="1:46">
      <c r="B21" s="131" t="s">
        <v>34</v>
      </c>
      <c r="C21" s="101">
        <f>IF(VLOOKUP($A$1,'Occupancy rate'!$B$6:$AT$100,C$16+1,FALSE)="","",VLOOKUP($A$1,'Occupancy rate'!$B$6:$AT$100,C$16+1,FALSE))</f>
        <v>0.97399999999999998</v>
      </c>
      <c r="D21" s="101">
        <f>IF(VLOOKUP($A$1,'Occupancy rate'!$B$6:$AT$100,D$16+1,FALSE)="","",VLOOKUP($A$1,'Occupancy rate'!$B$6:$AT$100,D$16+1,FALSE))</f>
        <v>0.96299999999999997</v>
      </c>
      <c r="E21" s="101">
        <f>IF(VLOOKUP($A$1,'Occupancy rate'!$B$6:$AT$100,E$16+1,FALSE)="","",VLOOKUP($A$1,'Occupancy rate'!$B$6:$AT$100,E$16+1,FALSE))</f>
        <v>0.96299999999999997</v>
      </c>
      <c r="F21" s="101">
        <f>IF(VLOOKUP($A$1,'Occupancy rate'!$B$6:$AT$100,F$16+1,FALSE)="","",VLOOKUP($A$1,'Occupancy rate'!$B$6:$AT$100,F$16+1,FALSE))</f>
        <v>1</v>
      </c>
      <c r="G21" s="101">
        <f>IF(VLOOKUP($A$1,'Occupancy rate'!$B$6:$AT$100,G$16+1,FALSE)="","",VLOOKUP($A$1,'Occupancy rate'!$B$6:$AT$100,G$16+1,FALSE))</f>
        <v>1</v>
      </c>
      <c r="H21" s="101">
        <f>IF(VLOOKUP($A$1,'Occupancy rate'!$B$6:$AT$100,H$16+1,FALSE)="","",VLOOKUP($A$1,'Occupancy rate'!$B$6:$AT$100,H$16+1,FALSE))</f>
        <v>1</v>
      </c>
      <c r="I21" s="101">
        <f>IF(VLOOKUP($A$1,'Occupancy rate'!$B$6:$AT$100,I$16+1,FALSE)="","",VLOOKUP($A$1,'Occupancy rate'!$B$6:$AT$100,I$16+1,FALSE))</f>
        <v>1</v>
      </c>
      <c r="J21" s="101">
        <f>IF(VLOOKUP($A$1,'Occupancy rate'!$B$6:$AT$100,J$16+1,FALSE)="","",VLOOKUP($A$1,'Occupancy rate'!$B$6:$AT$100,J$16+1,FALSE))</f>
        <v>1</v>
      </c>
      <c r="K21" s="101">
        <f>IF(VLOOKUP($A$1,'Occupancy rate'!$B$6:$AT$100,K$16+1,FALSE)="","",VLOOKUP($A$1,'Occupancy rate'!$B$6:$AT$100,K$16+1,FALSE))</f>
        <v>1</v>
      </c>
      <c r="L21" s="101">
        <f>IF(VLOOKUP($A$1,'Occupancy rate'!$B$6:$AT$100,L$16+1,FALSE)="","",VLOOKUP($A$1,'Occupancy rate'!$B$6:$AT$100,L$16+1,FALSE))</f>
        <v>1</v>
      </c>
      <c r="M21" s="101" t="str">
        <f>IF(VLOOKUP($A$1,'Occupancy rate'!$B$6:$AT$100,M$16+1,FALSE)="","",VLOOKUP($A$1,'Occupancy rate'!$B$6:$AT$100,M$16+1,FALSE))</f>
        <v/>
      </c>
      <c r="N21" s="101" t="str">
        <f>IF(VLOOKUP($A$1,'Occupancy rate'!$B$6:$AT$100,N$16+1,FALSE)="","",VLOOKUP($A$1,'Occupancy rate'!$B$6:$AT$100,N$16+1,FALSE))</f>
        <v/>
      </c>
      <c r="O21" s="101" t="str">
        <f>IF(VLOOKUP($A$1,'Occupancy rate'!$B$6:$AT$100,O$16+1,FALSE)="","",VLOOKUP($A$1,'Occupancy rate'!$B$6:$AT$100,O$16+1,FALSE))</f>
        <v/>
      </c>
      <c r="P21" s="101" t="str">
        <f>IF(VLOOKUP($A$1,'Occupancy rate'!$B$6:$AT$100,P$16+1,FALSE)="","",VLOOKUP($A$1,'Occupancy rate'!$B$6:$AT$100,P$16+1,FALSE))</f>
        <v/>
      </c>
      <c r="Q21" s="101" t="str">
        <f>IF(VLOOKUP($A$1,'Occupancy rate'!$B$6:$AT$100,Q$16+1,FALSE)="","",VLOOKUP($A$1,'Occupancy rate'!$B$6:$AT$100,Q$16+1,FALSE))</f>
        <v/>
      </c>
      <c r="R21" s="101" t="str">
        <f>IF(VLOOKUP($A$1,'Occupancy rate'!$B$6:$AT$100,R$16+1,FALSE)="","",VLOOKUP($A$1,'Occupancy rate'!$B$6:$AT$100,R$16+1,FALSE))</f>
        <v/>
      </c>
      <c r="S21" s="101" t="str">
        <f>IF(VLOOKUP($A$1,'Occupancy rate'!$B$6:$AT$100,S$16+1,FALSE)="","",VLOOKUP($A$1,'Occupancy rate'!$B$6:$AT$100,S$16+1,FALSE))</f>
        <v/>
      </c>
      <c r="T21" s="101" t="str">
        <f>IF(VLOOKUP($A$1,'Occupancy rate'!$B$6:$AT$100,T$16+1,FALSE)="","",VLOOKUP($A$1,'Occupancy rate'!$B$6:$AT$100,T$16+1,FALSE))</f>
        <v/>
      </c>
      <c r="U21" s="101" t="str">
        <f>IF(VLOOKUP($A$1,'Occupancy rate'!$B$6:$AT$100,U$16+1,FALSE)="","",VLOOKUP($A$1,'Occupancy rate'!$B$6:$AT$100,U$16+1,FALSE))</f>
        <v/>
      </c>
      <c r="V21" s="101" t="str">
        <f>IF(VLOOKUP($A$1,'Occupancy rate'!$B$6:$AT$100,V$16+1,FALSE)="","",VLOOKUP($A$1,'Occupancy rate'!$B$6:$AT$100,V$16+1,FALSE))</f>
        <v/>
      </c>
      <c r="W21" s="101" t="str">
        <f>IF(VLOOKUP($A$1,'Occupancy rate'!$B$6:$AT$100,W$16+1,FALSE)="","",VLOOKUP($A$1,'Occupancy rate'!$B$6:$AT$100,W$16+1,FALSE))</f>
        <v/>
      </c>
      <c r="X21" s="101" t="str">
        <f>IF(VLOOKUP($A$1,'Occupancy rate'!$B$6:$AT$100,X$16+1,FALSE)="","",VLOOKUP($A$1,'Occupancy rate'!$B$6:$AT$100,X$16+1,FALSE))</f>
        <v/>
      </c>
      <c r="Y21" s="101" t="str">
        <f>IF(VLOOKUP($A$1,'Occupancy rate'!$B$6:$AT$100,Y$16+1,FALSE)="","",VLOOKUP($A$1,'Occupancy rate'!$B$6:$AT$100,Y$16+1,FALSE))</f>
        <v/>
      </c>
      <c r="Z21" s="101" t="str">
        <f>IF(VLOOKUP($A$1,'Occupancy rate'!$B$6:$AT$100,Z$16+1,FALSE)="","",VLOOKUP($A$1,'Occupancy rate'!$B$6:$AT$100,Z$16+1,FALSE))</f>
        <v/>
      </c>
      <c r="AA21" s="101" t="str">
        <f>IF(VLOOKUP($A$1,'Occupancy rate'!$B$6:$AT$100,AA$16+1,FALSE)="","",VLOOKUP($A$1,'Occupancy rate'!$B$6:$AT$100,AA$16+1,FALSE))</f>
        <v/>
      </c>
      <c r="AB21" s="101" t="str">
        <f>IF(VLOOKUP($A$1,'Occupancy rate'!$B$6:$AT$100,AB$16+1,FALSE)="","",VLOOKUP($A$1,'Occupancy rate'!$B$6:$AT$100,AB$16+1,FALSE))</f>
        <v/>
      </c>
      <c r="AC21" s="101" t="str">
        <f>IF(VLOOKUP($A$1,'Occupancy rate'!$B$6:$AT$100,AC$16+1,FALSE)="","",VLOOKUP($A$1,'Occupancy rate'!$B$6:$AT$100,AC$16+1,FALSE))</f>
        <v/>
      </c>
      <c r="AD21" s="101" t="str">
        <f>IF(VLOOKUP($A$1,'Occupancy rate'!$B$6:$AT$100,AD$16+1,FALSE)="","",VLOOKUP($A$1,'Occupancy rate'!$B$6:$AT$100,AD$16+1,FALSE))</f>
        <v/>
      </c>
      <c r="AE21" s="188" t="str">
        <f>IF(VLOOKUP($A$1,'Occupancy rate'!$B$6:$AT$100,AE$16+1,FALSE)="","",VLOOKUP($A$1,'Occupancy rate'!$B$6:$AT$100,AE$16+1,FALSE))</f>
        <v/>
      </c>
      <c r="AF21" s="101" t="str">
        <f>IF(VLOOKUP($A$1,'Occupancy rate'!$B$6:$AT$100,AF$16+1,FALSE)="","",VLOOKUP($A$1,'Occupancy rate'!$B$6:$AT$100,AF$16+1,FALSE))</f>
        <v/>
      </c>
      <c r="AG21" s="101" t="str">
        <f>IF(VLOOKUP($A$1,'Occupancy rate'!$B$6:$AT$100,AG$16+1,FALSE)="","",VLOOKUP($A$1,'Occupancy rate'!$B$6:$AT$100,AG$16+1,FALSE))</f>
        <v/>
      </c>
      <c r="AH21" s="101" t="str">
        <f>IF(VLOOKUP($A$1,'Occupancy rate'!$B$6:$AT$100,AH$16+1,FALSE)="","",VLOOKUP($A$1,'Occupancy rate'!$B$6:$AT$100,AH$16+1,FALSE))</f>
        <v/>
      </c>
      <c r="AI21" s="101" t="str">
        <f>IF(VLOOKUP($A$1,'Occupancy rate'!$B$6:$AT$100,AI$16+1,FALSE)="","",VLOOKUP($A$1,'Occupancy rate'!$B$6:$AT$100,AI$16+1,FALSE))</f>
        <v/>
      </c>
      <c r="AJ21" s="101" t="str">
        <f>IF(VLOOKUP($A$1,'Occupancy rate'!$B$6:$AT$100,AJ$16+1,FALSE)="","",VLOOKUP($A$1,'Occupancy rate'!$B$6:$AT$100,AJ$16+1,FALSE))</f>
        <v/>
      </c>
      <c r="AK21" s="101" t="str">
        <f>IF(VLOOKUP($A$1,'Occupancy rate'!$B$6:$AT$100,AK$16+1,FALSE)="","",VLOOKUP($A$1,'Occupancy rate'!$B$6:$AT$100,AK$16+1,FALSE))</f>
        <v/>
      </c>
      <c r="AL21" s="101" t="str">
        <f>IF(VLOOKUP($A$1,'Occupancy rate'!$B$6:$AT$100,AL$16+1,FALSE)="","",VLOOKUP($A$1,'Occupancy rate'!$B$6:$AT$100,AL$16+1,FALSE))</f>
        <v/>
      </c>
      <c r="AM21" s="101" t="str">
        <f>IF(VLOOKUP($A$1,'Occupancy rate'!$B$6:$AT$100,AM$16+1,FALSE)="","",VLOOKUP($A$1,'Occupancy rate'!$B$6:$AT$100,AM$16+1,FALSE))</f>
        <v/>
      </c>
      <c r="AN21" s="101" t="str">
        <f>IF(VLOOKUP($A$1,'Occupancy rate'!$B$6:$AT$100,AN$16+1,FALSE)="","",VLOOKUP($A$1,'Occupancy rate'!$B$6:$AT$100,AN$16+1,FALSE))</f>
        <v/>
      </c>
      <c r="AO21" s="101" t="str">
        <f>IF(VLOOKUP($A$1,'Occupancy rate'!$B$6:$AT$100,AO$16+1,FALSE)="","",VLOOKUP($A$1,'Occupancy rate'!$B$6:$AT$100,AO$16+1,FALSE))</f>
        <v/>
      </c>
      <c r="AP21" s="101" t="str">
        <f>IF(VLOOKUP($A$1,'Occupancy rate'!$B$6:$AT$100,AP$16+1,FALSE)="","",VLOOKUP($A$1,'Occupancy rate'!$B$6:$AT$100,AP$16+1,FALSE))</f>
        <v/>
      </c>
      <c r="AQ21" s="101" t="str">
        <f>IF(VLOOKUP($A$1,'Occupancy rate'!$B$6:$AT$100,AQ$16+1,FALSE)="","",VLOOKUP($A$1,'Occupancy rate'!$B$6:$AT$100,AQ$16+1,FALSE))</f>
        <v/>
      </c>
      <c r="AR21" s="101" t="str">
        <f>IF(VLOOKUP($A$1,'Occupancy rate'!$B$6:$AT$100,AR$16+1,FALSE)="","",VLOOKUP($A$1,'Occupancy rate'!$B$6:$AT$100,AR$16+1,FALSE))</f>
        <v/>
      </c>
      <c r="AS21" s="101" t="str">
        <f>IF(VLOOKUP($A$1,'Occupancy rate'!$B$6:$AT$100,AS$16+1,FALSE)="","",VLOOKUP($A$1,'Occupancy rate'!$B$6:$AT$100,AS$16+1,FALSE))</f>
        <v/>
      </c>
      <c r="AT21" s="101" t="str">
        <f>IF(VLOOKUP($A$1,'Occupancy rate'!$B$6:$AT$100,AT$16+1,FALSE)="","",VLOOKUP($A$1,'Occupancy rate'!$B$6:$AT$100,AT$16+1,FALSE))</f>
        <v/>
      </c>
    </row>
    <row r="22" spans="1:46">
      <c r="B22" s="238" t="s">
        <v>35</v>
      </c>
      <c r="C22" s="102">
        <f>IF(VLOOKUP($A$1,'Number of tenants'!$B$6:$AT$100,C$16+1,FALSE)="","",VLOOKUP($A$1,'Number of tenants'!$B$6:$AT$100,C$16+1,FALSE))</f>
        <v>4</v>
      </c>
      <c r="D22" s="102">
        <f>IF(VLOOKUP($A$1,'Number of tenants'!$B$6:$AT$100,D$16+1,FALSE)="","",VLOOKUP($A$1,'Number of tenants'!$B$6:$AT$100,D$16+1,FALSE))</f>
        <v>3</v>
      </c>
      <c r="E22" s="102">
        <f>IF(VLOOKUP($A$1,'Number of tenants'!$B$6:$AT$100,E$16+1,FALSE)="","",VLOOKUP($A$1,'Number of tenants'!$B$6:$AT$100,E$16+1,FALSE))</f>
        <v>3</v>
      </c>
      <c r="F22" s="102">
        <f>IF(VLOOKUP($A$1,'Number of tenants'!$B$6:$AT$100,F$16+1,FALSE)="","",VLOOKUP($A$1,'Number of tenants'!$B$6:$AT$100,F$16+1,FALSE))</f>
        <v>4</v>
      </c>
      <c r="G22" s="102">
        <f>IF(VLOOKUP($A$1,'Number of tenants'!$B$6:$AT$100,G$16+1,FALSE)="","",VLOOKUP($A$1,'Number of tenants'!$B$6:$AT$100,G$16+1,FALSE))</f>
        <v>4</v>
      </c>
      <c r="H22" s="102">
        <f>IF(VLOOKUP($A$1,'Number of tenants'!$B$6:$AT$100,H$16+1,FALSE)="","",VLOOKUP($A$1,'Number of tenants'!$B$6:$AT$100,H$16+1,FALSE))</f>
        <v>4</v>
      </c>
      <c r="I22" s="102">
        <f>IF(VLOOKUP($A$1,'Number of tenants'!$B$6:$AT$100,I$16+1,FALSE)="","",VLOOKUP($A$1,'Number of tenants'!$B$6:$AT$100,I$16+1,FALSE))</f>
        <v>4</v>
      </c>
      <c r="J22" s="102">
        <f>IF(VLOOKUP($A$1,'Number of tenants'!$B$6:$AT$100,J$16+1,FALSE)="","",VLOOKUP($A$1,'Number of tenants'!$B$6:$AT$100,J$16+1,FALSE))</f>
        <v>4</v>
      </c>
      <c r="K22" s="102">
        <f>IF(VLOOKUP($A$1,'Number of tenants'!$B$6:$AT$100,K$16+1,FALSE)="","",VLOOKUP($A$1,'Number of tenants'!$B$6:$AT$100,K$16+1,FALSE))</f>
        <v>4</v>
      </c>
      <c r="L22" s="102">
        <f>IF(VLOOKUP($A$1,'Number of tenants'!$B$6:$AT$100,L$16+1,FALSE)="","",VLOOKUP($A$1,'Number of tenants'!$B$6:$AT$100,L$16+1,FALSE))</f>
        <v>4</v>
      </c>
      <c r="M22" s="102" t="str">
        <f>IF(VLOOKUP($A$1,'Number of tenants'!$B$6:$AT$100,M$16+1,FALSE)="","",VLOOKUP($A$1,'Number of tenants'!$B$6:$AT$100,M$16+1,FALSE))</f>
        <v/>
      </c>
      <c r="N22" s="102" t="str">
        <f>IF(VLOOKUP($A$1,'Number of tenants'!$B$6:$AT$100,N$16+1,FALSE)="","",VLOOKUP($A$1,'Number of tenants'!$B$6:$AT$100,N$16+1,FALSE))</f>
        <v/>
      </c>
      <c r="O22" s="102" t="str">
        <f>IF(VLOOKUP($A$1,'Number of tenants'!$B$6:$AT$100,O$16+1,FALSE)="","",VLOOKUP($A$1,'Number of tenants'!$B$6:$AT$100,O$16+1,FALSE))</f>
        <v/>
      </c>
      <c r="P22" s="102" t="str">
        <f>IF(VLOOKUP($A$1,'Number of tenants'!$B$6:$AT$100,P$16+1,FALSE)="","",VLOOKUP($A$1,'Number of tenants'!$B$6:$AT$100,P$16+1,FALSE))</f>
        <v/>
      </c>
      <c r="Q22" s="102" t="str">
        <f>IF(VLOOKUP($A$1,'Number of tenants'!$B$6:$AT$100,Q$16+1,FALSE)="","",VLOOKUP($A$1,'Number of tenants'!$B$6:$AT$100,Q$16+1,FALSE))</f>
        <v/>
      </c>
      <c r="R22" s="102" t="str">
        <f>IF(VLOOKUP($A$1,'Number of tenants'!$B$6:$AT$100,R$16+1,FALSE)="","",VLOOKUP($A$1,'Number of tenants'!$B$6:$AT$100,R$16+1,FALSE))</f>
        <v/>
      </c>
      <c r="S22" s="102" t="str">
        <f>IF(VLOOKUP($A$1,'Number of tenants'!$B$6:$AT$100,S$16+1,FALSE)="","",VLOOKUP($A$1,'Number of tenants'!$B$6:$AT$100,S$16+1,FALSE))</f>
        <v/>
      </c>
      <c r="T22" s="102" t="str">
        <f>IF(VLOOKUP($A$1,'Number of tenants'!$B$6:$AT$100,T$16+1,FALSE)="","",VLOOKUP($A$1,'Number of tenants'!$B$6:$AT$100,T$16+1,FALSE))</f>
        <v/>
      </c>
      <c r="U22" s="102" t="str">
        <f>IF(VLOOKUP($A$1,'Number of tenants'!$B$6:$AT$100,U$16+1,FALSE)="","",VLOOKUP($A$1,'Number of tenants'!$B$6:$AT$100,U$16+1,FALSE))</f>
        <v/>
      </c>
      <c r="V22" s="102" t="str">
        <f>IF(VLOOKUP($A$1,'Number of tenants'!$B$6:$AT$100,V$16+1,FALSE)="","",VLOOKUP($A$1,'Number of tenants'!$B$6:$AT$100,V$16+1,FALSE))</f>
        <v/>
      </c>
      <c r="W22" s="102" t="str">
        <f>IF(VLOOKUP($A$1,'Number of tenants'!$B$6:$AT$100,W$16+1,FALSE)="","",VLOOKUP($A$1,'Number of tenants'!$B$6:$AT$100,W$16+1,FALSE))</f>
        <v/>
      </c>
      <c r="X22" s="102" t="str">
        <f>IF(VLOOKUP($A$1,'Number of tenants'!$B$6:$AT$100,X$16+1,FALSE)="","",VLOOKUP($A$1,'Number of tenants'!$B$6:$AT$100,X$16+1,FALSE))</f>
        <v/>
      </c>
      <c r="Y22" s="102" t="str">
        <f>IF(VLOOKUP($A$1,'Number of tenants'!$B$6:$AT$100,Y$16+1,FALSE)="","",VLOOKUP($A$1,'Number of tenants'!$B$6:$AT$100,Y$16+1,FALSE))</f>
        <v/>
      </c>
      <c r="Z22" s="102" t="str">
        <f>IF(VLOOKUP($A$1,'Number of tenants'!$B$6:$AT$100,Z$16+1,FALSE)="","",VLOOKUP($A$1,'Number of tenants'!$B$6:$AT$100,Z$16+1,FALSE))</f>
        <v/>
      </c>
      <c r="AA22" s="102" t="str">
        <f>IF(VLOOKUP($A$1,'Number of tenants'!$B$6:$AT$100,AA$16+1,FALSE)="","",VLOOKUP($A$1,'Number of tenants'!$B$6:$AT$100,AA$16+1,FALSE))</f>
        <v/>
      </c>
      <c r="AB22" s="102" t="str">
        <f>IF(VLOOKUP($A$1,'Number of tenants'!$B$6:$AT$100,AB$16+1,FALSE)="","",VLOOKUP($A$1,'Number of tenants'!$B$6:$AT$100,AB$16+1,FALSE))</f>
        <v/>
      </c>
      <c r="AC22" s="102" t="str">
        <f>IF(VLOOKUP($A$1,'Number of tenants'!$B$6:$AT$100,AC$16+1,FALSE)="","",VLOOKUP($A$1,'Number of tenants'!$B$6:$AT$100,AC$16+1,FALSE))</f>
        <v/>
      </c>
      <c r="AD22" s="102" t="str">
        <f>IF(VLOOKUP($A$1,'Number of tenants'!$B$6:$AT$100,AD$16+1,FALSE)="","",VLOOKUP($A$1,'Number of tenants'!$B$6:$AT$100,AD$16+1,FALSE))</f>
        <v/>
      </c>
      <c r="AE22" s="189" t="str">
        <f>IF(VLOOKUP($A$1,'Number of tenants'!$B$6:$AT$100,AE$16+1,FALSE)="","",VLOOKUP($A$1,'Number of tenants'!$B$6:$AT$100,AE$16+1,FALSE))</f>
        <v/>
      </c>
      <c r="AF22" s="102" t="str">
        <f>IF(VLOOKUP($A$1,'Number of tenants'!$B$6:$AT$100,AF$16+1,FALSE)="","",VLOOKUP($A$1,'Number of tenants'!$B$6:$AT$100,AF$16+1,FALSE))</f>
        <v/>
      </c>
      <c r="AG22" s="102" t="str">
        <f>IF(VLOOKUP($A$1,'Number of tenants'!$B$6:$AT$100,AG$16+1,FALSE)="","",VLOOKUP($A$1,'Number of tenants'!$B$6:$AT$100,AG$16+1,FALSE))</f>
        <v/>
      </c>
      <c r="AH22" s="102" t="str">
        <f>IF(VLOOKUP($A$1,'Number of tenants'!$B$6:$AT$100,AH$16+1,FALSE)="","",VLOOKUP($A$1,'Number of tenants'!$B$6:$AT$100,AH$16+1,FALSE))</f>
        <v/>
      </c>
      <c r="AI22" s="102" t="str">
        <f>IF(VLOOKUP($A$1,'Number of tenants'!$B$6:$AT$100,AI$16+1,FALSE)="","",VLOOKUP($A$1,'Number of tenants'!$B$6:$AT$100,AI$16+1,FALSE))</f>
        <v/>
      </c>
      <c r="AJ22" s="102" t="str">
        <f>IF(VLOOKUP($A$1,'Number of tenants'!$B$6:$AT$100,AJ$16+1,FALSE)="","",VLOOKUP($A$1,'Number of tenants'!$B$6:$AT$100,AJ$16+1,FALSE))</f>
        <v/>
      </c>
      <c r="AK22" s="102" t="str">
        <f>IF(VLOOKUP($A$1,'Number of tenants'!$B$6:$AT$100,AK$16+1,FALSE)="","",VLOOKUP($A$1,'Number of tenants'!$B$6:$AT$100,AK$16+1,FALSE))</f>
        <v/>
      </c>
      <c r="AL22" s="102" t="str">
        <f>IF(VLOOKUP($A$1,'Number of tenants'!$B$6:$AT$100,AL$16+1,FALSE)="","",VLOOKUP($A$1,'Number of tenants'!$B$6:$AT$100,AL$16+1,FALSE))</f>
        <v/>
      </c>
      <c r="AM22" s="102" t="str">
        <f>IF(VLOOKUP($A$1,'Number of tenants'!$B$6:$AT$100,AM$16+1,FALSE)="","",VLOOKUP($A$1,'Number of tenants'!$B$6:$AT$100,AM$16+1,FALSE))</f>
        <v/>
      </c>
      <c r="AN22" s="102" t="str">
        <f>IF(VLOOKUP($A$1,'Number of tenants'!$B$6:$AT$100,AN$16+1,FALSE)="","",VLOOKUP($A$1,'Number of tenants'!$B$6:$AT$100,AN$16+1,FALSE))</f>
        <v/>
      </c>
      <c r="AO22" s="102" t="str">
        <f>IF(VLOOKUP($A$1,'Number of tenants'!$B$6:$AT$100,AO$16+1,FALSE)="","",VLOOKUP($A$1,'Number of tenants'!$B$6:$AT$100,AO$16+1,FALSE))</f>
        <v/>
      </c>
      <c r="AP22" s="102" t="str">
        <f>IF(VLOOKUP($A$1,'Number of tenants'!$B$6:$AT$100,AP$16+1,FALSE)="","",VLOOKUP($A$1,'Number of tenants'!$B$6:$AT$100,AP$16+1,FALSE))</f>
        <v/>
      </c>
      <c r="AQ22" s="102" t="str">
        <f>IF(VLOOKUP($A$1,'Number of tenants'!$B$6:$AT$100,AQ$16+1,FALSE)="","",VLOOKUP($A$1,'Number of tenants'!$B$6:$AT$100,AQ$16+1,FALSE))</f>
        <v/>
      </c>
      <c r="AR22" s="102" t="str">
        <f>IF(VLOOKUP($A$1,'Number of tenants'!$B$6:$AT$100,AR$16+1,FALSE)="","",VLOOKUP($A$1,'Number of tenants'!$B$6:$AT$100,AR$16+1,FALSE))</f>
        <v/>
      </c>
      <c r="AS22" s="102" t="str">
        <f>IF(VLOOKUP($A$1,'Number of tenants'!$B$6:$AT$100,AS$16+1,FALSE)="","",VLOOKUP($A$1,'Number of tenants'!$B$6:$AT$100,AS$16+1,FALSE))</f>
        <v/>
      </c>
      <c r="AT22" s="102" t="str">
        <f>IF(VLOOKUP($A$1,'Number of tenants'!$B$6:$AT$100,AT$16+1,FALSE)="","",VLOOKUP($A$1,'Number of tenants'!$B$6:$AT$100,AT$16+1,FALSE))</f>
        <v/>
      </c>
    </row>
    <row r="23" spans="1:46">
      <c r="B23" s="237" t="s">
        <v>36</v>
      </c>
      <c r="C23" s="323">
        <f>IF(VLOOKUP($A$1,'Book value'!$B$6:$AT$100,C$16+1,FALSE)="","",VLOOKUP($A$1,'Book value'!$B$6:$AT$100,C$16+1,FALSE))</f>
        <v>27306</v>
      </c>
      <c r="D23" s="323">
        <f>IF(VLOOKUP($A$1,'Book value'!$B$6:$AT$100,D$16+1,FALSE)="","",VLOOKUP($A$1,'Book value'!$B$6:$AT$100,D$16+1,FALSE))</f>
        <v>27243</v>
      </c>
      <c r="E23" s="323">
        <f>IF(VLOOKUP($A$1,'Book value'!$B$6:$AT$100,E$16+1,FALSE)="","",VLOOKUP($A$1,'Book value'!$B$6:$AT$100,E$16+1,FALSE))</f>
        <v>27190</v>
      </c>
      <c r="F23" s="323">
        <f>IF(VLOOKUP($A$1,'Book value'!$B$6:$AT$100,F$16+1,FALSE)="","",VLOOKUP($A$1,'Book value'!$B$6:$AT$100,F$16+1,FALSE))</f>
        <v>27140</v>
      </c>
      <c r="G23" s="323">
        <f>IF(VLOOKUP($A$1,'Book value'!$B$6:$AT$100,G$16+1,FALSE)="","",VLOOKUP($A$1,'Book value'!$B$6:$AT$100,G$16+1,FALSE))</f>
        <v>27118</v>
      </c>
      <c r="H23" s="323">
        <f>IF(VLOOKUP($A$1,'Book value'!$B$6:$AT$100,H$16+1,FALSE)="","",VLOOKUP($A$1,'Book value'!$B$6:$AT$100,H$16+1,FALSE))</f>
        <v>27058</v>
      </c>
      <c r="I23" s="323">
        <f>IF(VLOOKUP($A$1,'Book value'!$B$6:$AT$100,I$16+1,FALSE)="","",VLOOKUP($A$1,'Book value'!$B$6:$AT$100,I$16+1,FALSE))</f>
        <v>27025</v>
      </c>
      <c r="J23" s="323">
        <f>IF(VLOOKUP($A$1,'Book value'!$B$6:$AT$100,J$16+1,FALSE)="","",VLOOKUP($A$1,'Book value'!$B$6:$AT$100,J$16+1,FALSE))</f>
        <v>26972</v>
      </c>
      <c r="K23" s="323">
        <f>IF(VLOOKUP($A$1,'Book value'!$B$6:$AT$100,K$16+1,FALSE)="","",VLOOKUP($A$1,'Book value'!$B$6:$AT$100,K$16+1,FALSE))</f>
        <v>26928</v>
      </c>
      <c r="L23" s="323">
        <f>IF(VLOOKUP($A$1,'Book value'!$B$6:$AT$100,L$16+1,FALSE)="","",VLOOKUP($A$1,'Book value'!$B$6:$AT$100,L$16+1,FALSE))</f>
        <v>26876</v>
      </c>
      <c r="M23" s="323" t="str">
        <f>IF(VLOOKUP($A$1,'Book value'!$B$6:$AT$100,M$16+1,FALSE)="","",VLOOKUP($A$1,'Book value'!$B$6:$AT$100,M$16+1,FALSE))</f>
        <v/>
      </c>
      <c r="N23" s="323" t="str">
        <f>IF(VLOOKUP($A$1,'Book value'!$B$6:$AT$100,N$16+1,FALSE)="","",VLOOKUP($A$1,'Book value'!$B$6:$AT$100,N$16+1,FALSE))</f>
        <v/>
      </c>
      <c r="O23" s="323" t="str">
        <f>IF(VLOOKUP($A$1,'Book value'!$B$6:$AT$100,O$16+1,FALSE)="","",VLOOKUP($A$1,'Book value'!$B$6:$AT$100,O$16+1,FALSE))</f>
        <v/>
      </c>
      <c r="P23" s="323" t="str">
        <f>IF(VLOOKUP($A$1,'Book value'!$B$6:$AT$100,P$16+1,FALSE)="","",VLOOKUP($A$1,'Book value'!$B$6:$AT$100,P$16+1,FALSE))</f>
        <v/>
      </c>
      <c r="Q23" s="323" t="str">
        <f>IF(VLOOKUP($A$1,'Book value'!$B$6:$AT$100,Q$16+1,FALSE)="","",VLOOKUP($A$1,'Book value'!$B$6:$AT$100,Q$16+1,FALSE))</f>
        <v/>
      </c>
      <c r="R23" s="323" t="str">
        <f>IF(VLOOKUP($A$1,'Book value'!$B$6:$AT$100,R$16+1,FALSE)="","",VLOOKUP($A$1,'Book value'!$B$6:$AT$100,R$16+1,FALSE))</f>
        <v/>
      </c>
      <c r="S23" s="323" t="str">
        <f>IF(VLOOKUP($A$1,'Book value'!$B$6:$AT$100,S$16+1,FALSE)="","",VLOOKUP($A$1,'Book value'!$B$6:$AT$100,S$16+1,FALSE))</f>
        <v/>
      </c>
      <c r="T23" s="323" t="str">
        <f>IF(VLOOKUP($A$1,'Book value'!$B$6:$AT$100,T$16+1,FALSE)="","",VLOOKUP($A$1,'Book value'!$B$6:$AT$100,T$16+1,FALSE))</f>
        <v/>
      </c>
      <c r="U23" s="323" t="str">
        <f>IF(VLOOKUP($A$1,'Book value'!$B$6:$AT$100,U$16+1,FALSE)="","",VLOOKUP($A$1,'Book value'!$B$6:$AT$100,U$16+1,FALSE))</f>
        <v/>
      </c>
      <c r="V23" s="323" t="str">
        <f>IF(VLOOKUP($A$1,'Book value'!$B$6:$AT$100,V$16+1,FALSE)="","",VLOOKUP($A$1,'Book value'!$B$6:$AT$100,V$16+1,FALSE))</f>
        <v/>
      </c>
      <c r="W23" s="323" t="str">
        <f>IF(VLOOKUP($A$1,'Book value'!$B$6:$AT$100,W$16+1,FALSE)="","",VLOOKUP($A$1,'Book value'!$B$6:$AT$100,W$16+1,FALSE))</f>
        <v/>
      </c>
      <c r="X23" s="323" t="str">
        <f>IF(VLOOKUP($A$1,'Book value'!$B$6:$AT$100,X$16+1,FALSE)="","",VLOOKUP($A$1,'Book value'!$B$6:$AT$100,X$16+1,FALSE))</f>
        <v/>
      </c>
      <c r="Y23" s="323" t="str">
        <f>IF(VLOOKUP($A$1,'Book value'!$B$6:$AT$100,Y$16+1,FALSE)="","",VLOOKUP($A$1,'Book value'!$B$6:$AT$100,Y$16+1,FALSE))</f>
        <v/>
      </c>
      <c r="Z23" s="323" t="str">
        <f>IF(VLOOKUP($A$1,'Book value'!$B$6:$AT$100,Z$16+1,FALSE)="","",VLOOKUP($A$1,'Book value'!$B$6:$AT$100,Z$16+1,FALSE))</f>
        <v/>
      </c>
      <c r="AA23" s="323" t="str">
        <f>IF(VLOOKUP($A$1,'Book value'!$B$6:$AT$100,AA$16+1,FALSE)="","",VLOOKUP($A$1,'Book value'!$B$6:$AT$100,AA$16+1,FALSE))</f>
        <v/>
      </c>
      <c r="AB23" s="323" t="str">
        <f>IF(VLOOKUP($A$1,'Book value'!$B$6:$AT$100,AB$16+1,FALSE)="","",VLOOKUP($A$1,'Book value'!$B$6:$AT$100,AB$16+1,FALSE))</f>
        <v/>
      </c>
      <c r="AC23" s="323" t="str">
        <f>IF(VLOOKUP($A$1,'Book value'!$B$6:$AT$100,AC$16+1,FALSE)="","",VLOOKUP($A$1,'Book value'!$B$6:$AT$100,AC$16+1,FALSE))</f>
        <v/>
      </c>
      <c r="AD23" s="323" t="str">
        <f>IF(VLOOKUP($A$1,'Book value'!$B$6:$AT$100,AD$16+1,FALSE)="","",VLOOKUP($A$1,'Book value'!$B$6:$AT$100,AD$16+1,FALSE))</f>
        <v/>
      </c>
      <c r="AE23" s="324" t="str">
        <f>IF(VLOOKUP($A$1,'Book value'!$B$6:$AT$100,AE$16+1,FALSE)="","",VLOOKUP($A$1,'Book value'!$B$6:$AT$100,AE$16+1,FALSE))</f>
        <v/>
      </c>
      <c r="AF23" s="323" t="str">
        <f>IF(VLOOKUP($A$1,'Book value'!$B$6:$AT$100,AF$16+1,FALSE)="","",VLOOKUP($A$1,'Book value'!$B$6:$AT$100,AF$16+1,FALSE))</f>
        <v/>
      </c>
      <c r="AG23" s="323" t="str">
        <f>IF(VLOOKUP($A$1,'Book value'!$B$6:$AT$100,AG$16+1,FALSE)="","",VLOOKUP($A$1,'Book value'!$B$6:$AT$100,AG$16+1,FALSE))</f>
        <v/>
      </c>
      <c r="AH23" s="323" t="str">
        <f>IF(VLOOKUP($A$1,'Book value'!$B$6:$AT$100,AH$16+1,FALSE)="","",VLOOKUP($A$1,'Book value'!$B$6:$AT$100,AH$16+1,FALSE))</f>
        <v/>
      </c>
      <c r="AI23" s="323" t="str">
        <f>IF(VLOOKUP($A$1,'Book value'!$B$6:$AT$100,AI$16+1,FALSE)="","",VLOOKUP($A$1,'Book value'!$B$6:$AT$100,AI$16+1,FALSE))</f>
        <v/>
      </c>
      <c r="AJ23" s="323" t="str">
        <f>IF(VLOOKUP($A$1,'Book value'!$B$6:$AT$100,AJ$16+1,FALSE)="","",VLOOKUP($A$1,'Book value'!$B$6:$AT$100,AJ$16+1,FALSE))</f>
        <v/>
      </c>
      <c r="AK23" s="323" t="str">
        <f>IF(VLOOKUP($A$1,'Book value'!$B$6:$AT$100,AK$16+1,FALSE)="","",VLOOKUP($A$1,'Book value'!$B$6:$AT$100,AK$16+1,FALSE))</f>
        <v/>
      </c>
      <c r="AL23" s="323" t="str">
        <f>IF(VLOOKUP($A$1,'Book value'!$B$6:$AT$100,AL$16+1,FALSE)="","",VLOOKUP($A$1,'Book value'!$B$6:$AT$100,AL$16+1,FALSE))</f>
        <v/>
      </c>
      <c r="AM23" s="323" t="str">
        <f>IF(VLOOKUP($A$1,'Book value'!$B$6:$AT$100,AM$16+1,FALSE)="","",VLOOKUP($A$1,'Book value'!$B$6:$AT$100,AM$16+1,FALSE))</f>
        <v/>
      </c>
      <c r="AN23" s="323" t="str">
        <f>IF(VLOOKUP($A$1,'Book value'!$B$6:$AT$100,AN$16+1,FALSE)="","",VLOOKUP($A$1,'Book value'!$B$6:$AT$100,AN$16+1,FALSE))</f>
        <v/>
      </c>
      <c r="AO23" s="323" t="str">
        <f>IF(VLOOKUP($A$1,'Book value'!$B$6:$AT$100,AO$16+1,FALSE)="","",VLOOKUP($A$1,'Book value'!$B$6:$AT$100,AO$16+1,FALSE))</f>
        <v/>
      </c>
      <c r="AP23" s="323" t="str">
        <f>IF(VLOOKUP($A$1,'Book value'!$B$6:$AT$100,AP$16+1,FALSE)="","",VLOOKUP($A$1,'Book value'!$B$6:$AT$100,AP$16+1,FALSE))</f>
        <v/>
      </c>
      <c r="AQ23" s="323" t="str">
        <f>IF(VLOOKUP($A$1,'Book value'!$B$6:$AT$100,AQ$16+1,FALSE)="","",VLOOKUP($A$1,'Book value'!$B$6:$AT$100,AQ$16+1,FALSE))</f>
        <v/>
      </c>
      <c r="AR23" s="323" t="str">
        <f>IF(VLOOKUP($A$1,'Book value'!$B$6:$AT$100,AR$16+1,FALSE)="","",VLOOKUP($A$1,'Book value'!$B$6:$AT$100,AR$16+1,FALSE))</f>
        <v/>
      </c>
      <c r="AS23" s="323" t="str">
        <f>IF(VLOOKUP($A$1,'Book value'!$B$6:$AT$100,AS$16+1,FALSE)="","",VLOOKUP($A$1,'Book value'!$B$6:$AT$100,AS$16+1,FALSE))</f>
        <v/>
      </c>
      <c r="AT23" s="323" t="str">
        <f>IF(VLOOKUP($A$1,'Book value'!$B$6:$AT$100,AT$16+1,FALSE)="","",VLOOKUP($A$1,'Book value'!$B$6:$AT$100,AT$16+1,FALSE))</f>
        <v/>
      </c>
    </row>
    <row r="24" spans="1:46">
      <c r="B24" s="239" t="s">
        <v>37</v>
      </c>
      <c r="C24" s="325">
        <f>IF(VLOOKUP($A$1,'Book value of land'!$B$6:$AT$100,C$16+1,FALSE)="","",VLOOKUP($A$1,'Book value of land'!$B$6:$AT$100,C$16+1,FALSE))</f>
        <v>25185</v>
      </c>
      <c r="D24" s="325">
        <f>IF(VLOOKUP($A$1,'Book value of land'!$B$6:$AT$100,D$16+1,FALSE)="","",VLOOKUP($A$1,'Book value of land'!$B$6:$AT$100,D$16+1,FALSE))</f>
        <v>25185</v>
      </c>
      <c r="E24" s="325">
        <f>IF(VLOOKUP($A$1,'Book value of land'!$B$6:$AT$100,E$16+1,FALSE)="","",VLOOKUP($A$1,'Book value of land'!$B$6:$AT$100,E$16+1,FALSE))</f>
        <v>25185</v>
      </c>
      <c r="F24" s="325">
        <f>IF(VLOOKUP($A$1,'Book value of land'!$B$6:$AT$100,F$16+1,FALSE)="","",VLOOKUP($A$1,'Book value of land'!$B$6:$AT$100,F$16+1,FALSE))</f>
        <v>25185</v>
      </c>
      <c r="G24" s="325">
        <f>IF(VLOOKUP($A$1,'Book value of land'!$B$6:$AT$100,G$16+1,FALSE)="","",VLOOKUP($A$1,'Book value of land'!$B$6:$AT$100,G$16+1,FALSE))</f>
        <v>25185</v>
      </c>
      <c r="H24" s="325">
        <f>IF(VLOOKUP($A$1,'Book value of land'!$B$6:$AT$100,H$16+1,FALSE)="","",VLOOKUP($A$1,'Book value of land'!$B$6:$AT$100,H$16+1,FALSE))</f>
        <v>25185</v>
      </c>
      <c r="I24" s="325">
        <f>IF(VLOOKUP($A$1,'Book value of land'!$B$6:$AT$100,I$16+1,FALSE)="","",VLOOKUP($A$1,'Book value of land'!$B$6:$AT$100,I$16+1,FALSE))</f>
        <v>25185</v>
      </c>
      <c r="J24" s="325">
        <f>IF(VLOOKUP($A$1,'Book value of land'!$B$6:$AT$100,J$16+1,FALSE)="","",VLOOKUP($A$1,'Book value of land'!$B$6:$AT$100,J$16+1,FALSE))</f>
        <v>25185</v>
      </c>
      <c r="K24" s="325">
        <f>IF(VLOOKUP($A$1,'Book value of land'!$B$6:$AT$100,K$16+1,FALSE)="","",VLOOKUP($A$1,'Book value of land'!$B$6:$AT$100,K$16+1,FALSE))</f>
        <v>25185</v>
      </c>
      <c r="L24" s="325">
        <f>IF(VLOOKUP($A$1,'Book value of land'!$B$6:$AT$100,L$16+1,FALSE)="","",VLOOKUP($A$1,'Book value of land'!$B$6:$AT$100,L$16+1,FALSE))</f>
        <v>25185</v>
      </c>
      <c r="M24" s="325" t="str">
        <f>IF(VLOOKUP($A$1,'Book value of land'!$B$6:$AT$100,M$16+1,FALSE)="","",VLOOKUP($A$1,'Book value of land'!$B$6:$AT$100,M$16+1,FALSE))</f>
        <v/>
      </c>
      <c r="N24" s="325" t="str">
        <f>IF(VLOOKUP($A$1,'Book value of land'!$B$6:$AT$100,N$16+1,FALSE)="","",VLOOKUP($A$1,'Book value of land'!$B$6:$AT$100,N$16+1,FALSE))</f>
        <v/>
      </c>
      <c r="O24" s="325" t="str">
        <f>IF(VLOOKUP($A$1,'Book value of land'!$B$6:$AT$100,O$16+1,FALSE)="","",VLOOKUP($A$1,'Book value of land'!$B$6:$AT$100,O$16+1,FALSE))</f>
        <v/>
      </c>
      <c r="P24" s="325" t="str">
        <f>IF(VLOOKUP($A$1,'Book value of land'!$B$6:$AT$100,P$16+1,FALSE)="","",VLOOKUP($A$1,'Book value of land'!$B$6:$AT$100,P$16+1,FALSE))</f>
        <v/>
      </c>
      <c r="Q24" s="325" t="str">
        <f>IF(VLOOKUP($A$1,'Book value of land'!$B$6:$AT$100,Q$16+1,FALSE)="","",VLOOKUP($A$1,'Book value of land'!$B$6:$AT$100,Q$16+1,FALSE))</f>
        <v/>
      </c>
      <c r="R24" s="325" t="str">
        <f>IF(VLOOKUP($A$1,'Book value of land'!$B$6:$AT$100,R$16+1,FALSE)="","",VLOOKUP($A$1,'Book value of land'!$B$6:$AT$100,R$16+1,FALSE))</f>
        <v/>
      </c>
      <c r="S24" s="325" t="str">
        <f>IF(VLOOKUP($A$1,'Book value of land'!$B$6:$AT$100,S$16+1,FALSE)="","",VLOOKUP($A$1,'Book value of land'!$B$6:$AT$100,S$16+1,FALSE))</f>
        <v/>
      </c>
      <c r="T24" s="325" t="str">
        <f>IF(VLOOKUP($A$1,'Book value of land'!$B$6:$AT$100,T$16+1,FALSE)="","",VLOOKUP($A$1,'Book value of land'!$B$6:$AT$100,T$16+1,FALSE))</f>
        <v/>
      </c>
      <c r="U24" s="325" t="str">
        <f>IF(VLOOKUP($A$1,'Book value of land'!$B$6:$AT$100,U$16+1,FALSE)="","",VLOOKUP($A$1,'Book value of land'!$B$6:$AT$100,U$16+1,FALSE))</f>
        <v/>
      </c>
      <c r="V24" s="325" t="str">
        <f>IF(VLOOKUP($A$1,'Book value of land'!$B$6:$AT$100,V$16+1,FALSE)="","",VLOOKUP($A$1,'Book value of land'!$B$6:$AT$100,V$16+1,FALSE))</f>
        <v/>
      </c>
      <c r="W24" s="325" t="str">
        <f>IF(VLOOKUP($A$1,'Book value of land'!$B$6:$AT$100,W$16+1,FALSE)="","",VLOOKUP($A$1,'Book value of land'!$B$6:$AT$100,W$16+1,FALSE))</f>
        <v/>
      </c>
      <c r="X24" s="325" t="str">
        <f>IF(VLOOKUP($A$1,'Book value of land'!$B$6:$AT$100,X$16+1,FALSE)="","",VLOOKUP($A$1,'Book value of land'!$B$6:$AT$100,X$16+1,FALSE))</f>
        <v/>
      </c>
      <c r="Y24" s="325" t="str">
        <f>IF(VLOOKUP($A$1,'Book value of land'!$B$6:$AT$100,Y$16+1,FALSE)="","",VLOOKUP($A$1,'Book value of land'!$B$6:$AT$100,Y$16+1,FALSE))</f>
        <v/>
      </c>
      <c r="Z24" s="325" t="str">
        <f>IF(VLOOKUP($A$1,'Book value of land'!$B$6:$AT$100,Z$16+1,FALSE)="","",VLOOKUP($A$1,'Book value of land'!$B$6:$AT$100,Z$16+1,FALSE))</f>
        <v/>
      </c>
      <c r="AA24" s="325" t="str">
        <f>IF(VLOOKUP($A$1,'Book value of land'!$B$6:$AT$100,AA$16+1,FALSE)="","",VLOOKUP($A$1,'Book value of land'!$B$6:$AT$100,AA$16+1,FALSE))</f>
        <v/>
      </c>
      <c r="AB24" s="325" t="str">
        <f>IF(VLOOKUP($A$1,'Book value of land'!$B$6:$AT$100,AB$16+1,FALSE)="","",VLOOKUP($A$1,'Book value of land'!$B$6:$AT$100,AB$16+1,FALSE))</f>
        <v/>
      </c>
      <c r="AC24" s="325" t="str">
        <f>IF(VLOOKUP($A$1,'Book value of land'!$B$6:$AT$100,AC$16+1,FALSE)="","",VLOOKUP($A$1,'Book value of land'!$B$6:$AT$100,AC$16+1,FALSE))</f>
        <v/>
      </c>
      <c r="AD24" s="325" t="str">
        <f>IF(VLOOKUP($A$1,'Book value of land'!$B$6:$AT$100,AD$16+1,FALSE)="","",VLOOKUP($A$1,'Book value of land'!$B$6:$AT$100,AD$16+1,FALSE))</f>
        <v/>
      </c>
      <c r="AE24" s="326" t="str">
        <f>IF(VLOOKUP($A$1,'Book value of land'!$B$6:$AT$100,AE$16+1,FALSE)="","",VLOOKUP($A$1,'Book value of land'!$B$6:$AT$100,AE$16+1,FALSE))</f>
        <v/>
      </c>
      <c r="AF24" s="325" t="str">
        <f>IF(VLOOKUP($A$1,'Book value of land'!$B$6:$AT$100,AF$16+1,FALSE)="","",VLOOKUP($A$1,'Book value of land'!$B$6:$AT$100,AF$16+1,FALSE))</f>
        <v/>
      </c>
      <c r="AG24" s="325" t="str">
        <f>IF(VLOOKUP($A$1,'Book value of land'!$B$6:$AT$100,AG$16+1,FALSE)="","",VLOOKUP($A$1,'Book value of land'!$B$6:$AT$100,AG$16+1,FALSE))</f>
        <v/>
      </c>
      <c r="AH24" s="325" t="str">
        <f>IF(VLOOKUP($A$1,'Book value of land'!$B$6:$AT$100,AH$16+1,FALSE)="","",VLOOKUP($A$1,'Book value of land'!$B$6:$AT$100,AH$16+1,FALSE))</f>
        <v/>
      </c>
      <c r="AI24" s="325" t="str">
        <f>IF(VLOOKUP($A$1,'Book value of land'!$B$6:$AT$100,AI$16+1,FALSE)="","",VLOOKUP($A$1,'Book value of land'!$B$6:$AT$100,AI$16+1,FALSE))</f>
        <v/>
      </c>
      <c r="AJ24" s="325" t="str">
        <f>IF(VLOOKUP($A$1,'Book value of land'!$B$6:$AT$100,AJ$16+1,FALSE)="","",VLOOKUP($A$1,'Book value of land'!$B$6:$AT$100,AJ$16+1,FALSE))</f>
        <v/>
      </c>
      <c r="AK24" s="325" t="str">
        <f>IF(VLOOKUP($A$1,'Book value of land'!$B$6:$AT$100,AK$16+1,FALSE)="","",VLOOKUP($A$1,'Book value of land'!$B$6:$AT$100,AK$16+1,FALSE))</f>
        <v/>
      </c>
      <c r="AL24" s="325" t="str">
        <f>IF(VLOOKUP($A$1,'Book value of land'!$B$6:$AT$100,AL$16+1,FALSE)="","",VLOOKUP($A$1,'Book value of land'!$B$6:$AT$100,AL$16+1,FALSE))</f>
        <v/>
      </c>
      <c r="AM24" s="325" t="str">
        <f>IF(VLOOKUP($A$1,'Book value of land'!$B$6:$AT$100,AM$16+1,FALSE)="","",VLOOKUP($A$1,'Book value of land'!$B$6:$AT$100,AM$16+1,FALSE))</f>
        <v/>
      </c>
      <c r="AN24" s="325" t="str">
        <f>IF(VLOOKUP($A$1,'Book value of land'!$B$6:$AT$100,AN$16+1,FALSE)="","",VLOOKUP($A$1,'Book value of land'!$B$6:$AT$100,AN$16+1,FALSE))</f>
        <v/>
      </c>
      <c r="AO24" s="325" t="str">
        <f>IF(VLOOKUP($A$1,'Book value of land'!$B$6:$AT$100,AO$16+1,FALSE)="","",VLOOKUP($A$1,'Book value of land'!$B$6:$AT$100,AO$16+1,FALSE))</f>
        <v/>
      </c>
      <c r="AP24" s="325" t="str">
        <f>IF(VLOOKUP($A$1,'Book value of land'!$B$6:$AT$100,AP$16+1,FALSE)="","",VLOOKUP($A$1,'Book value of land'!$B$6:$AT$100,AP$16+1,FALSE))</f>
        <v/>
      </c>
      <c r="AQ24" s="325" t="str">
        <f>IF(VLOOKUP($A$1,'Book value of land'!$B$6:$AT$100,AQ$16+1,FALSE)="","",VLOOKUP($A$1,'Book value of land'!$B$6:$AT$100,AQ$16+1,FALSE))</f>
        <v/>
      </c>
      <c r="AR24" s="325" t="str">
        <f>IF(VLOOKUP($A$1,'Book value of land'!$B$6:$AT$100,AR$16+1,FALSE)="","",VLOOKUP($A$1,'Book value of land'!$B$6:$AT$100,AR$16+1,FALSE))</f>
        <v/>
      </c>
      <c r="AS24" s="325" t="str">
        <f>IF(VLOOKUP($A$1,'Book value of land'!$B$6:$AT$100,AS$16+1,FALSE)="","",VLOOKUP($A$1,'Book value of land'!$B$6:$AT$100,AS$16+1,FALSE))</f>
        <v/>
      </c>
      <c r="AT24" s="325" t="str">
        <f>IF(VLOOKUP($A$1,'Book value of land'!$B$6:$AT$100,AT$16+1,FALSE)="","",VLOOKUP($A$1,'Book value of land'!$B$6:$AT$100,AT$16+1,FALSE))</f>
        <v/>
      </c>
    </row>
    <row r="25" spans="1:46">
      <c r="B25" s="239" t="s">
        <v>38</v>
      </c>
      <c r="C25" s="325">
        <f>IF(VLOOKUP($A$1,'Book value of building'!$B$6:$AT$100,C$16+1,FALSE)="","",VLOOKUP($A$1,'Book value of building'!$B$6:$AT$100,C$16+1,FALSE))</f>
        <v>2120</v>
      </c>
      <c r="D25" s="325">
        <f>IF(VLOOKUP($A$1,'Book value of building'!$B$6:$AT$100,D$16+1,FALSE)="","",VLOOKUP($A$1,'Book value of building'!$B$6:$AT$100,D$16+1,FALSE))</f>
        <v>2057</v>
      </c>
      <c r="E25" s="325">
        <f>IF(VLOOKUP($A$1,'Book value of building'!$B$6:$AT$100,E$16+1,FALSE)="","",VLOOKUP($A$1,'Book value of building'!$B$6:$AT$100,E$16+1,FALSE))</f>
        <v>2005</v>
      </c>
      <c r="F25" s="325">
        <f>IF(VLOOKUP($A$1,'Book value of building'!$B$6:$AT$100,F$16+1,FALSE)="","",VLOOKUP($A$1,'Book value of building'!$B$6:$AT$100,F$16+1,FALSE))</f>
        <v>1955</v>
      </c>
      <c r="G25" s="325">
        <f>IF(VLOOKUP($A$1,'Book value of building'!$B$6:$AT$100,G$16+1,FALSE)="","",VLOOKUP($A$1,'Book value of building'!$B$6:$AT$100,G$16+1,FALSE))</f>
        <v>1933</v>
      </c>
      <c r="H25" s="325">
        <f>IF(VLOOKUP($A$1,'Book value of building'!$B$6:$AT$100,H$16+1,FALSE)="","",VLOOKUP($A$1,'Book value of building'!$B$6:$AT$100,H$16+1,FALSE))</f>
        <v>1873</v>
      </c>
      <c r="I25" s="325">
        <f>IF(VLOOKUP($A$1,'Book value of building'!$B$6:$AT$100,I$16+1,FALSE)="","",VLOOKUP($A$1,'Book value of building'!$B$6:$AT$100,I$16+1,FALSE))</f>
        <v>1840</v>
      </c>
      <c r="J25" s="325">
        <f>IF(VLOOKUP($A$1,'Book value of building'!$B$6:$AT$100,J$16+1,FALSE)="","",VLOOKUP($A$1,'Book value of building'!$B$6:$AT$100,J$16+1,FALSE))</f>
        <v>1786</v>
      </c>
      <c r="K25" s="325">
        <f>IF(VLOOKUP($A$1,'Book value of building'!$B$6:$AT$100,K$16+1,FALSE)="","",VLOOKUP($A$1,'Book value of building'!$B$6:$AT$100,K$16+1,FALSE))</f>
        <v>1743</v>
      </c>
      <c r="L25" s="325">
        <f>IF(VLOOKUP($A$1,'Book value of building'!$B$6:$AT$100,L$16+1,FALSE)="","",VLOOKUP($A$1,'Book value of building'!$B$6:$AT$100,L$16+1,FALSE))</f>
        <v>1690</v>
      </c>
      <c r="M25" s="325" t="str">
        <f>IF(VLOOKUP($A$1,'Book value of building'!$B$6:$AT$100,M$16+1,FALSE)="","",VLOOKUP($A$1,'Book value of building'!$B$6:$AT$100,M$16+1,FALSE))</f>
        <v/>
      </c>
      <c r="N25" s="325" t="str">
        <f>IF(VLOOKUP($A$1,'Book value of building'!$B$6:$AT$100,N$16+1,FALSE)="","",VLOOKUP($A$1,'Book value of building'!$B$6:$AT$100,N$16+1,FALSE))</f>
        <v/>
      </c>
      <c r="O25" s="325" t="str">
        <f>IF(VLOOKUP($A$1,'Book value of building'!$B$6:$AT$100,O$16+1,FALSE)="","",VLOOKUP($A$1,'Book value of building'!$B$6:$AT$100,O$16+1,FALSE))</f>
        <v/>
      </c>
      <c r="P25" s="325" t="str">
        <f>IF(VLOOKUP($A$1,'Book value of building'!$B$6:$AT$100,P$16+1,FALSE)="","",VLOOKUP($A$1,'Book value of building'!$B$6:$AT$100,P$16+1,FALSE))</f>
        <v/>
      </c>
      <c r="Q25" s="325" t="str">
        <f>IF(VLOOKUP($A$1,'Book value of building'!$B$6:$AT$100,Q$16+1,FALSE)="","",VLOOKUP($A$1,'Book value of building'!$B$6:$AT$100,Q$16+1,FALSE))</f>
        <v/>
      </c>
      <c r="R25" s="325" t="str">
        <f>IF(VLOOKUP($A$1,'Book value of building'!$B$6:$AT$100,R$16+1,FALSE)="","",VLOOKUP($A$1,'Book value of building'!$B$6:$AT$100,R$16+1,FALSE))</f>
        <v/>
      </c>
      <c r="S25" s="325" t="str">
        <f>IF(VLOOKUP($A$1,'Book value of building'!$B$6:$AT$100,S$16+1,FALSE)="","",VLOOKUP($A$1,'Book value of building'!$B$6:$AT$100,S$16+1,FALSE))</f>
        <v/>
      </c>
      <c r="T25" s="325" t="str">
        <f>IF(VLOOKUP($A$1,'Book value of building'!$B$6:$AT$100,T$16+1,FALSE)="","",VLOOKUP($A$1,'Book value of building'!$B$6:$AT$100,T$16+1,FALSE))</f>
        <v/>
      </c>
      <c r="U25" s="325" t="str">
        <f>IF(VLOOKUP($A$1,'Book value of building'!$B$6:$AT$100,U$16+1,FALSE)="","",VLOOKUP($A$1,'Book value of building'!$B$6:$AT$100,U$16+1,FALSE))</f>
        <v/>
      </c>
      <c r="V25" s="325" t="str">
        <f>IF(VLOOKUP($A$1,'Book value of building'!$B$6:$AT$100,V$16+1,FALSE)="","",VLOOKUP($A$1,'Book value of building'!$B$6:$AT$100,V$16+1,FALSE))</f>
        <v/>
      </c>
      <c r="W25" s="325" t="str">
        <f>IF(VLOOKUP($A$1,'Book value of building'!$B$6:$AT$100,W$16+1,FALSE)="","",VLOOKUP($A$1,'Book value of building'!$B$6:$AT$100,W$16+1,FALSE))</f>
        <v/>
      </c>
      <c r="X25" s="325" t="str">
        <f>IF(VLOOKUP($A$1,'Book value of building'!$B$6:$AT$100,X$16+1,FALSE)="","",VLOOKUP($A$1,'Book value of building'!$B$6:$AT$100,X$16+1,FALSE))</f>
        <v/>
      </c>
      <c r="Y25" s="325" t="str">
        <f>IF(VLOOKUP($A$1,'Book value of building'!$B$6:$AT$100,Y$16+1,FALSE)="","",VLOOKUP($A$1,'Book value of building'!$B$6:$AT$100,Y$16+1,FALSE))</f>
        <v/>
      </c>
      <c r="Z25" s="325" t="str">
        <f>IF(VLOOKUP($A$1,'Book value of building'!$B$6:$AT$100,Z$16+1,FALSE)="","",VLOOKUP($A$1,'Book value of building'!$B$6:$AT$100,Z$16+1,FALSE))</f>
        <v/>
      </c>
      <c r="AA25" s="325" t="str">
        <f>IF(VLOOKUP($A$1,'Book value of building'!$B$6:$AT$100,AA$16+1,FALSE)="","",VLOOKUP($A$1,'Book value of building'!$B$6:$AT$100,AA$16+1,FALSE))</f>
        <v/>
      </c>
      <c r="AB25" s="325" t="str">
        <f>IF(VLOOKUP($A$1,'Book value of building'!$B$6:$AT$100,AB$16+1,FALSE)="","",VLOOKUP($A$1,'Book value of building'!$B$6:$AT$100,AB$16+1,FALSE))</f>
        <v/>
      </c>
      <c r="AC25" s="325" t="str">
        <f>IF(VLOOKUP($A$1,'Book value of building'!$B$6:$AT$100,AC$16+1,FALSE)="","",VLOOKUP($A$1,'Book value of building'!$B$6:$AT$100,AC$16+1,FALSE))</f>
        <v/>
      </c>
      <c r="AD25" s="325" t="str">
        <f>IF(VLOOKUP($A$1,'Book value of building'!$B$6:$AT$100,AD$16+1,FALSE)="","",VLOOKUP($A$1,'Book value of building'!$B$6:$AT$100,AD$16+1,FALSE))</f>
        <v/>
      </c>
      <c r="AE25" s="326" t="str">
        <f>IF(VLOOKUP($A$1,'Book value of building'!$B$6:$AT$100,AE$16+1,FALSE)="","",VLOOKUP($A$1,'Book value of building'!$B$6:$AT$100,AE$16+1,FALSE))</f>
        <v/>
      </c>
      <c r="AF25" s="325" t="str">
        <f>IF(VLOOKUP($A$1,'Book value of building'!$B$6:$AT$100,AF$16+1,FALSE)="","",VLOOKUP($A$1,'Book value of building'!$B$6:$AT$100,AF$16+1,FALSE))</f>
        <v/>
      </c>
      <c r="AG25" s="325" t="str">
        <f>IF(VLOOKUP($A$1,'Book value of building'!$B$6:$AT$100,AG$16+1,FALSE)="","",VLOOKUP($A$1,'Book value of building'!$B$6:$AT$100,AG$16+1,FALSE))</f>
        <v/>
      </c>
      <c r="AH25" s="325" t="str">
        <f>IF(VLOOKUP($A$1,'Book value of building'!$B$6:$AT$100,AH$16+1,FALSE)="","",VLOOKUP($A$1,'Book value of building'!$B$6:$AT$100,AH$16+1,FALSE))</f>
        <v/>
      </c>
      <c r="AI25" s="325" t="str">
        <f>IF(VLOOKUP($A$1,'Book value of building'!$B$6:$AT$100,AI$16+1,FALSE)="","",VLOOKUP($A$1,'Book value of building'!$B$6:$AT$100,AI$16+1,FALSE))</f>
        <v/>
      </c>
      <c r="AJ25" s="325" t="str">
        <f>IF(VLOOKUP($A$1,'Book value of building'!$B$6:$AT$100,AJ$16+1,FALSE)="","",VLOOKUP($A$1,'Book value of building'!$B$6:$AT$100,AJ$16+1,FALSE))</f>
        <v/>
      </c>
      <c r="AK25" s="325" t="str">
        <f>IF(VLOOKUP($A$1,'Book value of building'!$B$6:$AT$100,AK$16+1,FALSE)="","",VLOOKUP($A$1,'Book value of building'!$B$6:$AT$100,AK$16+1,FALSE))</f>
        <v/>
      </c>
      <c r="AL25" s="325" t="str">
        <f>IF(VLOOKUP($A$1,'Book value of building'!$B$6:$AT$100,AL$16+1,FALSE)="","",VLOOKUP($A$1,'Book value of building'!$B$6:$AT$100,AL$16+1,FALSE))</f>
        <v/>
      </c>
      <c r="AM25" s="325" t="str">
        <f>IF(VLOOKUP($A$1,'Book value of building'!$B$6:$AT$100,AM$16+1,FALSE)="","",VLOOKUP($A$1,'Book value of building'!$B$6:$AT$100,AM$16+1,FALSE))</f>
        <v/>
      </c>
      <c r="AN25" s="325" t="str">
        <f>IF(VLOOKUP($A$1,'Book value of building'!$B$6:$AT$100,AN$16+1,FALSE)="","",VLOOKUP($A$1,'Book value of building'!$B$6:$AT$100,AN$16+1,FALSE))</f>
        <v/>
      </c>
      <c r="AO25" s="325" t="str">
        <f>IF(VLOOKUP($A$1,'Book value of building'!$B$6:$AT$100,AO$16+1,FALSE)="","",VLOOKUP($A$1,'Book value of building'!$B$6:$AT$100,AO$16+1,FALSE))</f>
        <v/>
      </c>
      <c r="AP25" s="325" t="str">
        <f>IF(VLOOKUP($A$1,'Book value of building'!$B$6:$AT$100,AP$16+1,FALSE)="","",VLOOKUP($A$1,'Book value of building'!$B$6:$AT$100,AP$16+1,FALSE))</f>
        <v/>
      </c>
      <c r="AQ25" s="325" t="str">
        <f>IF(VLOOKUP($A$1,'Book value of building'!$B$6:$AT$100,AQ$16+1,FALSE)="","",VLOOKUP($A$1,'Book value of building'!$B$6:$AT$100,AQ$16+1,FALSE))</f>
        <v/>
      </c>
      <c r="AR25" s="325" t="str">
        <f>IF(VLOOKUP($A$1,'Book value of building'!$B$6:$AT$100,AR$16+1,FALSE)="","",VLOOKUP($A$1,'Book value of building'!$B$6:$AT$100,AR$16+1,FALSE))</f>
        <v/>
      </c>
      <c r="AS25" s="325" t="str">
        <f>IF(VLOOKUP($A$1,'Book value of building'!$B$6:$AT$100,AS$16+1,FALSE)="","",VLOOKUP($A$1,'Book value of building'!$B$6:$AT$100,AS$16+1,FALSE))</f>
        <v/>
      </c>
      <c r="AT25" s="325" t="str">
        <f>IF(VLOOKUP($A$1,'Book value of building'!$B$6:$AT$100,AT$16+1,FALSE)="","",VLOOKUP($A$1,'Book value of building'!$B$6:$AT$100,AT$16+1,FALSE))</f>
        <v/>
      </c>
    </row>
    <row r="26" spans="1:46">
      <c r="B26" s="215" t="s">
        <v>39</v>
      </c>
      <c r="C26" s="327">
        <f>IF(VLOOKUP($A$1,'Property value as per appraiser'!$B$6:$AT$100,C$16+1,FALSE)="","",VLOOKUP($A$1,'Property value as per appraiser'!$B$6:$AT$100,C$16+1,FALSE))</f>
        <v>27800</v>
      </c>
      <c r="D26" s="327">
        <f>IF(VLOOKUP($A$1,'Property value as per appraiser'!$B$6:$AT$100,D$16+1,FALSE)="","",VLOOKUP($A$1,'Property value as per appraiser'!$B$6:$AT$100,D$16+1,FALSE))</f>
        <v>28100</v>
      </c>
      <c r="E26" s="327">
        <f>IF(VLOOKUP($A$1,'Property value as per appraiser'!$B$6:$AT$100,E$16+1,FALSE)="","",VLOOKUP($A$1,'Property value as per appraiser'!$B$6:$AT$100,E$16+1,FALSE))</f>
        <v>28000</v>
      </c>
      <c r="F26" s="327">
        <f>IF(VLOOKUP($A$1,'Property value as per appraiser'!$B$6:$AT$100,F$16+1,FALSE)="","",VLOOKUP($A$1,'Property value as per appraiser'!$B$6:$AT$100,F$16+1,FALSE))</f>
        <v>28000</v>
      </c>
      <c r="G26" s="327">
        <f>IF(VLOOKUP($A$1,'Property value as per appraiser'!$B$6:$AT$100,G$16+1,FALSE)="","",VLOOKUP($A$1,'Property value as per appraiser'!$B$6:$AT$100,G$16+1,FALSE))</f>
        <v>30400</v>
      </c>
      <c r="H26" s="327">
        <f>IF(VLOOKUP($A$1,'Property value as per appraiser'!$B$6:$AT$100,H$16+1,FALSE)="","",VLOOKUP($A$1,'Property value as per appraiser'!$B$6:$AT$100,H$16+1,FALSE))</f>
        <v>30400</v>
      </c>
      <c r="I26" s="327">
        <f>IF(VLOOKUP($A$1,'Property value as per appraiser'!$B$6:$AT$100,I$16+1,FALSE)="","",VLOOKUP($A$1,'Property value as per appraiser'!$B$6:$AT$100,I$16+1,FALSE))</f>
        <v>30400</v>
      </c>
      <c r="J26" s="327">
        <f>IF(VLOOKUP($A$1,'Property value as per appraiser'!$B$6:$AT$100,J$16+1,FALSE)="","",VLOOKUP($A$1,'Property value as per appraiser'!$B$6:$AT$100,J$16+1,FALSE))</f>
        <v>30400</v>
      </c>
      <c r="K26" s="327">
        <f>IF(VLOOKUP($A$1,'Property value as per appraiser'!$B$6:$AT$100,K$16+1,FALSE)="","",VLOOKUP($A$1,'Property value as per appraiser'!$B$6:$AT$100,K$16+1,FALSE))</f>
        <v>31000</v>
      </c>
      <c r="L26" s="327">
        <f>IF(VLOOKUP($A$1,'Property value as per appraiser'!$B$6:$AT$100,L$16+1,FALSE)="","",VLOOKUP($A$1,'Property value as per appraiser'!$B$6:$AT$100,L$16+1,FALSE))</f>
        <v>33000</v>
      </c>
      <c r="M26" s="327" t="str">
        <f>IF(VLOOKUP($A$1,'Property value as per appraiser'!$B$6:$AT$100,M$16+1,FALSE)="","",VLOOKUP($A$1,'Property value as per appraiser'!$B$6:$AT$100,M$16+1,FALSE))</f>
        <v/>
      </c>
      <c r="N26" s="327" t="str">
        <f>IF(VLOOKUP($A$1,'Property value as per appraiser'!$B$6:$AT$100,N$16+1,FALSE)="","",VLOOKUP($A$1,'Property value as per appraiser'!$B$6:$AT$100,N$16+1,FALSE))</f>
        <v/>
      </c>
      <c r="O26" s="327" t="str">
        <f>IF(VLOOKUP($A$1,'Property value as per appraiser'!$B$6:$AT$100,O$16+1,FALSE)="","",VLOOKUP($A$1,'Property value as per appraiser'!$B$6:$AT$100,O$16+1,FALSE))</f>
        <v/>
      </c>
      <c r="P26" s="327" t="str">
        <f>IF(VLOOKUP($A$1,'Property value as per appraiser'!$B$6:$AT$100,P$16+1,FALSE)="","",VLOOKUP($A$1,'Property value as per appraiser'!$B$6:$AT$100,P$16+1,FALSE))</f>
        <v/>
      </c>
      <c r="Q26" s="327" t="str">
        <f>IF(VLOOKUP($A$1,'Property value as per appraiser'!$B$6:$AT$100,Q$16+1,FALSE)="","",VLOOKUP($A$1,'Property value as per appraiser'!$B$6:$AT$100,Q$16+1,FALSE))</f>
        <v/>
      </c>
      <c r="R26" s="327" t="str">
        <f>IF(VLOOKUP($A$1,'Property value as per appraiser'!$B$6:$AT$100,R$16+1,FALSE)="","",VLOOKUP($A$1,'Property value as per appraiser'!$B$6:$AT$100,R$16+1,FALSE))</f>
        <v/>
      </c>
      <c r="S26" s="327" t="str">
        <f>IF(VLOOKUP($A$1,'Property value as per appraiser'!$B$6:$AT$100,S$16+1,FALSE)="","",VLOOKUP($A$1,'Property value as per appraiser'!$B$6:$AT$100,S$16+1,FALSE))</f>
        <v/>
      </c>
      <c r="T26" s="327" t="str">
        <f>IF(VLOOKUP($A$1,'Property value as per appraiser'!$B$6:$AT$100,T$16+1,FALSE)="","",VLOOKUP($A$1,'Property value as per appraiser'!$B$6:$AT$100,T$16+1,FALSE))</f>
        <v/>
      </c>
      <c r="U26" s="327" t="str">
        <f>IF(VLOOKUP($A$1,'Property value as per appraiser'!$B$6:$AT$100,U$16+1,FALSE)="","",VLOOKUP($A$1,'Property value as per appraiser'!$B$6:$AT$100,U$16+1,FALSE))</f>
        <v/>
      </c>
      <c r="V26" s="327" t="str">
        <f>IF(VLOOKUP($A$1,'Property value as per appraiser'!$B$6:$AT$100,V$16+1,FALSE)="","",VLOOKUP($A$1,'Property value as per appraiser'!$B$6:$AT$100,V$16+1,FALSE))</f>
        <v/>
      </c>
      <c r="W26" s="327" t="str">
        <f>IF(VLOOKUP($A$1,'Property value as per appraiser'!$B$6:$AT$100,W$16+1,FALSE)="","",VLOOKUP($A$1,'Property value as per appraiser'!$B$6:$AT$100,W$16+1,FALSE))</f>
        <v/>
      </c>
      <c r="X26" s="327" t="str">
        <f>IF(VLOOKUP($A$1,'Property value as per appraiser'!$B$6:$AT$100,X$16+1,FALSE)="","",VLOOKUP($A$1,'Property value as per appraiser'!$B$6:$AT$100,X$16+1,FALSE))</f>
        <v/>
      </c>
      <c r="Y26" s="327" t="str">
        <f>IF(VLOOKUP($A$1,'Property value as per appraiser'!$B$6:$AT$100,Y$16+1,FALSE)="","",VLOOKUP($A$1,'Property value as per appraiser'!$B$6:$AT$100,Y$16+1,FALSE))</f>
        <v/>
      </c>
      <c r="Z26" s="327" t="str">
        <f>IF(VLOOKUP($A$1,'Property value as per appraiser'!$B$6:$AT$100,Z$16+1,FALSE)="","",VLOOKUP($A$1,'Property value as per appraiser'!$B$6:$AT$100,Z$16+1,FALSE))</f>
        <v/>
      </c>
      <c r="AA26" s="327" t="str">
        <f>IF(VLOOKUP($A$1,'Property value as per appraiser'!$B$6:$AT$100,AA$16+1,FALSE)="","",VLOOKUP($A$1,'Property value as per appraiser'!$B$6:$AT$100,AA$16+1,FALSE))</f>
        <v/>
      </c>
      <c r="AB26" s="327" t="str">
        <f>IF(VLOOKUP($A$1,'Property value as per appraiser'!$B$6:$AT$100,AB$16+1,FALSE)="","",VLOOKUP($A$1,'Property value as per appraiser'!$B$6:$AT$100,AB$16+1,FALSE))</f>
        <v/>
      </c>
      <c r="AC26" s="327" t="str">
        <f>IF(VLOOKUP($A$1,'Property value as per appraiser'!$B$6:$AT$100,AC$16+1,FALSE)="","",VLOOKUP($A$1,'Property value as per appraiser'!$B$6:$AT$100,AC$16+1,FALSE))</f>
        <v/>
      </c>
      <c r="AD26" s="327" t="str">
        <f>IF(VLOOKUP($A$1,'Property value as per appraiser'!$B$6:$AT$100,AD$16+1,FALSE)="","",VLOOKUP($A$1,'Property value as per appraiser'!$B$6:$AT$100,AD$16+1,FALSE))</f>
        <v/>
      </c>
      <c r="AE26" s="328" t="str">
        <f>IF(VLOOKUP($A$1,'Property value as per appraiser'!$B$6:$AT$100,AE$16+1,FALSE)="","",VLOOKUP($A$1,'Property value as per appraiser'!$B$6:$AT$100,AE$16+1,FALSE))</f>
        <v/>
      </c>
      <c r="AF26" s="327" t="str">
        <f>IF(VLOOKUP($A$1,'Property value as per appraiser'!$B$6:$AT$100,AF$16+1,FALSE)="","",VLOOKUP($A$1,'Property value as per appraiser'!$B$6:$AT$100,AF$16+1,FALSE))</f>
        <v/>
      </c>
      <c r="AG26" s="327" t="str">
        <f>IF(VLOOKUP($A$1,'Property value as per appraiser'!$B$6:$AT$100,AG$16+1,FALSE)="","",VLOOKUP($A$1,'Property value as per appraiser'!$B$6:$AT$100,AG$16+1,FALSE))</f>
        <v/>
      </c>
      <c r="AH26" s="327" t="str">
        <f>IF(VLOOKUP($A$1,'Property value as per appraiser'!$B$6:$AT$100,AH$16+1,FALSE)="","",VLOOKUP($A$1,'Property value as per appraiser'!$B$6:$AT$100,AH$16+1,FALSE))</f>
        <v/>
      </c>
      <c r="AI26" s="327" t="str">
        <f>IF(VLOOKUP($A$1,'Property value as per appraiser'!$B$6:$AT$100,AI$16+1,FALSE)="","",VLOOKUP($A$1,'Property value as per appraiser'!$B$6:$AT$100,AI$16+1,FALSE))</f>
        <v/>
      </c>
      <c r="AJ26" s="327" t="str">
        <f>IF(VLOOKUP($A$1,'Property value as per appraiser'!$B$6:$AT$100,AJ$16+1,FALSE)="","",VLOOKUP($A$1,'Property value as per appraiser'!$B$6:$AT$100,AJ$16+1,FALSE))</f>
        <v/>
      </c>
      <c r="AK26" s="327" t="str">
        <f>IF(VLOOKUP($A$1,'Property value as per appraiser'!$B$6:$AT$100,AK$16+1,FALSE)="","",VLOOKUP($A$1,'Property value as per appraiser'!$B$6:$AT$100,AK$16+1,FALSE))</f>
        <v/>
      </c>
      <c r="AL26" s="327" t="str">
        <f>IF(VLOOKUP($A$1,'Property value as per appraiser'!$B$6:$AT$100,AL$16+1,FALSE)="","",VLOOKUP($A$1,'Property value as per appraiser'!$B$6:$AT$100,AL$16+1,FALSE))</f>
        <v/>
      </c>
      <c r="AM26" s="327" t="str">
        <f>IF(VLOOKUP($A$1,'Property value as per appraiser'!$B$6:$AT$100,AM$16+1,FALSE)="","",VLOOKUP($A$1,'Property value as per appraiser'!$B$6:$AT$100,AM$16+1,FALSE))</f>
        <v/>
      </c>
      <c r="AN26" s="327" t="str">
        <f>IF(VLOOKUP($A$1,'Property value as per appraiser'!$B$6:$AT$100,AN$16+1,FALSE)="","",VLOOKUP($A$1,'Property value as per appraiser'!$B$6:$AT$100,AN$16+1,FALSE))</f>
        <v/>
      </c>
      <c r="AO26" s="327" t="str">
        <f>IF(VLOOKUP($A$1,'Property value as per appraiser'!$B$6:$AT$100,AO$16+1,FALSE)="","",VLOOKUP($A$1,'Property value as per appraiser'!$B$6:$AT$100,AO$16+1,FALSE))</f>
        <v/>
      </c>
      <c r="AP26" s="327" t="str">
        <f>IF(VLOOKUP($A$1,'Property value as per appraiser'!$B$6:$AT$100,AP$16+1,FALSE)="","",VLOOKUP($A$1,'Property value as per appraiser'!$B$6:$AT$100,AP$16+1,FALSE))</f>
        <v/>
      </c>
      <c r="AQ26" s="327" t="str">
        <f>IF(VLOOKUP($A$1,'Property value as per appraiser'!$B$6:$AT$100,AQ$16+1,FALSE)="","",VLOOKUP($A$1,'Property value as per appraiser'!$B$6:$AT$100,AQ$16+1,FALSE))</f>
        <v/>
      </c>
      <c r="AR26" s="327" t="str">
        <f>IF(VLOOKUP($A$1,'Property value as per appraiser'!$B$6:$AT$100,AR$16+1,FALSE)="","",VLOOKUP($A$1,'Property value as per appraiser'!$B$6:$AT$100,AR$16+1,FALSE))</f>
        <v/>
      </c>
      <c r="AS26" s="327" t="str">
        <f>IF(VLOOKUP($A$1,'Property value as per appraiser'!$B$6:$AT$100,AS$16+1,FALSE)="","",VLOOKUP($A$1,'Property value as per appraiser'!$B$6:$AT$100,AS$16+1,FALSE))</f>
        <v/>
      </c>
      <c r="AT26" s="327" t="str">
        <f>IF(VLOOKUP($A$1,'Property value as per appraiser'!$B$6:$AT$100,AT$16+1,FALSE)="","",VLOOKUP($A$1,'Property value as per appraiser'!$B$6:$AT$100,AT$16+1,FALSE))</f>
        <v/>
      </c>
    </row>
    <row r="27" spans="1:46">
      <c r="A27" s="72" t="s">
        <v>40</v>
      </c>
      <c r="B27" s="240" t="s">
        <v>41</v>
      </c>
      <c r="C27" s="103">
        <f>IF(VLOOKUP($A$1,'Capital expenditure'!$B$6:$AT$100,C$16+1,FALSE)="","",VLOOKUP($A$1,'Capital expenditure'!$B$6:$AT$100,C$16+1,FALSE))</f>
        <v>3731</v>
      </c>
      <c r="D27" s="103">
        <f>IF(VLOOKUP($A$1,'Capital expenditure'!$B$6:$AT$100,D$16+1,FALSE)="","",VLOOKUP($A$1,'Capital expenditure'!$B$6:$AT$100,D$16+1,FALSE))</f>
        <v>0</v>
      </c>
      <c r="E27" s="103">
        <f>IF(VLOOKUP($A$1,'Capital expenditure'!$B$6:$AT$100,E$16+1,FALSE)="","",VLOOKUP($A$1,'Capital expenditure'!$B$6:$AT$100,E$16+1,FALSE))</f>
        <v>10657</v>
      </c>
      <c r="F27" s="103">
        <f>IF(VLOOKUP($A$1,'Capital expenditure'!$B$6:$AT$100,F$16+1,FALSE)="","",VLOOKUP($A$1,'Capital expenditure'!$B$6:$AT$100,F$16+1,FALSE))</f>
        <v>12584</v>
      </c>
      <c r="G27" s="103">
        <f>IF(VLOOKUP($A$1,'Capital expenditure'!$B$6:$AT$100,G$16+1,FALSE)="","",VLOOKUP($A$1,'Capital expenditure'!$B$6:$AT$100,G$16+1,FALSE))</f>
        <v>38241</v>
      </c>
      <c r="H27" s="103">
        <f>IF(VLOOKUP($A$1,'Capital expenditure'!$B$6:$AT$100,H$16+1,FALSE)="","",VLOOKUP($A$1,'Capital expenditure'!$B$6:$AT$100,H$16+1,FALSE))</f>
        <v>0</v>
      </c>
      <c r="I27" s="103">
        <f>IF(VLOOKUP($A$1,'Capital expenditure'!$B$6:$AT$100,I$16+1,FALSE)="","",VLOOKUP($A$1,'Capital expenditure'!$B$6:$AT$100,I$16+1,FALSE))</f>
        <v>20851</v>
      </c>
      <c r="J27" s="103">
        <f>IF(VLOOKUP($A$1,'Capital expenditure'!$B$6:$AT$100,J$16+1,FALSE)="","",VLOOKUP($A$1,'Capital expenditure'!$B$6:$AT$100,J$16+1,FALSE))</f>
        <v>620</v>
      </c>
      <c r="K27" s="103">
        <f>IF(VLOOKUP($A$1,'Capital expenditure'!$B$6:$AT$100,K$16+1,FALSE)="","",VLOOKUP($A$1,'Capital expenditure'!$B$6:$AT$100,K$16+1,FALSE))</f>
        <v>9710</v>
      </c>
      <c r="L27" s="103">
        <f>IF(VLOOKUP($A$1,'Capital expenditure'!$B$6:$AT$100,L$16+1,FALSE)="","",VLOOKUP($A$1,'Capital expenditure'!$B$6:$AT$100,L$16+1,FALSE))</f>
        <v>1208</v>
      </c>
      <c r="M27" s="103">
        <f>IF(VLOOKUP($A$1,'Capital expenditure'!$B$6:$AT$100,M$16+1,FALSE)="","",VLOOKUP($A$1,'Capital expenditure'!$B$6:$AT$100,M$16+1,FALSE))</f>
        <v>4435</v>
      </c>
      <c r="N27" s="103" t="str">
        <f>IF(VLOOKUP($A$1,'Capital expenditure'!$B$6:$AT$100,N$16+1,FALSE)="","",VLOOKUP($A$1,'Capital expenditure'!$B$6:$AT$100,N$16+1,FALSE))</f>
        <v/>
      </c>
      <c r="O27" s="103" t="str">
        <f>IF(VLOOKUP($A$1,'Capital expenditure'!$B$6:$AT$100,O$16+1,FALSE)="","",VLOOKUP($A$1,'Capital expenditure'!$B$6:$AT$100,O$16+1,FALSE))</f>
        <v/>
      </c>
      <c r="P27" s="103" t="str">
        <f>IF(VLOOKUP($A$1,'Capital expenditure'!$B$6:$AT$100,P$16+1,FALSE)="","",VLOOKUP($A$1,'Capital expenditure'!$B$6:$AT$100,P$16+1,FALSE))</f>
        <v/>
      </c>
      <c r="Q27" s="103" t="str">
        <f>IF(VLOOKUP($A$1,'Capital expenditure'!$B$6:$AT$100,Q$16+1,FALSE)="","",VLOOKUP($A$1,'Capital expenditure'!$B$6:$AT$100,Q$16+1,FALSE))</f>
        <v/>
      </c>
      <c r="R27" s="103" t="str">
        <f>IF(VLOOKUP($A$1,'Capital expenditure'!$B$6:$AT$100,R$16+1,FALSE)="","",VLOOKUP($A$1,'Capital expenditure'!$B$6:$AT$100,R$16+1,FALSE))</f>
        <v/>
      </c>
      <c r="S27" s="103" t="str">
        <f>IF(VLOOKUP($A$1,'Capital expenditure'!$B$6:$AT$100,S$16+1,FALSE)="","",VLOOKUP($A$1,'Capital expenditure'!$B$6:$AT$100,S$16+1,FALSE))</f>
        <v/>
      </c>
      <c r="T27" s="103" t="str">
        <f>IF(VLOOKUP($A$1,'Capital expenditure'!$B$6:$AT$100,T$16+1,FALSE)="","",VLOOKUP($A$1,'Capital expenditure'!$B$6:$AT$100,T$16+1,FALSE))</f>
        <v/>
      </c>
      <c r="U27" s="103" t="str">
        <f>IF(VLOOKUP($A$1,'Capital expenditure'!$B$6:$AT$100,U$16+1,FALSE)="","",VLOOKUP($A$1,'Capital expenditure'!$B$6:$AT$100,U$16+1,FALSE))</f>
        <v/>
      </c>
      <c r="V27" s="103" t="str">
        <f>IF(VLOOKUP($A$1,'Capital expenditure'!$B$6:$AT$100,V$16+1,FALSE)="","",VLOOKUP($A$1,'Capital expenditure'!$B$6:$AT$100,V$16+1,FALSE))</f>
        <v/>
      </c>
      <c r="W27" s="103" t="str">
        <f>IF(VLOOKUP($A$1,'Capital expenditure'!$B$6:$AT$100,W$16+1,FALSE)="","",VLOOKUP($A$1,'Capital expenditure'!$B$6:$AT$100,W$16+1,FALSE))</f>
        <v/>
      </c>
      <c r="X27" s="103" t="str">
        <f>IF(VLOOKUP($A$1,'Capital expenditure'!$B$6:$AT$100,X$16+1,FALSE)="","",VLOOKUP($A$1,'Capital expenditure'!$B$6:$AT$100,X$16+1,FALSE))</f>
        <v/>
      </c>
      <c r="Y27" s="103" t="str">
        <f>IF(VLOOKUP($A$1,'Capital expenditure'!$B$6:$AT$100,Y$16+1,FALSE)="","",VLOOKUP($A$1,'Capital expenditure'!$B$6:$AT$100,Y$16+1,FALSE))</f>
        <v/>
      </c>
      <c r="Z27" s="103" t="str">
        <f>IF(VLOOKUP($A$1,'Capital expenditure'!$B$6:$AT$100,Z$16+1,FALSE)="","",VLOOKUP($A$1,'Capital expenditure'!$B$6:$AT$100,Z$16+1,FALSE))</f>
        <v/>
      </c>
      <c r="AA27" s="103" t="str">
        <f>IF(VLOOKUP($A$1,'Capital expenditure'!$B$6:$AT$100,AA$16+1,FALSE)="","",VLOOKUP($A$1,'Capital expenditure'!$B$6:$AT$100,AA$16+1,FALSE))</f>
        <v/>
      </c>
      <c r="AB27" s="103" t="str">
        <f>IF(VLOOKUP($A$1,'Capital expenditure'!$B$6:$AT$100,AB$16+1,FALSE)="","",VLOOKUP($A$1,'Capital expenditure'!$B$6:$AT$100,AB$16+1,FALSE))</f>
        <v/>
      </c>
      <c r="AC27" s="103" t="str">
        <f>IF(VLOOKUP($A$1,'Capital expenditure'!$B$6:$AT$100,AC$16+1,FALSE)="","",VLOOKUP($A$1,'Capital expenditure'!$B$6:$AT$100,AC$16+1,FALSE))</f>
        <v/>
      </c>
      <c r="AD27" s="103" t="str">
        <f>IF(VLOOKUP($A$1,'Capital expenditure'!$B$6:$AT$100,AD$16+1,FALSE)="","",VLOOKUP($A$1,'Capital expenditure'!$B$6:$AT$100,AD$16+1,FALSE))</f>
        <v/>
      </c>
      <c r="AE27" s="190" t="str">
        <f>IF(VLOOKUP($A$1,'Capital expenditure'!$B$6:$AT$100,AE$16+1,FALSE)="","",VLOOKUP($A$1,'Capital expenditure'!$B$6:$AT$100,AE$16+1,FALSE))</f>
        <v/>
      </c>
      <c r="AF27" s="103" t="str">
        <f>IF(VLOOKUP($A$1,'Capital expenditure'!$B$6:$AT$100,AF$16+1,FALSE)="","",VLOOKUP($A$1,'Capital expenditure'!$B$6:$AT$100,AF$16+1,FALSE))</f>
        <v/>
      </c>
      <c r="AG27" s="103" t="str">
        <f>IF(VLOOKUP($A$1,'Capital expenditure'!$B$6:$AT$100,AG$16+1,FALSE)="","",VLOOKUP($A$1,'Capital expenditure'!$B$6:$AT$100,AG$16+1,FALSE))</f>
        <v/>
      </c>
      <c r="AH27" s="103" t="str">
        <f>IF(VLOOKUP($A$1,'Capital expenditure'!$B$6:$AT$100,AH$16+1,FALSE)="","",VLOOKUP($A$1,'Capital expenditure'!$B$6:$AT$100,AH$16+1,FALSE))</f>
        <v/>
      </c>
      <c r="AI27" s="103" t="str">
        <f>IF(VLOOKUP($A$1,'Capital expenditure'!$B$6:$AT$100,AI$16+1,FALSE)="","",VLOOKUP($A$1,'Capital expenditure'!$B$6:$AT$100,AI$16+1,FALSE))</f>
        <v/>
      </c>
      <c r="AJ27" s="103" t="str">
        <f>IF(VLOOKUP($A$1,'Capital expenditure'!$B$6:$AT$100,AJ$16+1,FALSE)="","",VLOOKUP($A$1,'Capital expenditure'!$B$6:$AT$100,AJ$16+1,FALSE))</f>
        <v/>
      </c>
      <c r="AK27" s="103" t="str">
        <f>IF(VLOOKUP($A$1,'Capital expenditure'!$B$6:$AT$100,AK$16+1,FALSE)="","",VLOOKUP($A$1,'Capital expenditure'!$B$6:$AT$100,AK$16+1,FALSE))</f>
        <v/>
      </c>
      <c r="AL27" s="103" t="str">
        <f>IF(VLOOKUP($A$1,'Capital expenditure'!$B$6:$AT$100,AL$16+1,FALSE)="","",VLOOKUP($A$1,'Capital expenditure'!$B$6:$AT$100,AL$16+1,FALSE))</f>
        <v/>
      </c>
      <c r="AM27" s="103" t="str">
        <f>IF(VLOOKUP($A$1,'Capital expenditure'!$B$6:$AT$100,AM$16+1,FALSE)="","",VLOOKUP($A$1,'Capital expenditure'!$B$6:$AT$100,AM$16+1,FALSE))</f>
        <v/>
      </c>
      <c r="AN27" s="103" t="str">
        <f>IF(VLOOKUP($A$1,'Capital expenditure'!$B$6:$AT$100,AN$16+1,FALSE)="","",VLOOKUP($A$1,'Capital expenditure'!$B$6:$AT$100,AN$16+1,FALSE))</f>
        <v/>
      </c>
      <c r="AO27" s="103" t="str">
        <f>IF(VLOOKUP($A$1,'Capital expenditure'!$B$6:$AT$100,AO$16+1,FALSE)="","",VLOOKUP($A$1,'Capital expenditure'!$B$6:$AT$100,AO$16+1,FALSE))</f>
        <v/>
      </c>
      <c r="AP27" s="103" t="str">
        <f>IF(VLOOKUP($A$1,'Capital expenditure'!$B$6:$AT$100,AP$16+1,FALSE)="","",VLOOKUP($A$1,'Capital expenditure'!$B$6:$AT$100,AP$16+1,FALSE))</f>
        <v/>
      </c>
      <c r="AQ27" s="103" t="str">
        <f>IF(VLOOKUP($A$1,'Capital expenditure'!$B$6:$AT$100,AQ$16+1,FALSE)="","",VLOOKUP($A$1,'Capital expenditure'!$B$6:$AT$100,AQ$16+1,FALSE))</f>
        <v/>
      </c>
      <c r="AR27" s="103" t="str">
        <f>IF(VLOOKUP($A$1,'Capital expenditure'!$B$6:$AT$100,AR$16+1,FALSE)="","",VLOOKUP($A$1,'Capital expenditure'!$B$6:$AT$100,AR$16+1,FALSE))</f>
        <v/>
      </c>
      <c r="AS27" s="103" t="str">
        <f>IF(VLOOKUP($A$1,'Capital expenditure'!$B$6:$AT$100,AS$16+1,FALSE)="","",VLOOKUP($A$1,'Capital expenditure'!$B$6:$AT$100,AS$16+1,FALSE))</f>
        <v/>
      </c>
      <c r="AT27" s="103" t="str">
        <f>IF(VLOOKUP($A$1,'Capital expenditure'!$B$6:$AT$100,AT$16+1,FALSE)="","",VLOOKUP($A$1,'Capital expenditure'!$B$6:$AT$100,AT$16+1,FALSE))</f>
        <v/>
      </c>
    </row>
    <row r="28" spans="1:46">
      <c r="A28" s="72" t="s">
        <v>42</v>
      </c>
      <c r="B28" s="241" t="s">
        <v>43</v>
      </c>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91"/>
      <c r="AF28" s="104"/>
      <c r="AG28" s="104"/>
      <c r="AH28" s="104"/>
      <c r="AI28" s="104"/>
      <c r="AJ28" s="104"/>
      <c r="AK28" s="104"/>
      <c r="AL28" s="104"/>
      <c r="AM28" s="104"/>
      <c r="AN28" s="104"/>
      <c r="AO28" s="104"/>
      <c r="AP28" s="104"/>
      <c r="AQ28" s="104"/>
      <c r="AR28" s="104"/>
      <c r="AS28" s="104"/>
      <c r="AT28" s="104"/>
    </row>
    <row r="29" spans="1:46">
      <c r="B29" s="239" t="s">
        <v>44</v>
      </c>
      <c r="C29" s="105">
        <f>IF(VLOOKUP($A$1,'Property-related revenues'!$B$6:$AT$100,C$16+1,FALSE)="","",VLOOKUP($A$1,'Property-related revenues'!$B$6:$AT$100,C$16+1,FALSE))</f>
        <v>1026009</v>
      </c>
      <c r="D29" s="105">
        <f>IF(VLOOKUP($A$1,'Property-related revenues'!$B$6:$AT$100,D$16+1,FALSE)="","",VLOOKUP($A$1,'Property-related revenues'!$B$6:$AT$100,D$16+1,FALSE))</f>
        <v>1001438</v>
      </c>
      <c r="E29" s="105">
        <f>IF(VLOOKUP($A$1,'Property-related revenues'!$B$6:$AT$100,E$16+1,FALSE)="","",VLOOKUP($A$1,'Property-related revenues'!$B$6:$AT$100,E$16+1,FALSE))</f>
        <v>972791</v>
      </c>
      <c r="F29" s="105">
        <f>IF(VLOOKUP($A$1,'Property-related revenues'!$B$6:$AT$100,F$16+1,FALSE)="","",VLOOKUP($A$1,'Property-related revenues'!$B$6:$AT$100,F$16+1,FALSE))</f>
        <v>972608</v>
      </c>
      <c r="G29" s="105">
        <f>IF(VLOOKUP($A$1,'Property-related revenues'!$B$6:$AT$100,G$16+1,FALSE)="","",VLOOKUP($A$1,'Property-related revenues'!$B$6:$AT$100,G$16+1,FALSE))</f>
        <v>1002158</v>
      </c>
      <c r="H29" s="105">
        <f>IF(VLOOKUP($A$1,'Property-related revenues'!$B$6:$AT$100,H$16+1,FALSE)="","",VLOOKUP($A$1,'Property-related revenues'!$B$6:$AT$100,H$16+1,FALSE))</f>
        <v>1063977</v>
      </c>
      <c r="I29" s="105">
        <f>IF(VLOOKUP($A$1,'Property-related revenues'!$B$6:$AT$100,I$16+1,FALSE)="","",VLOOKUP($A$1,'Property-related revenues'!$B$6:$AT$100,I$16+1,FALSE))</f>
        <v>1062686</v>
      </c>
      <c r="J29" s="105">
        <f>IF(VLOOKUP($A$1,'Property-related revenues'!$B$6:$AT$100,J$16+1,FALSE)="","",VLOOKUP($A$1,'Property-related revenues'!$B$6:$AT$100,J$16+1,FALSE))</f>
        <v>1063308</v>
      </c>
      <c r="K29" s="105">
        <f>IF(VLOOKUP($A$1,'Property-related revenues'!$B$6:$AT$100,K$16+1,FALSE)="","",VLOOKUP($A$1,'Property-related revenues'!$B$6:$AT$100,K$16+1,FALSE))</f>
        <v>1062243</v>
      </c>
      <c r="L29" s="105">
        <f>IF(VLOOKUP($A$1,'Property-related revenues'!$B$6:$AT$100,L$16+1,FALSE)="","",VLOOKUP($A$1,'Property-related revenues'!$B$6:$AT$100,L$16+1,FALSE))</f>
        <v>1062658</v>
      </c>
      <c r="M29" s="105">
        <f>IF(VLOOKUP($A$1,'Property-related revenues'!$B$6:$AT$100,M$16+1,FALSE)="","",VLOOKUP($A$1,'Property-related revenues'!$B$6:$AT$100,M$16+1,FALSE))</f>
        <v>1051513</v>
      </c>
      <c r="N29" s="105" t="str">
        <f>IF(VLOOKUP($A$1,'Property-related revenues'!$B$6:$AT$100,N$16+1,FALSE)="","",VLOOKUP($A$1,'Property-related revenues'!$B$6:$AT$100,N$16+1,FALSE))</f>
        <v/>
      </c>
      <c r="O29" s="105" t="str">
        <f>IF(VLOOKUP($A$1,'Property-related revenues'!$B$6:$AT$100,O$16+1,FALSE)="","",VLOOKUP($A$1,'Property-related revenues'!$B$6:$AT$100,O$16+1,FALSE))</f>
        <v/>
      </c>
      <c r="P29" s="105" t="str">
        <f>IF(VLOOKUP($A$1,'Property-related revenues'!$B$6:$AT$100,P$16+1,FALSE)="","",VLOOKUP($A$1,'Property-related revenues'!$B$6:$AT$100,P$16+1,FALSE))</f>
        <v/>
      </c>
      <c r="Q29" s="105" t="str">
        <f>IF(VLOOKUP($A$1,'Property-related revenues'!$B$6:$AT$100,Q$16+1,FALSE)="","",VLOOKUP($A$1,'Property-related revenues'!$B$6:$AT$100,Q$16+1,FALSE))</f>
        <v/>
      </c>
      <c r="R29" s="105" t="str">
        <f>IF(VLOOKUP($A$1,'Property-related revenues'!$B$6:$AT$100,R$16+1,FALSE)="","",VLOOKUP($A$1,'Property-related revenues'!$B$6:$AT$100,R$16+1,FALSE))</f>
        <v/>
      </c>
      <c r="S29" s="105" t="str">
        <f>IF(VLOOKUP($A$1,'Property-related revenues'!$B$6:$AT$100,S$16+1,FALSE)="","",VLOOKUP($A$1,'Property-related revenues'!$B$6:$AT$100,S$16+1,FALSE))</f>
        <v/>
      </c>
      <c r="T29" s="105" t="str">
        <f>IF(VLOOKUP($A$1,'Property-related revenues'!$B$6:$AT$100,T$16+1,FALSE)="","",VLOOKUP($A$1,'Property-related revenues'!$B$6:$AT$100,T$16+1,FALSE))</f>
        <v/>
      </c>
      <c r="U29" s="105" t="str">
        <f>IF(VLOOKUP($A$1,'Property-related revenues'!$B$6:$AT$100,U$16+1,FALSE)="","",VLOOKUP($A$1,'Property-related revenues'!$B$6:$AT$100,U$16+1,FALSE))</f>
        <v/>
      </c>
      <c r="V29" s="105" t="str">
        <f>IF(VLOOKUP($A$1,'Property-related revenues'!$B$6:$AT$100,V$16+1,FALSE)="","",VLOOKUP($A$1,'Property-related revenues'!$B$6:$AT$100,V$16+1,FALSE))</f>
        <v/>
      </c>
      <c r="W29" s="105" t="str">
        <f>IF(VLOOKUP($A$1,'Property-related revenues'!$B$6:$AT$100,W$16+1,FALSE)="","",VLOOKUP($A$1,'Property-related revenues'!$B$6:$AT$100,W$16+1,FALSE))</f>
        <v/>
      </c>
      <c r="X29" s="105" t="str">
        <f>IF(VLOOKUP($A$1,'Property-related revenues'!$B$6:$AT$100,X$16+1,FALSE)="","",VLOOKUP($A$1,'Property-related revenues'!$B$6:$AT$100,X$16+1,FALSE))</f>
        <v/>
      </c>
      <c r="Y29" s="105" t="str">
        <f>IF(VLOOKUP($A$1,'Property-related revenues'!$B$6:$AT$100,Y$16+1,FALSE)="","",VLOOKUP($A$1,'Property-related revenues'!$B$6:$AT$100,Y$16+1,FALSE))</f>
        <v/>
      </c>
      <c r="Z29" s="105" t="str">
        <f>IF(VLOOKUP($A$1,'Property-related revenues'!$B$6:$AT$100,Z$16+1,FALSE)="","",VLOOKUP($A$1,'Property-related revenues'!$B$6:$AT$100,Z$16+1,FALSE))</f>
        <v/>
      </c>
      <c r="AA29" s="105" t="str">
        <f>IF(VLOOKUP($A$1,'Property-related revenues'!$B$6:$AT$100,AA$16+1,FALSE)="","",VLOOKUP($A$1,'Property-related revenues'!$B$6:$AT$100,AA$16+1,FALSE))</f>
        <v/>
      </c>
      <c r="AB29" s="105" t="str">
        <f>IF(VLOOKUP($A$1,'Property-related revenues'!$B$6:$AT$100,AB$16+1,FALSE)="","",VLOOKUP($A$1,'Property-related revenues'!$B$6:$AT$100,AB$16+1,FALSE))</f>
        <v/>
      </c>
      <c r="AC29" s="105" t="str">
        <f>IF(VLOOKUP($A$1,'Property-related revenues'!$B$6:$AT$100,AC$16+1,FALSE)="","",VLOOKUP($A$1,'Property-related revenues'!$B$6:$AT$100,AC$16+1,FALSE))</f>
        <v/>
      </c>
      <c r="AD29" s="105" t="str">
        <f>IF(VLOOKUP($A$1,'Property-related revenues'!$B$6:$AT$100,AD$16+1,FALSE)="","",VLOOKUP($A$1,'Property-related revenues'!$B$6:$AT$100,AD$16+1,FALSE))</f>
        <v/>
      </c>
      <c r="AE29" s="192" t="str">
        <f>IF(VLOOKUP($A$1,'Property-related revenues'!$B$6:$AT$100,AE$16+1,FALSE)="","",VLOOKUP($A$1,'Property-related revenues'!$B$6:$AT$100,AE$16+1,FALSE))</f>
        <v/>
      </c>
      <c r="AF29" s="105" t="str">
        <f>IF(VLOOKUP($A$1,'Property-related revenues'!$B$6:$AT$100,AF$16+1,FALSE)="","",VLOOKUP($A$1,'Property-related revenues'!$B$6:$AT$100,AF$16+1,FALSE))</f>
        <v/>
      </c>
      <c r="AG29" s="105" t="str">
        <f>IF(VLOOKUP($A$1,'Property-related revenues'!$B$6:$AT$100,AG$16+1,FALSE)="","",VLOOKUP($A$1,'Property-related revenues'!$B$6:$AT$100,AG$16+1,FALSE))</f>
        <v/>
      </c>
      <c r="AH29" s="105" t="str">
        <f>IF(VLOOKUP($A$1,'Property-related revenues'!$B$6:$AT$100,AH$16+1,FALSE)="","",VLOOKUP($A$1,'Property-related revenues'!$B$6:$AT$100,AH$16+1,FALSE))</f>
        <v/>
      </c>
      <c r="AI29" s="105" t="str">
        <f>IF(VLOOKUP($A$1,'Property-related revenues'!$B$6:$AT$100,AI$16+1,FALSE)="","",VLOOKUP($A$1,'Property-related revenues'!$B$6:$AT$100,AI$16+1,FALSE))</f>
        <v/>
      </c>
      <c r="AJ29" s="105" t="str">
        <f>IF(VLOOKUP($A$1,'Property-related revenues'!$B$6:$AT$100,AJ$16+1,FALSE)="","",VLOOKUP($A$1,'Property-related revenues'!$B$6:$AT$100,AJ$16+1,FALSE))</f>
        <v/>
      </c>
      <c r="AK29" s="105" t="str">
        <f>IF(VLOOKUP($A$1,'Property-related revenues'!$B$6:$AT$100,AK$16+1,FALSE)="","",VLOOKUP($A$1,'Property-related revenues'!$B$6:$AT$100,AK$16+1,FALSE))</f>
        <v/>
      </c>
      <c r="AL29" s="105" t="str">
        <f>IF(VLOOKUP($A$1,'Property-related revenues'!$B$6:$AT$100,AL$16+1,FALSE)="","",VLOOKUP($A$1,'Property-related revenues'!$B$6:$AT$100,AL$16+1,FALSE))</f>
        <v/>
      </c>
      <c r="AM29" s="105" t="str">
        <f>IF(VLOOKUP($A$1,'Property-related revenues'!$B$6:$AT$100,AM$16+1,FALSE)="","",VLOOKUP($A$1,'Property-related revenues'!$B$6:$AT$100,AM$16+1,FALSE))</f>
        <v/>
      </c>
      <c r="AN29" s="105" t="str">
        <f>IF(VLOOKUP($A$1,'Property-related revenues'!$B$6:$AT$100,AN$16+1,FALSE)="","",VLOOKUP($A$1,'Property-related revenues'!$B$6:$AT$100,AN$16+1,FALSE))</f>
        <v/>
      </c>
      <c r="AO29" s="105" t="str">
        <f>IF(VLOOKUP($A$1,'Property-related revenues'!$B$6:$AT$100,AO$16+1,FALSE)="","",VLOOKUP($A$1,'Property-related revenues'!$B$6:$AT$100,AO$16+1,FALSE))</f>
        <v/>
      </c>
      <c r="AP29" s="105" t="str">
        <f>IF(VLOOKUP($A$1,'Property-related revenues'!$B$6:$AT$100,AP$16+1,FALSE)="","",VLOOKUP($A$1,'Property-related revenues'!$B$6:$AT$100,AP$16+1,FALSE))</f>
        <v/>
      </c>
      <c r="AQ29" s="105" t="str">
        <f>IF(VLOOKUP($A$1,'Property-related revenues'!$B$6:$AT$100,AQ$16+1,FALSE)="","",VLOOKUP($A$1,'Property-related revenues'!$B$6:$AT$100,AQ$16+1,FALSE))</f>
        <v/>
      </c>
      <c r="AR29" s="105" t="str">
        <f>IF(VLOOKUP($A$1,'Property-related revenues'!$B$6:$AT$100,AR$16+1,FALSE)="","",VLOOKUP($A$1,'Property-related revenues'!$B$6:$AT$100,AR$16+1,FALSE))</f>
        <v/>
      </c>
      <c r="AS29" s="105" t="str">
        <f>IF(VLOOKUP($A$1,'Property-related revenues'!$B$6:$AT$100,AS$16+1,FALSE)="","",VLOOKUP($A$1,'Property-related revenues'!$B$6:$AT$100,AS$16+1,FALSE))</f>
        <v/>
      </c>
      <c r="AT29" s="105" t="str">
        <f>IF(VLOOKUP($A$1,'Property-related revenues'!$B$6:$AT$100,AT$16+1,FALSE)="","",VLOOKUP($A$1,'Property-related revenues'!$B$6:$AT$100,AT$16+1,FALSE))</f>
        <v/>
      </c>
    </row>
    <row r="30" spans="1:46">
      <c r="B30" s="242" t="s">
        <v>45</v>
      </c>
      <c r="C30" s="105">
        <f>IF(VLOOKUP($A$1,'Rental revenues'!$B$6:$AT$100,C$16+1,FALSE)="","",VLOOKUP($A$1,'Rental revenues'!$B$6:$AT$100,C$16+1,FALSE))</f>
        <v>1026009</v>
      </c>
      <c r="D30" s="105">
        <f>IF(VLOOKUP($A$1,'Rental revenues'!$B$6:$AT$100,D$16+1,FALSE)="","",VLOOKUP($A$1,'Rental revenues'!$B$6:$AT$100,D$16+1,FALSE))</f>
        <v>1001438</v>
      </c>
      <c r="E30" s="105">
        <f>IF(VLOOKUP($A$1,'Rental revenues'!$B$6:$AT$100,E$16+1,FALSE)="","",VLOOKUP($A$1,'Rental revenues'!$B$6:$AT$100,E$16+1,FALSE))</f>
        <v>972791</v>
      </c>
      <c r="F30" s="105">
        <f>IF(VLOOKUP($A$1,'Rental revenues'!$B$6:$AT$100,F$16+1,FALSE)="","",VLOOKUP($A$1,'Rental revenues'!$B$6:$AT$100,F$16+1,FALSE))</f>
        <v>972608</v>
      </c>
      <c r="G30" s="105">
        <f>IF(VLOOKUP($A$1,'Rental revenues'!$B$6:$AT$100,G$16+1,FALSE)="","",VLOOKUP($A$1,'Rental revenues'!$B$6:$AT$100,G$16+1,FALSE))</f>
        <v>993565</v>
      </c>
      <c r="H30" s="105">
        <f>IF(VLOOKUP($A$1,'Rental revenues'!$B$6:$AT$100,H$16+1,FALSE)="","",VLOOKUP($A$1,'Rental revenues'!$B$6:$AT$100,H$16+1,FALSE))</f>
        <v>1063977</v>
      </c>
      <c r="I30" s="105">
        <f>IF(VLOOKUP($A$1,'Rental revenues'!$B$6:$AT$100,I$16+1,FALSE)="","",VLOOKUP($A$1,'Rental revenues'!$B$6:$AT$100,I$16+1,FALSE))</f>
        <v>1062686</v>
      </c>
      <c r="J30" s="105">
        <f>IF(VLOOKUP($A$1,'Rental revenues'!$B$6:$AT$100,J$16+1,FALSE)="","",VLOOKUP($A$1,'Rental revenues'!$B$6:$AT$100,J$16+1,FALSE))</f>
        <v>1063308</v>
      </c>
      <c r="K30" s="105">
        <f>IF(VLOOKUP($A$1,'Rental revenues'!$B$6:$AT$100,K$16+1,FALSE)="","",VLOOKUP($A$1,'Rental revenues'!$B$6:$AT$100,K$16+1,FALSE))</f>
        <v>1062243</v>
      </c>
      <c r="L30" s="105">
        <f>IF(VLOOKUP($A$1,'Rental revenues'!$B$6:$AT$100,L$16+1,FALSE)="","",VLOOKUP($A$1,'Rental revenues'!$B$6:$AT$100,L$16+1,FALSE))</f>
        <v>1062658</v>
      </c>
      <c r="M30" s="105">
        <f>IF(VLOOKUP($A$1,'Rental revenues'!$B$6:$AT$100,M$16+1,FALSE)="","",VLOOKUP($A$1,'Rental revenues'!$B$6:$AT$100,M$16+1,FALSE))</f>
        <v>1051513</v>
      </c>
      <c r="N30" s="105" t="str">
        <f>IF(VLOOKUP($A$1,'Rental revenues'!$B$6:$AT$100,N$16+1,FALSE)="","",VLOOKUP($A$1,'Rental revenues'!$B$6:$AT$100,N$16+1,FALSE))</f>
        <v/>
      </c>
      <c r="O30" s="105" t="str">
        <f>IF(VLOOKUP($A$1,'Rental revenues'!$B$6:$AT$100,O$16+1,FALSE)="","",VLOOKUP($A$1,'Rental revenues'!$B$6:$AT$100,O$16+1,FALSE))</f>
        <v/>
      </c>
      <c r="P30" s="105" t="str">
        <f>IF(VLOOKUP($A$1,'Rental revenues'!$B$6:$AT$100,P$16+1,FALSE)="","",VLOOKUP($A$1,'Rental revenues'!$B$6:$AT$100,P$16+1,FALSE))</f>
        <v/>
      </c>
      <c r="Q30" s="105" t="str">
        <f>IF(VLOOKUP($A$1,'Rental revenues'!$B$6:$AT$100,Q$16+1,FALSE)="","",VLOOKUP($A$1,'Rental revenues'!$B$6:$AT$100,Q$16+1,FALSE))</f>
        <v/>
      </c>
      <c r="R30" s="105" t="str">
        <f>IF(VLOOKUP($A$1,'Rental revenues'!$B$6:$AT$100,R$16+1,FALSE)="","",VLOOKUP($A$1,'Rental revenues'!$B$6:$AT$100,R$16+1,FALSE))</f>
        <v/>
      </c>
      <c r="S30" s="105" t="str">
        <f>IF(VLOOKUP($A$1,'Rental revenues'!$B$6:$AT$100,S$16+1,FALSE)="","",VLOOKUP($A$1,'Rental revenues'!$B$6:$AT$100,S$16+1,FALSE))</f>
        <v/>
      </c>
      <c r="T30" s="105" t="str">
        <f>IF(VLOOKUP($A$1,'Rental revenues'!$B$6:$AT$100,T$16+1,FALSE)="","",VLOOKUP($A$1,'Rental revenues'!$B$6:$AT$100,T$16+1,FALSE))</f>
        <v/>
      </c>
      <c r="U30" s="105" t="str">
        <f>IF(VLOOKUP($A$1,'Rental revenues'!$B$6:$AT$100,U$16+1,FALSE)="","",VLOOKUP($A$1,'Rental revenues'!$B$6:$AT$100,U$16+1,FALSE))</f>
        <v/>
      </c>
      <c r="V30" s="105" t="str">
        <f>IF(VLOOKUP($A$1,'Rental revenues'!$B$6:$AT$100,V$16+1,FALSE)="","",VLOOKUP($A$1,'Rental revenues'!$B$6:$AT$100,V$16+1,FALSE))</f>
        <v/>
      </c>
      <c r="W30" s="105" t="str">
        <f>IF(VLOOKUP($A$1,'Rental revenues'!$B$6:$AT$100,W$16+1,FALSE)="","",VLOOKUP($A$1,'Rental revenues'!$B$6:$AT$100,W$16+1,FALSE))</f>
        <v/>
      </c>
      <c r="X30" s="105" t="str">
        <f>IF(VLOOKUP($A$1,'Rental revenues'!$B$6:$AT$100,X$16+1,FALSE)="","",VLOOKUP($A$1,'Rental revenues'!$B$6:$AT$100,X$16+1,FALSE))</f>
        <v/>
      </c>
      <c r="Y30" s="105" t="str">
        <f>IF(VLOOKUP($A$1,'Rental revenues'!$B$6:$AT$100,Y$16+1,FALSE)="","",VLOOKUP($A$1,'Rental revenues'!$B$6:$AT$100,Y$16+1,FALSE))</f>
        <v/>
      </c>
      <c r="Z30" s="105" t="str">
        <f>IF(VLOOKUP($A$1,'Rental revenues'!$B$6:$AT$100,Z$16+1,FALSE)="","",VLOOKUP($A$1,'Rental revenues'!$B$6:$AT$100,Z$16+1,FALSE))</f>
        <v/>
      </c>
      <c r="AA30" s="105" t="str">
        <f>IF(VLOOKUP($A$1,'Rental revenues'!$B$6:$AT$100,AA$16+1,FALSE)="","",VLOOKUP($A$1,'Rental revenues'!$B$6:$AT$100,AA$16+1,FALSE))</f>
        <v/>
      </c>
      <c r="AB30" s="105" t="str">
        <f>IF(VLOOKUP($A$1,'Rental revenues'!$B$6:$AT$100,AB$16+1,FALSE)="","",VLOOKUP($A$1,'Rental revenues'!$B$6:$AT$100,AB$16+1,FALSE))</f>
        <v/>
      </c>
      <c r="AC30" s="105" t="str">
        <f>IF(VLOOKUP($A$1,'Rental revenues'!$B$6:$AT$100,AC$16+1,FALSE)="","",VLOOKUP($A$1,'Rental revenues'!$B$6:$AT$100,AC$16+1,FALSE))</f>
        <v/>
      </c>
      <c r="AD30" s="105" t="str">
        <f>IF(VLOOKUP($A$1,'Rental revenues'!$B$6:$AT$100,AD$16+1,FALSE)="","",VLOOKUP($A$1,'Rental revenues'!$B$6:$AT$100,AD$16+1,FALSE))</f>
        <v/>
      </c>
      <c r="AE30" s="192" t="str">
        <f>IF(VLOOKUP($A$1,'Rental revenues'!$B$6:$AT$100,AE$16+1,FALSE)="","",VLOOKUP($A$1,'Rental revenues'!$B$6:$AT$100,AE$16+1,FALSE))</f>
        <v/>
      </c>
      <c r="AF30" s="105" t="str">
        <f>IF(VLOOKUP($A$1,'Rental revenues'!$B$6:$AT$100,AF$16+1,FALSE)="","",VLOOKUP($A$1,'Rental revenues'!$B$6:$AT$100,AF$16+1,FALSE))</f>
        <v/>
      </c>
      <c r="AG30" s="105" t="str">
        <f>IF(VLOOKUP($A$1,'Rental revenues'!$B$6:$AT$100,AG$16+1,FALSE)="","",VLOOKUP($A$1,'Rental revenues'!$B$6:$AT$100,AG$16+1,FALSE))</f>
        <v/>
      </c>
      <c r="AH30" s="105" t="str">
        <f>IF(VLOOKUP($A$1,'Rental revenues'!$B$6:$AT$100,AH$16+1,FALSE)="","",VLOOKUP($A$1,'Rental revenues'!$B$6:$AT$100,AH$16+1,FALSE))</f>
        <v/>
      </c>
      <c r="AI30" s="105" t="str">
        <f>IF(VLOOKUP($A$1,'Rental revenues'!$B$6:$AT$100,AI$16+1,FALSE)="","",VLOOKUP($A$1,'Rental revenues'!$B$6:$AT$100,AI$16+1,FALSE))</f>
        <v/>
      </c>
      <c r="AJ30" s="105" t="str">
        <f>IF(VLOOKUP($A$1,'Rental revenues'!$B$6:$AT$100,AJ$16+1,FALSE)="","",VLOOKUP($A$1,'Rental revenues'!$B$6:$AT$100,AJ$16+1,FALSE))</f>
        <v/>
      </c>
      <c r="AK30" s="105" t="str">
        <f>IF(VLOOKUP($A$1,'Rental revenues'!$B$6:$AT$100,AK$16+1,FALSE)="","",VLOOKUP($A$1,'Rental revenues'!$B$6:$AT$100,AK$16+1,FALSE))</f>
        <v/>
      </c>
      <c r="AL30" s="105" t="str">
        <f>IF(VLOOKUP($A$1,'Rental revenues'!$B$6:$AT$100,AL$16+1,FALSE)="","",VLOOKUP($A$1,'Rental revenues'!$B$6:$AT$100,AL$16+1,FALSE))</f>
        <v/>
      </c>
      <c r="AM30" s="105" t="str">
        <f>IF(VLOOKUP($A$1,'Rental revenues'!$B$6:$AT$100,AM$16+1,FALSE)="","",VLOOKUP($A$1,'Rental revenues'!$B$6:$AT$100,AM$16+1,FALSE))</f>
        <v/>
      </c>
      <c r="AN30" s="105" t="str">
        <f>IF(VLOOKUP($A$1,'Rental revenues'!$B$6:$AT$100,AN$16+1,FALSE)="","",VLOOKUP($A$1,'Rental revenues'!$B$6:$AT$100,AN$16+1,FALSE))</f>
        <v/>
      </c>
      <c r="AO30" s="105" t="str">
        <f>IF(VLOOKUP($A$1,'Rental revenues'!$B$6:$AT$100,AO$16+1,FALSE)="","",VLOOKUP($A$1,'Rental revenues'!$B$6:$AT$100,AO$16+1,FALSE))</f>
        <v/>
      </c>
      <c r="AP30" s="105" t="str">
        <f>IF(VLOOKUP($A$1,'Rental revenues'!$B$6:$AT$100,AP$16+1,FALSE)="","",VLOOKUP($A$1,'Rental revenues'!$B$6:$AT$100,AP$16+1,FALSE))</f>
        <v/>
      </c>
      <c r="AQ30" s="105" t="str">
        <f>IF(VLOOKUP($A$1,'Rental revenues'!$B$6:$AT$100,AQ$16+1,FALSE)="","",VLOOKUP($A$1,'Rental revenues'!$B$6:$AT$100,AQ$16+1,FALSE))</f>
        <v/>
      </c>
      <c r="AR30" s="105" t="str">
        <f>IF(VLOOKUP($A$1,'Rental revenues'!$B$6:$AT$100,AR$16+1,FALSE)="","",VLOOKUP($A$1,'Rental revenues'!$B$6:$AT$100,AR$16+1,FALSE))</f>
        <v/>
      </c>
      <c r="AS30" s="105" t="str">
        <f>IF(VLOOKUP($A$1,'Rental revenues'!$B$6:$AT$100,AS$16+1,FALSE)="","",VLOOKUP($A$1,'Rental revenues'!$B$6:$AT$100,AS$16+1,FALSE))</f>
        <v/>
      </c>
      <c r="AT30" s="105" t="str">
        <f>IF(VLOOKUP($A$1,'Rental revenues'!$B$6:$AT$100,AT$16+1,FALSE)="","",VLOOKUP($A$1,'Rental revenues'!$B$6:$AT$100,AT$16+1,FALSE))</f>
        <v/>
      </c>
    </row>
    <row r="31" spans="1:46">
      <c r="B31" s="242" t="s">
        <v>46</v>
      </c>
      <c r="C31" s="105">
        <f>IF(VLOOKUP($A$1,'Non-rental revenues'!$B$6:$AT$100,C$16+1,FALSE)="","",VLOOKUP($A$1,'Non-rental revenues'!$B$6:$AT$100,C$16+1,FALSE))</f>
        <v>0</v>
      </c>
      <c r="D31" s="105">
        <f>IF(VLOOKUP($A$1,'Non-rental revenues'!$B$6:$AT$100,D$16+1,FALSE)="","",VLOOKUP($A$1,'Non-rental revenues'!$B$6:$AT$100,D$16+1,FALSE))</f>
        <v>0</v>
      </c>
      <c r="E31" s="105">
        <f>IF(VLOOKUP($A$1,'Non-rental revenues'!$B$6:$AT$100,E$16+1,FALSE)="","",VLOOKUP($A$1,'Non-rental revenues'!$B$6:$AT$100,E$16+1,FALSE))</f>
        <v>0</v>
      </c>
      <c r="F31" s="105">
        <f>IF(VLOOKUP($A$1,'Non-rental revenues'!$B$6:$AT$100,F$16+1,FALSE)="","",VLOOKUP($A$1,'Non-rental revenues'!$B$6:$AT$100,F$16+1,FALSE))</f>
        <v>0</v>
      </c>
      <c r="G31" s="105">
        <f>IF(VLOOKUP($A$1,'Non-rental revenues'!$B$6:$AT$100,G$16+1,FALSE)="","",VLOOKUP($A$1,'Non-rental revenues'!$B$6:$AT$100,G$16+1,FALSE))</f>
        <v>8593</v>
      </c>
      <c r="H31" s="105">
        <f>IF(VLOOKUP($A$1,'Non-rental revenues'!$B$6:$AT$100,H$16+1,FALSE)="","",VLOOKUP($A$1,'Non-rental revenues'!$B$6:$AT$100,H$16+1,FALSE))</f>
        <v>0</v>
      </c>
      <c r="I31" s="105">
        <f>IF(VLOOKUP($A$1,'Non-rental revenues'!$B$6:$AT$100,I$16+1,FALSE)="","",VLOOKUP($A$1,'Non-rental revenues'!$B$6:$AT$100,I$16+1,FALSE))</f>
        <v>0</v>
      </c>
      <c r="J31" s="105">
        <f>IF(VLOOKUP($A$1,'Non-rental revenues'!$B$6:$AT$100,J$16+1,FALSE)="","",VLOOKUP($A$1,'Non-rental revenues'!$B$6:$AT$100,J$16+1,FALSE))</f>
        <v>0</v>
      </c>
      <c r="K31" s="105">
        <f>IF(VLOOKUP($A$1,'Non-rental revenues'!$B$6:$AT$100,K$16+1,FALSE)="","",VLOOKUP($A$1,'Non-rental revenues'!$B$6:$AT$100,K$16+1,FALSE))</f>
        <v>0</v>
      </c>
      <c r="L31" s="105">
        <f>IF(VLOOKUP($A$1,'Non-rental revenues'!$B$6:$AT$100,L$16+1,FALSE)="","",VLOOKUP($A$1,'Non-rental revenues'!$B$6:$AT$100,L$16+1,FALSE))</f>
        <v>0</v>
      </c>
      <c r="M31" s="105">
        <f>IF(VLOOKUP($A$1,'Non-rental revenues'!$B$6:$AT$100,M$16+1,FALSE)="","",VLOOKUP($A$1,'Non-rental revenues'!$B$6:$AT$100,M$16+1,FALSE))</f>
        <v>0</v>
      </c>
      <c r="N31" s="105" t="str">
        <f>IF(VLOOKUP($A$1,'Non-rental revenues'!$B$6:$AT$100,N$16+1,FALSE)="","",VLOOKUP($A$1,'Non-rental revenues'!$B$6:$AT$100,N$16+1,FALSE))</f>
        <v/>
      </c>
      <c r="O31" s="105" t="str">
        <f>IF(VLOOKUP($A$1,'Non-rental revenues'!$B$6:$AT$100,O$16+1,FALSE)="","",VLOOKUP($A$1,'Non-rental revenues'!$B$6:$AT$100,O$16+1,FALSE))</f>
        <v/>
      </c>
      <c r="P31" s="105" t="str">
        <f>IF(VLOOKUP($A$1,'Non-rental revenues'!$B$6:$AT$100,P$16+1,FALSE)="","",VLOOKUP($A$1,'Non-rental revenues'!$B$6:$AT$100,P$16+1,FALSE))</f>
        <v/>
      </c>
      <c r="Q31" s="105" t="str">
        <f>IF(VLOOKUP($A$1,'Non-rental revenues'!$B$6:$AT$100,Q$16+1,FALSE)="","",VLOOKUP($A$1,'Non-rental revenues'!$B$6:$AT$100,Q$16+1,FALSE))</f>
        <v/>
      </c>
      <c r="R31" s="105" t="str">
        <f>IF(VLOOKUP($A$1,'Non-rental revenues'!$B$6:$AT$100,R$16+1,FALSE)="","",VLOOKUP($A$1,'Non-rental revenues'!$B$6:$AT$100,R$16+1,FALSE))</f>
        <v/>
      </c>
      <c r="S31" s="105" t="str">
        <f>IF(VLOOKUP($A$1,'Non-rental revenues'!$B$6:$AT$100,S$16+1,FALSE)="","",VLOOKUP($A$1,'Non-rental revenues'!$B$6:$AT$100,S$16+1,FALSE))</f>
        <v/>
      </c>
      <c r="T31" s="105" t="str">
        <f>IF(VLOOKUP($A$1,'Non-rental revenues'!$B$6:$AT$100,T$16+1,FALSE)="","",VLOOKUP($A$1,'Non-rental revenues'!$B$6:$AT$100,T$16+1,FALSE))</f>
        <v/>
      </c>
      <c r="U31" s="105" t="str">
        <f>IF(VLOOKUP($A$1,'Non-rental revenues'!$B$6:$AT$100,U$16+1,FALSE)="","",VLOOKUP($A$1,'Non-rental revenues'!$B$6:$AT$100,U$16+1,FALSE))</f>
        <v/>
      </c>
      <c r="V31" s="105" t="str">
        <f>IF(VLOOKUP($A$1,'Non-rental revenues'!$B$6:$AT$100,V$16+1,FALSE)="","",VLOOKUP($A$1,'Non-rental revenues'!$B$6:$AT$100,V$16+1,FALSE))</f>
        <v/>
      </c>
      <c r="W31" s="105" t="str">
        <f>IF(VLOOKUP($A$1,'Non-rental revenues'!$B$6:$AT$100,W$16+1,FALSE)="","",VLOOKUP($A$1,'Non-rental revenues'!$B$6:$AT$100,W$16+1,FALSE))</f>
        <v/>
      </c>
      <c r="X31" s="105" t="str">
        <f>IF(VLOOKUP($A$1,'Non-rental revenues'!$B$6:$AT$100,X$16+1,FALSE)="","",VLOOKUP($A$1,'Non-rental revenues'!$B$6:$AT$100,X$16+1,FALSE))</f>
        <v/>
      </c>
      <c r="Y31" s="105" t="str">
        <f>IF(VLOOKUP($A$1,'Non-rental revenues'!$B$6:$AT$100,Y$16+1,FALSE)="","",VLOOKUP($A$1,'Non-rental revenues'!$B$6:$AT$100,Y$16+1,FALSE))</f>
        <v/>
      </c>
      <c r="Z31" s="105" t="str">
        <f>IF(VLOOKUP($A$1,'Non-rental revenues'!$B$6:$AT$100,Z$16+1,FALSE)="","",VLOOKUP($A$1,'Non-rental revenues'!$B$6:$AT$100,Z$16+1,FALSE))</f>
        <v/>
      </c>
      <c r="AA31" s="105" t="str">
        <f>IF(VLOOKUP($A$1,'Non-rental revenues'!$B$6:$AT$100,AA$16+1,FALSE)="","",VLOOKUP($A$1,'Non-rental revenues'!$B$6:$AT$100,AA$16+1,FALSE))</f>
        <v/>
      </c>
      <c r="AB31" s="105" t="str">
        <f>IF(VLOOKUP($A$1,'Non-rental revenues'!$B$6:$AT$100,AB$16+1,FALSE)="","",VLOOKUP($A$1,'Non-rental revenues'!$B$6:$AT$100,AB$16+1,FALSE))</f>
        <v/>
      </c>
      <c r="AC31" s="105" t="str">
        <f>IF(VLOOKUP($A$1,'Non-rental revenues'!$B$6:$AT$100,AC$16+1,FALSE)="","",VLOOKUP($A$1,'Non-rental revenues'!$B$6:$AT$100,AC$16+1,FALSE))</f>
        <v/>
      </c>
      <c r="AD31" s="105" t="str">
        <f>IF(VLOOKUP($A$1,'Non-rental revenues'!$B$6:$AT$100,AD$16+1,FALSE)="","",VLOOKUP($A$1,'Non-rental revenues'!$B$6:$AT$100,AD$16+1,FALSE))</f>
        <v/>
      </c>
      <c r="AE31" s="192" t="str">
        <f>IF(VLOOKUP($A$1,'Non-rental revenues'!$B$6:$AT$100,AE$16+1,FALSE)="","",VLOOKUP($A$1,'Non-rental revenues'!$B$6:$AT$100,AE$16+1,FALSE))</f>
        <v/>
      </c>
      <c r="AF31" s="105" t="str">
        <f>IF(VLOOKUP($A$1,'Non-rental revenues'!$B$6:$AT$100,AF$16+1,FALSE)="","",VLOOKUP($A$1,'Non-rental revenues'!$B$6:$AT$100,AF$16+1,FALSE))</f>
        <v/>
      </c>
      <c r="AG31" s="105" t="str">
        <f>IF(VLOOKUP($A$1,'Non-rental revenues'!$B$6:$AT$100,AG$16+1,FALSE)="","",VLOOKUP($A$1,'Non-rental revenues'!$B$6:$AT$100,AG$16+1,FALSE))</f>
        <v/>
      </c>
      <c r="AH31" s="105" t="str">
        <f>IF(VLOOKUP($A$1,'Non-rental revenues'!$B$6:$AT$100,AH$16+1,FALSE)="","",VLOOKUP($A$1,'Non-rental revenues'!$B$6:$AT$100,AH$16+1,FALSE))</f>
        <v/>
      </c>
      <c r="AI31" s="105" t="str">
        <f>IF(VLOOKUP($A$1,'Non-rental revenues'!$B$6:$AT$100,AI$16+1,FALSE)="","",VLOOKUP($A$1,'Non-rental revenues'!$B$6:$AT$100,AI$16+1,FALSE))</f>
        <v/>
      </c>
      <c r="AJ31" s="105" t="str">
        <f>IF(VLOOKUP($A$1,'Non-rental revenues'!$B$6:$AT$100,AJ$16+1,FALSE)="","",VLOOKUP($A$1,'Non-rental revenues'!$B$6:$AT$100,AJ$16+1,FALSE))</f>
        <v/>
      </c>
      <c r="AK31" s="105" t="str">
        <f>IF(VLOOKUP($A$1,'Non-rental revenues'!$B$6:$AT$100,AK$16+1,FALSE)="","",VLOOKUP($A$1,'Non-rental revenues'!$B$6:$AT$100,AK$16+1,FALSE))</f>
        <v/>
      </c>
      <c r="AL31" s="105" t="str">
        <f>IF(VLOOKUP($A$1,'Non-rental revenues'!$B$6:$AT$100,AL$16+1,FALSE)="","",VLOOKUP($A$1,'Non-rental revenues'!$B$6:$AT$100,AL$16+1,FALSE))</f>
        <v/>
      </c>
      <c r="AM31" s="105" t="str">
        <f>IF(VLOOKUP($A$1,'Non-rental revenues'!$B$6:$AT$100,AM$16+1,FALSE)="","",VLOOKUP($A$1,'Non-rental revenues'!$B$6:$AT$100,AM$16+1,FALSE))</f>
        <v/>
      </c>
      <c r="AN31" s="105" t="str">
        <f>IF(VLOOKUP($A$1,'Non-rental revenues'!$B$6:$AT$100,AN$16+1,FALSE)="","",VLOOKUP($A$1,'Non-rental revenues'!$B$6:$AT$100,AN$16+1,FALSE))</f>
        <v/>
      </c>
      <c r="AO31" s="105" t="str">
        <f>IF(VLOOKUP($A$1,'Non-rental revenues'!$B$6:$AT$100,AO$16+1,FALSE)="","",VLOOKUP($A$1,'Non-rental revenues'!$B$6:$AT$100,AO$16+1,FALSE))</f>
        <v/>
      </c>
      <c r="AP31" s="105" t="str">
        <f>IF(VLOOKUP($A$1,'Non-rental revenues'!$B$6:$AT$100,AP$16+1,FALSE)="","",VLOOKUP($A$1,'Non-rental revenues'!$B$6:$AT$100,AP$16+1,FALSE))</f>
        <v/>
      </c>
      <c r="AQ31" s="105" t="str">
        <f>IF(VLOOKUP($A$1,'Non-rental revenues'!$B$6:$AT$100,AQ$16+1,FALSE)="","",VLOOKUP($A$1,'Non-rental revenues'!$B$6:$AT$100,AQ$16+1,FALSE))</f>
        <v/>
      </c>
      <c r="AR31" s="105" t="str">
        <f>IF(VLOOKUP($A$1,'Non-rental revenues'!$B$6:$AT$100,AR$16+1,FALSE)="","",VLOOKUP($A$1,'Non-rental revenues'!$B$6:$AT$100,AR$16+1,FALSE))</f>
        <v/>
      </c>
      <c r="AS31" s="105" t="str">
        <f>IF(VLOOKUP($A$1,'Non-rental revenues'!$B$6:$AT$100,AS$16+1,FALSE)="","",VLOOKUP($A$1,'Non-rental revenues'!$B$6:$AT$100,AS$16+1,FALSE))</f>
        <v/>
      </c>
      <c r="AT31" s="105" t="str">
        <f>IF(VLOOKUP($A$1,'Non-rental revenues'!$B$6:$AT$100,AT$16+1,FALSE)="","",VLOOKUP($A$1,'Non-rental revenues'!$B$6:$AT$100,AT$16+1,FALSE))</f>
        <v/>
      </c>
    </row>
    <row r="32" spans="1:46">
      <c r="B32" s="239" t="s">
        <v>47</v>
      </c>
      <c r="C32" s="106">
        <f>IF(VLOOKUP($A$1,'Property-related expenses'!$B$6:$AT$100,C$16+1,FALSE)="","",VLOOKUP($A$1,'Property-related expenses'!$B$6:$AT$100,C$16+1,FALSE))</f>
        <v>321692</v>
      </c>
      <c r="D32" s="106">
        <f>IF(VLOOKUP($A$1,'Property-related expenses'!$B$6:$AT$100,D$16+1,FALSE)="","",VLOOKUP($A$1,'Property-related expenses'!$B$6:$AT$100,D$16+1,FALSE))</f>
        <v>364642</v>
      </c>
      <c r="E32" s="106">
        <f>IF(VLOOKUP($A$1,'Property-related expenses'!$B$6:$AT$100,E$16+1,FALSE)="","",VLOOKUP($A$1,'Property-related expenses'!$B$6:$AT$100,E$16+1,FALSE))</f>
        <v>415531</v>
      </c>
      <c r="F32" s="106">
        <f>IF(VLOOKUP($A$1,'Property-related expenses'!$B$6:$AT$100,F$16+1,FALSE)="","",VLOOKUP($A$1,'Property-related expenses'!$B$6:$AT$100,F$16+1,FALSE))</f>
        <v>355039</v>
      </c>
      <c r="G32" s="106">
        <f>IF(VLOOKUP($A$1,'Property-related expenses'!$B$6:$AT$100,G$16+1,FALSE)="","",VLOOKUP($A$1,'Property-related expenses'!$B$6:$AT$100,G$16+1,FALSE))</f>
        <v>350560</v>
      </c>
      <c r="H32" s="106">
        <f>IF(VLOOKUP($A$1,'Property-related expenses'!$B$6:$AT$100,H$16+1,FALSE)="","",VLOOKUP($A$1,'Property-related expenses'!$B$6:$AT$100,H$16+1,FALSE))</f>
        <v>340633</v>
      </c>
      <c r="I32" s="106">
        <f>IF(VLOOKUP($A$1,'Property-related expenses'!$B$6:$AT$100,I$16+1,FALSE)="","",VLOOKUP($A$1,'Property-related expenses'!$B$6:$AT$100,I$16+1,FALSE))</f>
        <v>342325</v>
      </c>
      <c r="J32" s="106">
        <f>IF(VLOOKUP($A$1,'Property-related expenses'!$B$6:$AT$100,J$16+1,FALSE)="","",VLOOKUP($A$1,'Property-related expenses'!$B$6:$AT$100,J$16+1,FALSE))</f>
        <v>335187</v>
      </c>
      <c r="K32" s="106">
        <f>IF(VLOOKUP($A$1,'Property-related expenses'!$B$6:$AT$100,K$16+1,FALSE)="","",VLOOKUP($A$1,'Property-related expenses'!$B$6:$AT$100,K$16+1,FALSE))</f>
        <v>331813</v>
      </c>
      <c r="L32" s="106">
        <f>IF(VLOOKUP($A$1,'Property-related expenses'!$B$6:$AT$100,L$16+1,FALSE)="","",VLOOKUP($A$1,'Property-related expenses'!$B$6:$AT$100,L$16+1,FALSE))</f>
        <v>326250</v>
      </c>
      <c r="M32" s="106">
        <f>IF(VLOOKUP($A$1,'Property-related expenses'!$B$6:$AT$100,M$16+1,FALSE)="","",VLOOKUP($A$1,'Property-related expenses'!$B$6:$AT$100,M$16+1,FALSE))</f>
        <v>339331</v>
      </c>
      <c r="N32" s="106" t="str">
        <f>IF(VLOOKUP($A$1,'Property-related expenses'!$B$6:$AT$100,N$16+1,FALSE)="","",VLOOKUP($A$1,'Property-related expenses'!$B$6:$AT$100,N$16+1,FALSE))</f>
        <v/>
      </c>
      <c r="O32" s="106" t="str">
        <f>IF(VLOOKUP($A$1,'Property-related expenses'!$B$6:$AT$100,O$16+1,FALSE)="","",VLOOKUP($A$1,'Property-related expenses'!$B$6:$AT$100,O$16+1,FALSE))</f>
        <v/>
      </c>
      <c r="P32" s="106" t="str">
        <f>IF(VLOOKUP($A$1,'Property-related expenses'!$B$6:$AT$100,P$16+1,FALSE)="","",VLOOKUP($A$1,'Property-related expenses'!$B$6:$AT$100,P$16+1,FALSE))</f>
        <v/>
      </c>
      <c r="Q32" s="106" t="str">
        <f>IF(VLOOKUP($A$1,'Property-related expenses'!$B$6:$AT$100,Q$16+1,FALSE)="","",VLOOKUP($A$1,'Property-related expenses'!$B$6:$AT$100,Q$16+1,FALSE))</f>
        <v/>
      </c>
      <c r="R32" s="106" t="str">
        <f>IF(VLOOKUP($A$1,'Property-related expenses'!$B$6:$AT$100,R$16+1,FALSE)="","",VLOOKUP($A$1,'Property-related expenses'!$B$6:$AT$100,R$16+1,FALSE))</f>
        <v/>
      </c>
      <c r="S32" s="106" t="str">
        <f>IF(VLOOKUP($A$1,'Property-related expenses'!$B$6:$AT$100,S$16+1,FALSE)="","",VLOOKUP($A$1,'Property-related expenses'!$B$6:$AT$100,S$16+1,FALSE))</f>
        <v/>
      </c>
      <c r="T32" s="106" t="str">
        <f>IF(VLOOKUP($A$1,'Property-related expenses'!$B$6:$AT$100,T$16+1,FALSE)="","",VLOOKUP($A$1,'Property-related expenses'!$B$6:$AT$100,T$16+1,FALSE))</f>
        <v/>
      </c>
      <c r="U32" s="106" t="str">
        <f>IF(VLOOKUP($A$1,'Property-related expenses'!$B$6:$AT$100,U$16+1,FALSE)="","",VLOOKUP($A$1,'Property-related expenses'!$B$6:$AT$100,U$16+1,FALSE))</f>
        <v/>
      </c>
      <c r="V32" s="106" t="str">
        <f>IF(VLOOKUP($A$1,'Property-related expenses'!$B$6:$AT$100,V$16+1,FALSE)="","",VLOOKUP($A$1,'Property-related expenses'!$B$6:$AT$100,V$16+1,FALSE))</f>
        <v/>
      </c>
      <c r="W32" s="106" t="str">
        <f>IF(VLOOKUP($A$1,'Property-related expenses'!$B$6:$AT$100,W$16+1,FALSE)="","",VLOOKUP($A$1,'Property-related expenses'!$B$6:$AT$100,W$16+1,FALSE))</f>
        <v/>
      </c>
      <c r="X32" s="106" t="str">
        <f>IF(VLOOKUP($A$1,'Property-related expenses'!$B$6:$AT$100,X$16+1,FALSE)="","",VLOOKUP($A$1,'Property-related expenses'!$B$6:$AT$100,X$16+1,FALSE))</f>
        <v/>
      </c>
      <c r="Y32" s="106" t="str">
        <f>IF(VLOOKUP($A$1,'Property-related expenses'!$B$6:$AT$100,Y$16+1,FALSE)="","",VLOOKUP($A$1,'Property-related expenses'!$B$6:$AT$100,Y$16+1,FALSE))</f>
        <v/>
      </c>
      <c r="Z32" s="106" t="str">
        <f>IF(VLOOKUP($A$1,'Property-related expenses'!$B$6:$AT$100,Z$16+1,FALSE)="","",VLOOKUP($A$1,'Property-related expenses'!$B$6:$AT$100,Z$16+1,FALSE))</f>
        <v/>
      </c>
      <c r="AA32" s="106" t="str">
        <f>IF(VLOOKUP($A$1,'Property-related expenses'!$B$6:$AT$100,AA$16+1,FALSE)="","",VLOOKUP($A$1,'Property-related expenses'!$B$6:$AT$100,AA$16+1,FALSE))</f>
        <v/>
      </c>
      <c r="AB32" s="106" t="str">
        <f>IF(VLOOKUP($A$1,'Property-related expenses'!$B$6:$AT$100,AB$16+1,FALSE)="","",VLOOKUP($A$1,'Property-related expenses'!$B$6:$AT$100,AB$16+1,FALSE))</f>
        <v/>
      </c>
      <c r="AC32" s="106" t="str">
        <f>IF(VLOOKUP($A$1,'Property-related expenses'!$B$6:$AT$100,AC$16+1,FALSE)="","",VLOOKUP($A$1,'Property-related expenses'!$B$6:$AT$100,AC$16+1,FALSE))</f>
        <v/>
      </c>
      <c r="AD32" s="106" t="str">
        <f>IF(VLOOKUP($A$1,'Property-related expenses'!$B$6:$AT$100,AD$16+1,FALSE)="","",VLOOKUP($A$1,'Property-related expenses'!$B$6:$AT$100,AD$16+1,FALSE))</f>
        <v/>
      </c>
      <c r="AE32" s="159" t="str">
        <f>IF(VLOOKUP($A$1,'Property-related expenses'!$B$6:$AT$100,AE$16+1,FALSE)="","",VLOOKUP($A$1,'Property-related expenses'!$B$6:$AT$100,AE$16+1,FALSE))</f>
        <v/>
      </c>
      <c r="AF32" s="106" t="str">
        <f>IF(VLOOKUP($A$1,'Property-related expenses'!$B$6:$AT$100,AF$16+1,FALSE)="","",VLOOKUP($A$1,'Property-related expenses'!$B$6:$AT$100,AF$16+1,FALSE))</f>
        <v/>
      </c>
      <c r="AG32" s="106" t="str">
        <f>IF(VLOOKUP($A$1,'Property-related expenses'!$B$6:$AT$100,AG$16+1,FALSE)="","",VLOOKUP($A$1,'Property-related expenses'!$B$6:$AT$100,AG$16+1,FALSE))</f>
        <v/>
      </c>
      <c r="AH32" s="106" t="str">
        <f>IF(VLOOKUP($A$1,'Property-related expenses'!$B$6:$AT$100,AH$16+1,FALSE)="","",VLOOKUP($A$1,'Property-related expenses'!$B$6:$AT$100,AH$16+1,FALSE))</f>
        <v/>
      </c>
      <c r="AI32" s="106" t="str">
        <f>IF(VLOOKUP($A$1,'Property-related expenses'!$B$6:$AT$100,AI$16+1,FALSE)="","",VLOOKUP($A$1,'Property-related expenses'!$B$6:$AT$100,AI$16+1,FALSE))</f>
        <v/>
      </c>
      <c r="AJ32" s="106" t="str">
        <f>IF(VLOOKUP($A$1,'Property-related expenses'!$B$6:$AT$100,AJ$16+1,FALSE)="","",VLOOKUP($A$1,'Property-related expenses'!$B$6:$AT$100,AJ$16+1,FALSE))</f>
        <v/>
      </c>
      <c r="AK32" s="106" t="str">
        <f>IF(VLOOKUP($A$1,'Property-related expenses'!$B$6:$AT$100,AK$16+1,FALSE)="","",VLOOKUP($A$1,'Property-related expenses'!$B$6:$AT$100,AK$16+1,FALSE))</f>
        <v/>
      </c>
      <c r="AL32" s="106" t="str">
        <f>IF(VLOOKUP($A$1,'Property-related expenses'!$B$6:$AT$100,AL$16+1,FALSE)="","",VLOOKUP($A$1,'Property-related expenses'!$B$6:$AT$100,AL$16+1,FALSE))</f>
        <v/>
      </c>
      <c r="AM32" s="106" t="str">
        <f>IF(VLOOKUP($A$1,'Property-related expenses'!$B$6:$AT$100,AM$16+1,FALSE)="","",VLOOKUP($A$1,'Property-related expenses'!$B$6:$AT$100,AM$16+1,FALSE))</f>
        <v/>
      </c>
      <c r="AN32" s="106" t="str">
        <f>IF(VLOOKUP($A$1,'Property-related expenses'!$B$6:$AT$100,AN$16+1,FALSE)="","",VLOOKUP($A$1,'Property-related expenses'!$B$6:$AT$100,AN$16+1,FALSE))</f>
        <v/>
      </c>
      <c r="AO32" s="106" t="str">
        <f>IF(VLOOKUP($A$1,'Property-related expenses'!$B$6:$AT$100,AO$16+1,FALSE)="","",VLOOKUP($A$1,'Property-related expenses'!$B$6:$AT$100,AO$16+1,FALSE))</f>
        <v/>
      </c>
      <c r="AP32" s="106" t="str">
        <f>IF(VLOOKUP($A$1,'Property-related expenses'!$B$6:$AT$100,AP$16+1,FALSE)="","",VLOOKUP($A$1,'Property-related expenses'!$B$6:$AT$100,AP$16+1,FALSE))</f>
        <v/>
      </c>
      <c r="AQ32" s="106" t="str">
        <f>IF(VLOOKUP($A$1,'Property-related expenses'!$B$6:$AT$100,AQ$16+1,FALSE)="","",VLOOKUP($A$1,'Property-related expenses'!$B$6:$AT$100,AQ$16+1,FALSE))</f>
        <v/>
      </c>
      <c r="AR32" s="106" t="str">
        <f>IF(VLOOKUP($A$1,'Property-related expenses'!$B$6:$AT$100,AR$16+1,FALSE)="","",VLOOKUP($A$1,'Property-related expenses'!$B$6:$AT$100,AR$16+1,FALSE))</f>
        <v/>
      </c>
      <c r="AS32" s="106" t="str">
        <f>IF(VLOOKUP($A$1,'Property-related expenses'!$B$6:$AT$100,AS$16+1,FALSE)="","",VLOOKUP($A$1,'Property-related expenses'!$B$6:$AT$100,AS$16+1,FALSE))</f>
        <v/>
      </c>
      <c r="AT32" s="106" t="str">
        <f>IF(VLOOKUP($A$1,'Property-related expenses'!$B$6:$AT$100,AT$16+1,FALSE)="","",VLOOKUP($A$1,'Property-related expenses'!$B$6:$AT$100,AT$16+1,FALSE))</f>
        <v/>
      </c>
    </row>
    <row r="33" spans="2:46">
      <c r="B33" s="242" t="s">
        <v>48</v>
      </c>
      <c r="C33" s="106">
        <f>IF(VLOOKUP($A$1,'Property management expenses'!$B$6:$AT$100,C$16+1,FALSE)="","",VLOOKUP($A$1,'Property management expenses'!$B$6:$AT$100,C$16+1,FALSE))</f>
        <v>114153</v>
      </c>
      <c r="D33" s="106">
        <f>IF(VLOOKUP($A$1,'Property management expenses'!$B$6:$AT$100,D$16+1,FALSE)="","",VLOOKUP($A$1,'Property management expenses'!$B$6:$AT$100,D$16+1,FALSE))</f>
        <v>105850</v>
      </c>
      <c r="E33" s="106">
        <f>IF(VLOOKUP($A$1,'Property management expenses'!$B$6:$AT$100,E$16+1,FALSE)="","",VLOOKUP($A$1,'Property management expenses'!$B$6:$AT$100,E$16+1,FALSE))</f>
        <v>103370</v>
      </c>
      <c r="F33" s="106">
        <f>IF(VLOOKUP($A$1,'Property management expenses'!$B$6:$AT$100,F$16+1,FALSE)="","",VLOOKUP($A$1,'Property management expenses'!$B$6:$AT$100,F$16+1,FALSE))</f>
        <v>90439</v>
      </c>
      <c r="G33" s="106">
        <f>IF(VLOOKUP($A$1,'Property management expenses'!$B$6:$AT$100,G$16+1,FALSE)="","",VLOOKUP($A$1,'Property management expenses'!$B$6:$AT$100,G$16+1,FALSE))</f>
        <v>89813</v>
      </c>
      <c r="H33" s="106">
        <f>IF(VLOOKUP($A$1,'Property management expenses'!$B$6:$AT$100,H$16+1,FALSE)="","",VLOOKUP($A$1,'Property management expenses'!$B$6:$AT$100,H$16+1,FALSE))</f>
        <v>87309</v>
      </c>
      <c r="I33" s="106">
        <f>IF(VLOOKUP($A$1,'Property management expenses'!$B$6:$AT$100,I$16+1,FALSE)="","",VLOOKUP($A$1,'Property management expenses'!$B$6:$AT$100,I$16+1,FALSE))</f>
        <v>90458</v>
      </c>
      <c r="J33" s="106">
        <f>IF(VLOOKUP($A$1,'Property management expenses'!$B$6:$AT$100,J$16+1,FALSE)="","",VLOOKUP($A$1,'Property management expenses'!$B$6:$AT$100,J$16+1,FALSE))</f>
        <v>89546</v>
      </c>
      <c r="K33" s="106">
        <f>IF(VLOOKUP($A$1,'Property management expenses'!$B$6:$AT$100,K$16+1,FALSE)="","",VLOOKUP($A$1,'Property management expenses'!$B$6:$AT$100,K$16+1,FALSE))</f>
        <v>92287</v>
      </c>
      <c r="L33" s="106">
        <f>IF(VLOOKUP($A$1,'Property management expenses'!$B$6:$AT$100,L$16+1,FALSE)="","",VLOOKUP($A$1,'Property management expenses'!$B$6:$AT$100,L$16+1,FALSE))</f>
        <v>75486</v>
      </c>
      <c r="M33" s="106">
        <f>IF(VLOOKUP($A$1,'Property management expenses'!$B$6:$AT$100,M$16+1,FALSE)="","",VLOOKUP($A$1,'Property management expenses'!$B$6:$AT$100,M$16+1,FALSE))</f>
        <v>76348</v>
      </c>
      <c r="N33" s="106" t="str">
        <f>IF(VLOOKUP($A$1,'Property management expenses'!$B$6:$AT$100,N$16+1,FALSE)="","",VLOOKUP($A$1,'Property management expenses'!$B$6:$AT$100,N$16+1,FALSE))</f>
        <v/>
      </c>
      <c r="O33" s="106" t="str">
        <f>IF(VLOOKUP($A$1,'Property management expenses'!$B$6:$AT$100,O$16+1,FALSE)="","",VLOOKUP($A$1,'Property management expenses'!$B$6:$AT$100,O$16+1,FALSE))</f>
        <v/>
      </c>
      <c r="P33" s="106" t="str">
        <f>IF(VLOOKUP($A$1,'Property management expenses'!$B$6:$AT$100,P$16+1,FALSE)="","",VLOOKUP($A$1,'Property management expenses'!$B$6:$AT$100,P$16+1,FALSE))</f>
        <v/>
      </c>
      <c r="Q33" s="106" t="str">
        <f>IF(VLOOKUP($A$1,'Property management expenses'!$B$6:$AT$100,Q$16+1,FALSE)="","",VLOOKUP($A$1,'Property management expenses'!$B$6:$AT$100,Q$16+1,FALSE))</f>
        <v/>
      </c>
      <c r="R33" s="106" t="str">
        <f>IF(VLOOKUP($A$1,'Property management expenses'!$B$6:$AT$100,R$16+1,FALSE)="","",VLOOKUP($A$1,'Property management expenses'!$B$6:$AT$100,R$16+1,FALSE))</f>
        <v/>
      </c>
      <c r="S33" s="106" t="str">
        <f>IF(VLOOKUP($A$1,'Property management expenses'!$B$6:$AT$100,S$16+1,FALSE)="","",VLOOKUP($A$1,'Property management expenses'!$B$6:$AT$100,S$16+1,FALSE))</f>
        <v/>
      </c>
      <c r="T33" s="106" t="str">
        <f>IF(VLOOKUP($A$1,'Property management expenses'!$B$6:$AT$100,T$16+1,FALSE)="","",VLOOKUP($A$1,'Property management expenses'!$B$6:$AT$100,T$16+1,FALSE))</f>
        <v/>
      </c>
      <c r="U33" s="106" t="str">
        <f>IF(VLOOKUP($A$1,'Property management expenses'!$B$6:$AT$100,U$16+1,FALSE)="","",VLOOKUP($A$1,'Property management expenses'!$B$6:$AT$100,U$16+1,FALSE))</f>
        <v/>
      </c>
      <c r="V33" s="106" t="str">
        <f>IF(VLOOKUP($A$1,'Property management expenses'!$B$6:$AT$100,V$16+1,FALSE)="","",VLOOKUP($A$1,'Property management expenses'!$B$6:$AT$100,V$16+1,FALSE))</f>
        <v/>
      </c>
      <c r="W33" s="106" t="str">
        <f>IF(VLOOKUP($A$1,'Property management expenses'!$B$6:$AT$100,W$16+1,FALSE)="","",VLOOKUP($A$1,'Property management expenses'!$B$6:$AT$100,W$16+1,FALSE))</f>
        <v/>
      </c>
      <c r="X33" s="106" t="str">
        <f>IF(VLOOKUP($A$1,'Property management expenses'!$B$6:$AT$100,X$16+1,FALSE)="","",VLOOKUP($A$1,'Property management expenses'!$B$6:$AT$100,X$16+1,FALSE))</f>
        <v/>
      </c>
      <c r="Y33" s="106" t="str">
        <f>IF(VLOOKUP($A$1,'Property management expenses'!$B$6:$AT$100,Y$16+1,FALSE)="","",VLOOKUP($A$1,'Property management expenses'!$B$6:$AT$100,Y$16+1,FALSE))</f>
        <v/>
      </c>
      <c r="Z33" s="106" t="str">
        <f>IF(VLOOKUP($A$1,'Property management expenses'!$B$6:$AT$100,Z$16+1,FALSE)="","",VLOOKUP($A$1,'Property management expenses'!$B$6:$AT$100,Z$16+1,FALSE))</f>
        <v/>
      </c>
      <c r="AA33" s="106" t="str">
        <f>IF(VLOOKUP($A$1,'Property management expenses'!$B$6:$AT$100,AA$16+1,FALSE)="","",VLOOKUP($A$1,'Property management expenses'!$B$6:$AT$100,AA$16+1,FALSE))</f>
        <v/>
      </c>
      <c r="AB33" s="106" t="str">
        <f>IF(VLOOKUP($A$1,'Property management expenses'!$B$6:$AT$100,AB$16+1,FALSE)="","",VLOOKUP($A$1,'Property management expenses'!$B$6:$AT$100,AB$16+1,FALSE))</f>
        <v/>
      </c>
      <c r="AC33" s="106" t="str">
        <f>IF(VLOOKUP($A$1,'Property management expenses'!$B$6:$AT$100,AC$16+1,FALSE)="","",VLOOKUP($A$1,'Property management expenses'!$B$6:$AT$100,AC$16+1,FALSE))</f>
        <v/>
      </c>
      <c r="AD33" s="106" t="str">
        <f>IF(VLOOKUP($A$1,'Property management expenses'!$B$6:$AT$100,AD$16+1,FALSE)="","",VLOOKUP($A$1,'Property management expenses'!$B$6:$AT$100,AD$16+1,FALSE))</f>
        <v/>
      </c>
      <c r="AE33" s="159" t="str">
        <f>IF(VLOOKUP($A$1,'Property management expenses'!$B$6:$AT$100,AE$16+1,FALSE)="","",VLOOKUP($A$1,'Property management expenses'!$B$6:$AT$100,AE$16+1,FALSE))</f>
        <v/>
      </c>
      <c r="AF33" s="106" t="str">
        <f>IF(VLOOKUP($A$1,'Property management expenses'!$B$6:$AT$100,AF$16+1,FALSE)="","",VLOOKUP($A$1,'Property management expenses'!$B$6:$AT$100,AF$16+1,FALSE))</f>
        <v/>
      </c>
      <c r="AG33" s="106" t="str">
        <f>IF(VLOOKUP($A$1,'Property management expenses'!$B$6:$AT$100,AG$16+1,FALSE)="","",VLOOKUP($A$1,'Property management expenses'!$B$6:$AT$100,AG$16+1,FALSE))</f>
        <v/>
      </c>
      <c r="AH33" s="106" t="str">
        <f>IF(VLOOKUP($A$1,'Property management expenses'!$B$6:$AT$100,AH$16+1,FALSE)="","",VLOOKUP($A$1,'Property management expenses'!$B$6:$AT$100,AH$16+1,FALSE))</f>
        <v/>
      </c>
      <c r="AI33" s="106" t="str">
        <f>IF(VLOOKUP($A$1,'Property management expenses'!$B$6:$AT$100,AI$16+1,FALSE)="","",VLOOKUP($A$1,'Property management expenses'!$B$6:$AT$100,AI$16+1,FALSE))</f>
        <v/>
      </c>
      <c r="AJ33" s="106" t="str">
        <f>IF(VLOOKUP($A$1,'Property management expenses'!$B$6:$AT$100,AJ$16+1,FALSE)="","",VLOOKUP($A$1,'Property management expenses'!$B$6:$AT$100,AJ$16+1,FALSE))</f>
        <v/>
      </c>
      <c r="AK33" s="106" t="str">
        <f>IF(VLOOKUP($A$1,'Property management expenses'!$B$6:$AT$100,AK$16+1,FALSE)="","",VLOOKUP($A$1,'Property management expenses'!$B$6:$AT$100,AK$16+1,FALSE))</f>
        <v/>
      </c>
      <c r="AL33" s="106" t="str">
        <f>IF(VLOOKUP($A$1,'Property management expenses'!$B$6:$AT$100,AL$16+1,FALSE)="","",VLOOKUP($A$1,'Property management expenses'!$B$6:$AT$100,AL$16+1,FALSE))</f>
        <v/>
      </c>
      <c r="AM33" s="106" t="str">
        <f>IF(VLOOKUP($A$1,'Property management expenses'!$B$6:$AT$100,AM$16+1,FALSE)="","",VLOOKUP($A$1,'Property management expenses'!$B$6:$AT$100,AM$16+1,FALSE))</f>
        <v/>
      </c>
      <c r="AN33" s="106" t="str">
        <f>IF(VLOOKUP($A$1,'Property management expenses'!$B$6:$AT$100,AN$16+1,FALSE)="","",VLOOKUP($A$1,'Property management expenses'!$B$6:$AT$100,AN$16+1,FALSE))</f>
        <v/>
      </c>
      <c r="AO33" s="106" t="str">
        <f>IF(VLOOKUP($A$1,'Property management expenses'!$B$6:$AT$100,AO$16+1,FALSE)="","",VLOOKUP($A$1,'Property management expenses'!$B$6:$AT$100,AO$16+1,FALSE))</f>
        <v/>
      </c>
      <c r="AP33" s="106" t="str">
        <f>IF(VLOOKUP($A$1,'Property management expenses'!$B$6:$AT$100,AP$16+1,FALSE)="","",VLOOKUP($A$1,'Property management expenses'!$B$6:$AT$100,AP$16+1,FALSE))</f>
        <v/>
      </c>
      <c r="AQ33" s="106" t="str">
        <f>IF(VLOOKUP($A$1,'Property management expenses'!$B$6:$AT$100,AQ$16+1,FALSE)="","",VLOOKUP($A$1,'Property management expenses'!$B$6:$AT$100,AQ$16+1,FALSE))</f>
        <v/>
      </c>
      <c r="AR33" s="106" t="str">
        <f>IF(VLOOKUP($A$1,'Property management expenses'!$B$6:$AT$100,AR$16+1,FALSE)="","",VLOOKUP($A$1,'Property management expenses'!$B$6:$AT$100,AR$16+1,FALSE))</f>
        <v/>
      </c>
      <c r="AS33" s="106" t="str">
        <f>IF(VLOOKUP($A$1,'Property management expenses'!$B$6:$AT$100,AS$16+1,FALSE)="","",VLOOKUP($A$1,'Property management expenses'!$B$6:$AT$100,AS$16+1,FALSE))</f>
        <v/>
      </c>
      <c r="AT33" s="106" t="str">
        <f>IF(VLOOKUP($A$1,'Property management expenses'!$B$6:$AT$100,AT$16+1,FALSE)="","",VLOOKUP($A$1,'Property management expenses'!$B$6:$AT$100,AT$16+1,FALSE))</f>
        <v/>
      </c>
    </row>
    <row r="34" spans="2:46">
      <c r="B34" s="242" t="s">
        <v>49</v>
      </c>
      <c r="C34" s="106">
        <f>IF(VLOOKUP($A$1,'Utilities expenses'!$B$6:$AT$100,C$16+1,FALSE)="","",VLOOKUP($A$1,'Utilities expenses'!$B$6:$AT$100,C$16+1,FALSE))</f>
        <v>99027</v>
      </c>
      <c r="D34" s="106">
        <f>IF(VLOOKUP($A$1,'Utilities expenses'!$B$6:$AT$100,D$16+1,FALSE)="","",VLOOKUP($A$1,'Utilities expenses'!$B$6:$AT$100,D$16+1,FALSE))</f>
        <v>118805</v>
      </c>
      <c r="E34" s="106">
        <f>IF(VLOOKUP($A$1,'Utilities expenses'!$B$6:$AT$100,E$16+1,FALSE)="","",VLOOKUP($A$1,'Utilities expenses'!$B$6:$AT$100,E$16+1,FALSE))</f>
        <v>107433</v>
      </c>
      <c r="F34" s="106">
        <f>IF(VLOOKUP($A$1,'Utilities expenses'!$B$6:$AT$100,F$16+1,FALSE)="","",VLOOKUP($A$1,'Utilities expenses'!$B$6:$AT$100,F$16+1,FALSE))</f>
        <v>113334</v>
      </c>
      <c r="G34" s="106">
        <f>IF(VLOOKUP($A$1,'Utilities expenses'!$B$6:$AT$100,G$16+1,FALSE)="","",VLOOKUP($A$1,'Utilities expenses'!$B$6:$AT$100,G$16+1,FALSE))</f>
        <v>107197</v>
      </c>
      <c r="H34" s="106">
        <f>IF(VLOOKUP($A$1,'Utilities expenses'!$B$6:$AT$100,H$16+1,FALSE)="","",VLOOKUP($A$1,'Utilities expenses'!$B$6:$AT$100,H$16+1,FALSE))</f>
        <v>114676</v>
      </c>
      <c r="I34" s="106">
        <f>IF(VLOOKUP($A$1,'Utilities expenses'!$B$6:$AT$100,I$16+1,FALSE)="","",VLOOKUP($A$1,'Utilities expenses'!$B$6:$AT$100,I$16+1,FALSE))</f>
        <v>102001</v>
      </c>
      <c r="J34" s="106">
        <f>IF(VLOOKUP($A$1,'Utilities expenses'!$B$6:$AT$100,J$16+1,FALSE)="","",VLOOKUP($A$1,'Utilities expenses'!$B$6:$AT$100,J$16+1,FALSE))</f>
        <v>108275</v>
      </c>
      <c r="K34" s="106">
        <f>IF(VLOOKUP($A$1,'Utilities expenses'!$B$6:$AT$100,K$16+1,FALSE)="","",VLOOKUP($A$1,'Utilities expenses'!$B$6:$AT$100,K$16+1,FALSE))</f>
        <v>100082</v>
      </c>
      <c r="L34" s="106">
        <f>IF(VLOOKUP($A$1,'Utilities expenses'!$B$6:$AT$100,L$16+1,FALSE)="","",VLOOKUP($A$1,'Utilities expenses'!$B$6:$AT$100,L$16+1,FALSE))</f>
        <v>106721</v>
      </c>
      <c r="M34" s="106">
        <f>IF(VLOOKUP($A$1,'Utilities expenses'!$B$6:$AT$100,M$16+1,FALSE)="","",VLOOKUP($A$1,'Utilities expenses'!$B$6:$AT$100,M$16+1,FALSE))</f>
        <v>111911</v>
      </c>
      <c r="N34" s="106" t="str">
        <f>IF(VLOOKUP($A$1,'Utilities expenses'!$B$6:$AT$100,N$16+1,FALSE)="","",VLOOKUP($A$1,'Utilities expenses'!$B$6:$AT$100,N$16+1,FALSE))</f>
        <v/>
      </c>
      <c r="O34" s="106" t="str">
        <f>IF(VLOOKUP($A$1,'Utilities expenses'!$B$6:$AT$100,O$16+1,FALSE)="","",VLOOKUP($A$1,'Utilities expenses'!$B$6:$AT$100,O$16+1,FALSE))</f>
        <v/>
      </c>
      <c r="P34" s="106" t="str">
        <f>IF(VLOOKUP($A$1,'Utilities expenses'!$B$6:$AT$100,P$16+1,FALSE)="","",VLOOKUP($A$1,'Utilities expenses'!$B$6:$AT$100,P$16+1,FALSE))</f>
        <v/>
      </c>
      <c r="Q34" s="106" t="str">
        <f>IF(VLOOKUP($A$1,'Utilities expenses'!$B$6:$AT$100,Q$16+1,FALSE)="","",VLOOKUP($A$1,'Utilities expenses'!$B$6:$AT$100,Q$16+1,FALSE))</f>
        <v/>
      </c>
      <c r="R34" s="106" t="str">
        <f>IF(VLOOKUP($A$1,'Utilities expenses'!$B$6:$AT$100,R$16+1,FALSE)="","",VLOOKUP($A$1,'Utilities expenses'!$B$6:$AT$100,R$16+1,FALSE))</f>
        <v/>
      </c>
      <c r="S34" s="106" t="str">
        <f>IF(VLOOKUP($A$1,'Utilities expenses'!$B$6:$AT$100,S$16+1,FALSE)="","",VLOOKUP($A$1,'Utilities expenses'!$B$6:$AT$100,S$16+1,FALSE))</f>
        <v/>
      </c>
      <c r="T34" s="106" t="str">
        <f>IF(VLOOKUP($A$1,'Utilities expenses'!$B$6:$AT$100,T$16+1,FALSE)="","",VLOOKUP($A$1,'Utilities expenses'!$B$6:$AT$100,T$16+1,FALSE))</f>
        <v/>
      </c>
      <c r="U34" s="106" t="str">
        <f>IF(VLOOKUP($A$1,'Utilities expenses'!$B$6:$AT$100,U$16+1,FALSE)="","",VLOOKUP($A$1,'Utilities expenses'!$B$6:$AT$100,U$16+1,FALSE))</f>
        <v/>
      </c>
      <c r="V34" s="106" t="str">
        <f>IF(VLOOKUP($A$1,'Utilities expenses'!$B$6:$AT$100,V$16+1,FALSE)="","",VLOOKUP($A$1,'Utilities expenses'!$B$6:$AT$100,V$16+1,FALSE))</f>
        <v/>
      </c>
      <c r="W34" s="106" t="str">
        <f>IF(VLOOKUP($A$1,'Utilities expenses'!$B$6:$AT$100,W$16+1,FALSE)="","",VLOOKUP($A$1,'Utilities expenses'!$B$6:$AT$100,W$16+1,FALSE))</f>
        <v/>
      </c>
      <c r="X34" s="106" t="str">
        <f>IF(VLOOKUP($A$1,'Utilities expenses'!$B$6:$AT$100,X$16+1,FALSE)="","",VLOOKUP($A$1,'Utilities expenses'!$B$6:$AT$100,X$16+1,FALSE))</f>
        <v/>
      </c>
      <c r="Y34" s="106" t="str">
        <f>IF(VLOOKUP($A$1,'Utilities expenses'!$B$6:$AT$100,Y$16+1,FALSE)="","",VLOOKUP($A$1,'Utilities expenses'!$B$6:$AT$100,Y$16+1,FALSE))</f>
        <v/>
      </c>
      <c r="Z34" s="106" t="str">
        <f>IF(VLOOKUP($A$1,'Utilities expenses'!$B$6:$AT$100,Z$16+1,FALSE)="","",VLOOKUP($A$1,'Utilities expenses'!$B$6:$AT$100,Z$16+1,FALSE))</f>
        <v/>
      </c>
      <c r="AA34" s="106" t="str">
        <f>IF(VLOOKUP($A$1,'Utilities expenses'!$B$6:$AT$100,AA$16+1,FALSE)="","",VLOOKUP($A$1,'Utilities expenses'!$B$6:$AT$100,AA$16+1,FALSE))</f>
        <v/>
      </c>
      <c r="AB34" s="106" t="str">
        <f>IF(VLOOKUP($A$1,'Utilities expenses'!$B$6:$AT$100,AB$16+1,FALSE)="","",VLOOKUP($A$1,'Utilities expenses'!$B$6:$AT$100,AB$16+1,FALSE))</f>
        <v/>
      </c>
      <c r="AC34" s="106" t="str">
        <f>IF(VLOOKUP($A$1,'Utilities expenses'!$B$6:$AT$100,AC$16+1,FALSE)="","",VLOOKUP($A$1,'Utilities expenses'!$B$6:$AT$100,AC$16+1,FALSE))</f>
        <v/>
      </c>
      <c r="AD34" s="106" t="str">
        <f>IF(VLOOKUP($A$1,'Utilities expenses'!$B$6:$AT$100,AD$16+1,FALSE)="","",VLOOKUP($A$1,'Utilities expenses'!$B$6:$AT$100,AD$16+1,FALSE))</f>
        <v/>
      </c>
      <c r="AE34" s="159" t="str">
        <f>IF(VLOOKUP($A$1,'Utilities expenses'!$B$6:$AT$100,AE$16+1,FALSE)="","",VLOOKUP($A$1,'Utilities expenses'!$B$6:$AT$100,AE$16+1,FALSE))</f>
        <v/>
      </c>
      <c r="AF34" s="106" t="str">
        <f>IF(VLOOKUP($A$1,'Utilities expenses'!$B$6:$AT$100,AF$16+1,FALSE)="","",VLOOKUP($A$1,'Utilities expenses'!$B$6:$AT$100,AF$16+1,FALSE))</f>
        <v/>
      </c>
      <c r="AG34" s="106" t="str">
        <f>IF(VLOOKUP($A$1,'Utilities expenses'!$B$6:$AT$100,AG$16+1,FALSE)="","",VLOOKUP($A$1,'Utilities expenses'!$B$6:$AT$100,AG$16+1,FALSE))</f>
        <v/>
      </c>
      <c r="AH34" s="106" t="str">
        <f>IF(VLOOKUP($A$1,'Utilities expenses'!$B$6:$AT$100,AH$16+1,FALSE)="","",VLOOKUP($A$1,'Utilities expenses'!$B$6:$AT$100,AH$16+1,FALSE))</f>
        <v/>
      </c>
      <c r="AI34" s="106" t="str">
        <f>IF(VLOOKUP($A$1,'Utilities expenses'!$B$6:$AT$100,AI$16+1,FALSE)="","",VLOOKUP($A$1,'Utilities expenses'!$B$6:$AT$100,AI$16+1,FALSE))</f>
        <v/>
      </c>
      <c r="AJ34" s="106" t="str">
        <f>IF(VLOOKUP($A$1,'Utilities expenses'!$B$6:$AT$100,AJ$16+1,FALSE)="","",VLOOKUP($A$1,'Utilities expenses'!$B$6:$AT$100,AJ$16+1,FALSE))</f>
        <v/>
      </c>
      <c r="AK34" s="106" t="str">
        <f>IF(VLOOKUP($A$1,'Utilities expenses'!$B$6:$AT$100,AK$16+1,FALSE)="","",VLOOKUP($A$1,'Utilities expenses'!$B$6:$AT$100,AK$16+1,FALSE))</f>
        <v/>
      </c>
      <c r="AL34" s="106" t="str">
        <f>IF(VLOOKUP($A$1,'Utilities expenses'!$B$6:$AT$100,AL$16+1,FALSE)="","",VLOOKUP($A$1,'Utilities expenses'!$B$6:$AT$100,AL$16+1,FALSE))</f>
        <v/>
      </c>
      <c r="AM34" s="106" t="str">
        <f>IF(VLOOKUP($A$1,'Utilities expenses'!$B$6:$AT$100,AM$16+1,FALSE)="","",VLOOKUP($A$1,'Utilities expenses'!$B$6:$AT$100,AM$16+1,FALSE))</f>
        <v/>
      </c>
      <c r="AN34" s="106" t="str">
        <f>IF(VLOOKUP($A$1,'Utilities expenses'!$B$6:$AT$100,AN$16+1,FALSE)="","",VLOOKUP($A$1,'Utilities expenses'!$B$6:$AT$100,AN$16+1,FALSE))</f>
        <v/>
      </c>
      <c r="AO34" s="106" t="str">
        <f>IF(VLOOKUP($A$1,'Utilities expenses'!$B$6:$AT$100,AO$16+1,FALSE)="","",VLOOKUP($A$1,'Utilities expenses'!$B$6:$AT$100,AO$16+1,FALSE))</f>
        <v/>
      </c>
      <c r="AP34" s="106" t="str">
        <f>IF(VLOOKUP($A$1,'Utilities expenses'!$B$6:$AT$100,AP$16+1,FALSE)="","",VLOOKUP($A$1,'Utilities expenses'!$B$6:$AT$100,AP$16+1,FALSE))</f>
        <v/>
      </c>
      <c r="AQ34" s="106" t="str">
        <f>IF(VLOOKUP($A$1,'Utilities expenses'!$B$6:$AT$100,AQ$16+1,FALSE)="","",VLOOKUP($A$1,'Utilities expenses'!$B$6:$AT$100,AQ$16+1,FALSE))</f>
        <v/>
      </c>
      <c r="AR34" s="106" t="str">
        <f>IF(VLOOKUP($A$1,'Utilities expenses'!$B$6:$AT$100,AR$16+1,FALSE)="","",VLOOKUP($A$1,'Utilities expenses'!$B$6:$AT$100,AR$16+1,FALSE))</f>
        <v/>
      </c>
      <c r="AS34" s="106" t="str">
        <f>IF(VLOOKUP($A$1,'Utilities expenses'!$B$6:$AT$100,AS$16+1,FALSE)="","",VLOOKUP($A$1,'Utilities expenses'!$B$6:$AT$100,AS$16+1,FALSE))</f>
        <v/>
      </c>
      <c r="AT34" s="106" t="str">
        <f>IF(VLOOKUP($A$1,'Utilities expenses'!$B$6:$AT$100,AT$16+1,FALSE)="","",VLOOKUP($A$1,'Utilities expenses'!$B$6:$AT$100,AT$16+1,FALSE))</f>
        <v/>
      </c>
    </row>
    <row r="35" spans="2:46">
      <c r="B35" s="242" t="s">
        <v>14</v>
      </c>
      <c r="C35" s="106">
        <f>IF(VLOOKUP($A$1,'Property and other taxes'!$B$6:$AT$100,C$16+1,FALSE)="","",VLOOKUP($A$1,'Property and other taxes'!$B$6:$AT$100,C$16+1,FALSE))</f>
        <v>108</v>
      </c>
      <c r="D35" s="106">
        <f>IF(VLOOKUP($A$1,'Property and other taxes'!$B$6:$AT$100,D$16+1,FALSE)="","",VLOOKUP($A$1,'Property and other taxes'!$B$6:$AT$100,D$16+1,FALSE))</f>
        <v>74452</v>
      </c>
      <c r="E35" s="106">
        <f>IF(VLOOKUP($A$1,'Property and other taxes'!$B$6:$AT$100,E$16+1,FALSE)="","",VLOOKUP($A$1,'Property and other taxes'!$B$6:$AT$100,E$16+1,FALSE))</f>
        <v>73545</v>
      </c>
      <c r="F35" s="106">
        <f>IF(VLOOKUP($A$1,'Property and other taxes'!$B$6:$AT$100,F$16+1,FALSE)="","",VLOOKUP($A$1,'Property and other taxes'!$B$6:$AT$100,F$16+1,FALSE))</f>
        <v>75315</v>
      </c>
      <c r="G35" s="106">
        <f>IF(VLOOKUP($A$1,'Property and other taxes'!$B$6:$AT$100,G$16+1,FALSE)="","",VLOOKUP($A$1,'Property and other taxes'!$B$6:$AT$100,G$16+1,FALSE))</f>
        <v>74408</v>
      </c>
      <c r="H35" s="106">
        <f>IF(VLOOKUP($A$1,'Property and other taxes'!$B$6:$AT$100,H$16+1,FALSE)="","",VLOOKUP($A$1,'Property and other taxes'!$B$6:$AT$100,H$16+1,FALSE))</f>
        <v>75707</v>
      </c>
      <c r="I35" s="106">
        <f>IF(VLOOKUP($A$1,'Property and other taxes'!$B$6:$AT$100,I$16+1,FALSE)="","",VLOOKUP($A$1,'Property and other taxes'!$B$6:$AT$100,I$16+1,FALSE))</f>
        <v>75696</v>
      </c>
      <c r="J35" s="106">
        <f>IF(VLOOKUP($A$1,'Property and other taxes'!$B$6:$AT$100,J$16+1,FALSE)="","",VLOOKUP($A$1,'Property and other taxes'!$B$6:$AT$100,J$16+1,FALSE))</f>
        <v>76692</v>
      </c>
      <c r="K35" s="106">
        <f>IF(VLOOKUP($A$1,'Property and other taxes'!$B$6:$AT$100,K$16+1,FALSE)="","",VLOOKUP($A$1,'Property and other taxes'!$B$6:$AT$100,K$16+1,FALSE))</f>
        <v>76696</v>
      </c>
      <c r="L35" s="106">
        <f>IF(VLOOKUP($A$1,'Property and other taxes'!$B$6:$AT$100,L$16+1,FALSE)="","",VLOOKUP($A$1,'Property and other taxes'!$B$6:$AT$100,L$16+1,FALSE))</f>
        <v>82221</v>
      </c>
      <c r="M35" s="106">
        <f>IF(VLOOKUP($A$1,'Property and other taxes'!$B$6:$AT$100,M$16+1,FALSE)="","",VLOOKUP($A$1,'Property and other taxes'!$B$6:$AT$100,M$16+1,FALSE))</f>
        <v>83079</v>
      </c>
      <c r="N35" s="106" t="str">
        <f>IF(VLOOKUP($A$1,'Property and other taxes'!$B$6:$AT$100,N$16+1,FALSE)="","",VLOOKUP($A$1,'Property and other taxes'!$B$6:$AT$100,N$16+1,FALSE))</f>
        <v/>
      </c>
      <c r="O35" s="106" t="str">
        <f>IF(VLOOKUP($A$1,'Property and other taxes'!$B$6:$AT$100,O$16+1,FALSE)="","",VLOOKUP($A$1,'Property and other taxes'!$B$6:$AT$100,O$16+1,FALSE))</f>
        <v/>
      </c>
      <c r="P35" s="106" t="str">
        <f>IF(VLOOKUP($A$1,'Property and other taxes'!$B$6:$AT$100,P$16+1,FALSE)="","",VLOOKUP($A$1,'Property and other taxes'!$B$6:$AT$100,P$16+1,FALSE))</f>
        <v/>
      </c>
      <c r="Q35" s="106" t="str">
        <f>IF(VLOOKUP($A$1,'Property and other taxes'!$B$6:$AT$100,Q$16+1,FALSE)="","",VLOOKUP($A$1,'Property and other taxes'!$B$6:$AT$100,Q$16+1,FALSE))</f>
        <v/>
      </c>
      <c r="R35" s="106" t="str">
        <f>IF(VLOOKUP($A$1,'Property and other taxes'!$B$6:$AT$100,R$16+1,FALSE)="","",VLOOKUP($A$1,'Property and other taxes'!$B$6:$AT$100,R$16+1,FALSE))</f>
        <v/>
      </c>
      <c r="S35" s="106" t="str">
        <f>IF(VLOOKUP($A$1,'Property and other taxes'!$B$6:$AT$100,S$16+1,FALSE)="","",VLOOKUP($A$1,'Property and other taxes'!$B$6:$AT$100,S$16+1,FALSE))</f>
        <v/>
      </c>
      <c r="T35" s="106" t="str">
        <f>IF(VLOOKUP($A$1,'Property and other taxes'!$B$6:$AT$100,T$16+1,FALSE)="","",VLOOKUP($A$1,'Property and other taxes'!$B$6:$AT$100,T$16+1,FALSE))</f>
        <v/>
      </c>
      <c r="U35" s="106" t="str">
        <f>IF(VLOOKUP($A$1,'Property and other taxes'!$B$6:$AT$100,U$16+1,FALSE)="","",VLOOKUP($A$1,'Property and other taxes'!$B$6:$AT$100,U$16+1,FALSE))</f>
        <v/>
      </c>
      <c r="V35" s="106" t="str">
        <f>IF(VLOOKUP($A$1,'Property and other taxes'!$B$6:$AT$100,V$16+1,FALSE)="","",VLOOKUP($A$1,'Property and other taxes'!$B$6:$AT$100,V$16+1,FALSE))</f>
        <v/>
      </c>
      <c r="W35" s="106" t="str">
        <f>IF(VLOOKUP($A$1,'Property and other taxes'!$B$6:$AT$100,W$16+1,FALSE)="","",VLOOKUP($A$1,'Property and other taxes'!$B$6:$AT$100,W$16+1,FALSE))</f>
        <v/>
      </c>
      <c r="X35" s="106" t="str">
        <f>IF(VLOOKUP($A$1,'Property and other taxes'!$B$6:$AT$100,X$16+1,FALSE)="","",VLOOKUP($A$1,'Property and other taxes'!$B$6:$AT$100,X$16+1,FALSE))</f>
        <v/>
      </c>
      <c r="Y35" s="106" t="str">
        <f>IF(VLOOKUP($A$1,'Property and other taxes'!$B$6:$AT$100,Y$16+1,FALSE)="","",VLOOKUP($A$1,'Property and other taxes'!$B$6:$AT$100,Y$16+1,FALSE))</f>
        <v/>
      </c>
      <c r="Z35" s="106" t="str">
        <f>IF(VLOOKUP($A$1,'Property and other taxes'!$B$6:$AT$100,Z$16+1,FALSE)="","",VLOOKUP($A$1,'Property and other taxes'!$B$6:$AT$100,Z$16+1,FALSE))</f>
        <v/>
      </c>
      <c r="AA35" s="106" t="str">
        <f>IF(VLOOKUP($A$1,'Property and other taxes'!$B$6:$AT$100,AA$16+1,FALSE)="","",VLOOKUP($A$1,'Property and other taxes'!$B$6:$AT$100,AA$16+1,FALSE))</f>
        <v/>
      </c>
      <c r="AB35" s="106" t="str">
        <f>IF(VLOOKUP($A$1,'Property and other taxes'!$B$6:$AT$100,AB$16+1,FALSE)="","",VLOOKUP($A$1,'Property and other taxes'!$B$6:$AT$100,AB$16+1,FALSE))</f>
        <v/>
      </c>
      <c r="AC35" s="106" t="str">
        <f>IF(VLOOKUP($A$1,'Property and other taxes'!$B$6:$AT$100,AC$16+1,FALSE)="","",VLOOKUP($A$1,'Property and other taxes'!$B$6:$AT$100,AC$16+1,FALSE))</f>
        <v/>
      </c>
      <c r="AD35" s="106" t="str">
        <f>IF(VLOOKUP($A$1,'Property and other taxes'!$B$6:$AT$100,AD$16+1,FALSE)="","",VLOOKUP($A$1,'Property and other taxes'!$B$6:$AT$100,AD$16+1,FALSE))</f>
        <v/>
      </c>
      <c r="AE35" s="159" t="str">
        <f>IF(VLOOKUP($A$1,'Property and other taxes'!$B$6:$AT$100,AE$16+1,FALSE)="","",VLOOKUP($A$1,'Property and other taxes'!$B$6:$AT$100,AE$16+1,FALSE))</f>
        <v/>
      </c>
      <c r="AF35" s="106" t="str">
        <f>IF(VLOOKUP($A$1,'Property and other taxes'!$B$6:$AT$100,AF$16+1,FALSE)="","",VLOOKUP($A$1,'Property and other taxes'!$B$6:$AT$100,AF$16+1,FALSE))</f>
        <v/>
      </c>
      <c r="AG35" s="106" t="str">
        <f>IF(VLOOKUP($A$1,'Property and other taxes'!$B$6:$AT$100,AG$16+1,FALSE)="","",VLOOKUP($A$1,'Property and other taxes'!$B$6:$AT$100,AG$16+1,FALSE))</f>
        <v/>
      </c>
      <c r="AH35" s="106" t="str">
        <f>IF(VLOOKUP($A$1,'Property and other taxes'!$B$6:$AT$100,AH$16+1,FALSE)="","",VLOOKUP($A$1,'Property and other taxes'!$B$6:$AT$100,AH$16+1,FALSE))</f>
        <v/>
      </c>
      <c r="AI35" s="106" t="str">
        <f>IF(VLOOKUP($A$1,'Property and other taxes'!$B$6:$AT$100,AI$16+1,FALSE)="","",VLOOKUP($A$1,'Property and other taxes'!$B$6:$AT$100,AI$16+1,FALSE))</f>
        <v/>
      </c>
      <c r="AJ35" s="106" t="str">
        <f>IF(VLOOKUP($A$1,'Property and other taxes'!$B$6:$AT$100,AJ$16+1,FALSE)="","",VLOOKUP($A$1,'Property and other taxes'!$B$6:$AT$100,AJ$16+1,FALSE))</f>
        <v/>
      </c>
      <c r="AK35" s="106" t="str">
        <f>IF(VLOOKUP($A$1,'Property and other taxes'!$B$6:$AT$100,AK$16+1,FALSE)="","",VLOOKUP($A$1,'Property and other taxes'!$B$6:$AT$100,AK$16+1,FALSE))</f>
        <v/>
      </c>
      <c r="AL35" s="106" t="str">
        <f>IF(VLOOKUP($A$1,'Property and other taxes'!$B$6:$AT$100,AL$16+1,FALSE)="","",VLOOKUP($A$1,'Property and other taxes'!$B$6:$AT$100,AL$16+1,FALSE))</f>
        <v/>
      </c>
      <c r="AM35" s="106" t="str">
        <f>IF(VLOOKUP($A$1,'Property and other taxes'!$B$6:$AT$100,AM$16+1,FALSE)="","",VLOOKUP($A$1,'Property and other taxes'!$B$6:$AT$100,AM$16+1,FALSE))</f>
        <v/>
      </c>
      <c r="AN35" s="106" t="str">
        <f>IF(VLOOKUP($A$1,'Property and other taxes'!$B$6:$AT$100,AN$16+1,FALSE)="","",VLOOKUP($A$1,'Property and other taxes'!$B$6:$AT$100,AN$16+1,FALSE))</f>
        <v/>
      </c>
      <c r="AO35" s="106" t="str">
        <f>IF(VLOOKUP($A$1,'Property and other taxes'!$B$6:$AT$100,AO$16+1,FALSE)="","",VLOOKUP($A$1,'Property and other taxes'!$B$6:$AT$100,AO$16+1,FALSE))</f>
        <v/>
      </c>
      <c r="AP35" s="106" t="str">
        <f>IF(VLOOKUP($A$1,'Property and other taxes'!$B$6:$AT$100,AP$16+1,FALSE)="","",VLOOKUP($A$1,'Property and other taxes'!$B$6:$AT$100,AP$16+1,FALSE))</f>
        <v/>
      </c>
      <c r="AQ35" s="106" t="str">
        <f>IF(VLOOKUP($A$1,'Property and other taxes'!$B$6:$AT$100,AQ$16+1,FALSE)="","",VLOOKUP($A$1,'Property and other taxes'!$B$6:$AT$100,AQ$16+1,FALSE))</f>
        <v/>
      </c>
      <c r="AR35" s="106" t="str">
        <f>IF(VLOOKUP($A$1,'Property and other taxes'!$B$6:$AT$100,AR$16+1,FALSE)="","",VLOOKUP($A$1,'Property and other taxes'!$B$6:$AT$100,AR$16+1,FALSE))</f>
        <v/>
      </c>
      <c r="AS35" s="106" t="str">
        <f>IF(VLOOKUP($A$1,'Property and other taxes'!$B$6:$AT$100,AS$16+1,FALSE)="","",VLOOKUP($A$1,'Property and other taxes'!$B$6:$AT$100,AS$16+1,FALSE))</f>
        <v/>
      </c>
      <c r="AT35" s="106" t="str">
        <f>IF(VLOOKUP($A$1,'Property and other taxes'!$B$6:$AT$100,AT$16+1,FALSE)="","",VLOOKUP($A$1,'Property and other taxes'!$B$6:$AT$100,AT$16+1,FALSE))</f>
        <v/>
      </c>
    </row>
    <row r="36" spans="2:46">
      <c r="B36" s="242" t="s">
        <v>50</v>
      </c>
      <c r="C36" s="106">
        <f>IF(VLOOKUP($A$1,'Casualty insurance'!$B$6:$AT$100,C$16+1,FALSE)="","",VLOOKUP($A$1,'Casualty insurance'!$B$6:$AT$100,C$16+1,FALSE))</f>
        <v>1709</v>
      </c>
      <c r="D36" s="106">
        <f>IF(VLOOKUP($A$1,'Casualty insurance'!$B$6:$AT$100,D$16+1,FALSE)="","",VLOOKUP($A$1,'Casualty insurance'!$B$6:$AT$100,D$16+1,FALSE))</f>
        <v>1922</v>
      </c>
      <c r="E36" s="106">
        <f>IF(VLOOKUP($A$1,'Casualty insurance'!$B$6:$AT$100,E$16+1,FALSE)="","",VLOOKUP($A$1,'Casualty insurance'!$B$6:$AT$100,E$16+1,FALSE))</f>
        <v>1749</v>
      </c>
      <c r="F36" s="106">
        <f>IF(VLOOKUP($A$1,'Casualty insurance'!$B$6:$AT$100,F$16+1,FALSE)="","",VLOOKUP($A$1,'Casualty insurance'!$B$6:$AT$100,F$16+1,FALSE))</f>
        <v>1571</v>
      </c>
      <c r="G36" s="106">
        <f>IF(VLOOKUP($A$1,'Casualty insurance'!$B$6:$AT$100,G$16+1,FALSE)="","",VLOOKUP($A$1,'Casualty insurance'!$B$6:$AT$100,G$16+1,FALSE))</f>
        <v>1551</v>
      </c>
      <c r="H36" s="106">
        <f>IF(VLOOKUP($A$1,'Casualty insurance'!$B$6:$AT$100,H$16+1,FALSE)="","",VLOOKUP($A$1,'Casualty insurance'!$B$6:$AT$100,H$16+1,FALSE))</f>
        <v>1542</v>
      </c>
      <c r="I36" s="106">
        <f>IF(VLOOKUP($A$1,'Casualty insurance'!$B$6:$AT$100,I$16+1,FALSE)="","",VLOOKUP($A$1,'Casualty insurance'!$B$6:$AT$100,I$16+1,FALSE))</f>
        <v>1542</v>
      </c>
      <c r="J36" s="106">
        <f>IF(VLOOKUP($A$1,'Casualty insurance'!$B$6:$AT$100,J$16+1,FALSE)="","",VLOOKUP($A$1,'Casualty insurance'!$B$6:$AT$100,J$16+1,FALSE))</f>
        <v>1569</v>
      </c>
      <c r="K36" s="106">
        <f>IF(VLOOKUP($A$1,'Casualty insurance'!$B$6:$AT$100,K$16+1,FALSE)="","",VLOOKUP($A$1,'Casualty insurance'!$B$6:$AT$100,K$16+1,FALSE))</f>
        <v>1552</v>
      </c>
      <c r="L36" s="106">
        <f>IF(VLOOKUP($A$1,'Casualty insurance'!$B$6:$AT$100,L$16+1,FALSE)="","",VLOOKUP($A$1,'Casualty insurance'!$B$6:$AT$100,L$16+1,FALSE))</f>
        <v>1556</v>
      </c>
      <c r="M36" s="106">
        <f>IF(VLOOKUP($A$1,'Casualty insurance'!$B$6:$AT$100,M$16+1,FALSE)="","",VLOOKUP($A$1,'Casualty insurance'!$B$6:$AT$100,M$16+1,FALSE))</f>
        <v>1550</v>
      </c>
      <c r="N36" s="106" t="str">
        <f>IF(VLOOKUP($A$1,'Casualty insurance'!$B$6:$AT$100,N$16+1,FALSE)="","",VLOOKUP($A$1,'Casualty insurance'!$B$6:$AT$100,N$16+1,FALSE))</f>
        <v/>
      </c>
      <c r="O36" s="106" t="str">
        <f>IF(VLOOKUP($A$1,'Casualty insurance'!$B$6:$AT$100,O$16+1,FALSE)="","",VLOOKUP($A$1,'Casualty insurance'!$B$6:$AT$100,O$16+1,FALSE))</f>
        <v/>
      </c>
      <c r="P36" s="106" t="str">
        <f>IF(VLOOKUP($A$1,'Casualty insurance'!$B$6:$AT$100,P$16+1,FALSE)="","",VLOOKUP($A$1,'Casualty insurance'!$B$6:$AT$100,P$16+1,FALSE))</f>
        <v/>
      </c>
      <c r="Q36" s="106" t="str">
        <f>IF(VLOOKUP($A$1,'Casualty insurance'!$B$6:$AT$100,Q$16+1,FALSE)="","",VLOOKUP($A$1,'Casualty insurance'!$B$6:$AT$100,Q$16+1,FALSE))</f>
        <v/>
      </c>
      <c r="R36" s="106" t="str">
        <f>IF(VLOOKUP($A$1,'Casualty insurance'!$B$6:$AT$100,R$16+1,FALSE)="","",VLOOKUP($A$1,'Casualty insurance'!$B$6:$AT$100,R$16+1,FALSE))</f>
        <v/>
      </c>
      <c r="S36" s="106" t="str">
        <f>IF(VLOOKUP($A$1,'Casualty insurance'!$B$6:$AT$100,S$16+1,FALSE)="","",VLOOKUP($A$1,'Casualty insurance'!$B$6:$AT$100,S$16+1,FALSE))</f>
        <v/>
      </c>
      <c r="T36" s="106" t="str">
        <f>IF(VLOOKUP($A$1,'Casualty insurance'!$B$6:$AT$100,T$16+1,FALSE)="","",VLOOKUP($A$1,'Casualty insurance'!$B$6:$AT$100,T$16+1,FALSE))</f>
        <v/>
      </c>
      <c r="U36" s="106" t="str">
        <f>IF(VLOOKUP($A$1,'Casualty insurance'!$B$6:$AT$100,U$16+1,FALSE)="","",VLOOKUP($A$1,'Casualty insurance'!$B$6:$AT$100,U$16+1,FALSE))</f>
        <v/>
      </c>
      <c r="V36" s="106" t="str">
        <f>IF(VLOOKUP($A$1,'Casualty insurance'!$B$6:$AT$100,V$16+1,FALSE)="","",VLOOKUP($A$1,'Casualty insurance'!$B$6:$AT$100,V$16+1,FALSE))</f>
        <v/>
      </c>
      <c r="W36" s="106" t="str">
        <f>IF(VLOOKUP($A$1,'Casualty insurance'!$B$6:$AT$100,W$16+1,FALSE)="","",VLOOKUP($A$1,'Casualty insurance'!$B$6:$AT$100,W$16+1,FALSE))</f>
        <v/>
      </c>
      <c r="X36" s="106" t="str">
        <f>IF(VLOOKUP($A$1,'Casualty insurance'!$B$6:$AT$100,X$16+1,FALSE)="","",VLOOKUP($A$1,'Casualty insurance'!$B$6:$AT$100,X$16+1,FALSE))</f>
        <v/>
      </c>
      <c r="Y36" s="106" t="str">
        <f>IF(VLOOKUP($A$1,'Casualty insurance'!$B$6:$AT$100,Y$16+1,FALSE)="","",VLOOKUP($A$1,'Casualty insurance'!$B$6:$AT$100,Y$16+1,FALSE))</f>
        <v/>
      </c>
      <c r="Z36" s="106" t="str">
        <f>IF(VLOOKUP($A$1,'Casualty insurance'!$B$6:$AT$100,Z$16+1,FALSE)="","",VLOOKUP($A$1,'Casualty insurance'!$B$6:$AT$100,Z$16+1,FALSE))</f>
        <v/>
      </c>
      <c r="AA36" s="106" t="str">
        <f>IF(VLOOKUP($A$1,'Casualty insurance'!$B$6:$AT$100,AA$16+1,FALSE)="","",VLOOKUP($A$1,'Casualty insurance'!$B$6:$AT$100,AA$16+1,FALSE))</f>
        <v/>
      </c>
      <c r="AB36" s="106" t="str">
        <f>IF(VLOOKUP($A$1,'Casualty insurance'!$B$6:$AT$100,AB$16+1,FALSE)="","",VLOOKUP($A$1,'Casualty insurance'!$B$6:$AT$100,AB$16+1,FALSE))</f>
        <v/>
      </c>
      <c r="AC36" s="106" t="str">
        <f>IF(VLOOKUP($A$1,'Casualty insurance'!$B$6:$AT$100,AC$16+1,FALSE)="","",VLOOKUP($A$1,'Casualty insurance'!$B$6:$AT$100,AC$16+1,FALSE))</f>
        <v/>
      </c>
      <c r="AD36" s="106" t="str">
        <f>IF(VLOOKUP($A$1,'Casualty insurance'!$B$6:$AT$100,AD$16+1,FALSE)="","",VLOOKUP($A$1,'Casualty insurance'!$B$6:$AT$100,AD$16+1,FALSE))</f>
        <v/>
      </c>
      <c r="AE36" s="159" t="str">
        <f>IF(VLOOKUP($A$1,'Casualty insurance'!$B$6:$AT$100,AE$16+1,FALSE)="","",VLOOKUP($A$1,'Casualty insurance'!$B$6:$AT$100,AE$16+1,FALSE))</f>
        <v/>
      </c>
      <c r="AF36" s="106" t="str">
        <f>IF(VLOOKUP($A$1,'Casualty insurance'!$B$6:$AT$100,AF$16+1,FALSE)="","",VLOOKUP($A$1,'Casualty insurance'!$B$6:$AT$100,AF$16+1,FALSE))</f>
        <v/>
      </c>
      <c r="AG36" s="106" t="str">
        <f>IF(VLOOKUP($A$1,'Casualty insurance'!$B$6:$AT$100,AG$16+1,FALSE)="","",VLOOKUP($A$1,'Casualty insurance'!$B$6:$AT$100,AG$16+1,FALSE))</f>
        <v/>
      </c>
      <c r="AH36" s="106" t="str">
        <f>IF(VLOOKUP($A$1,'Casualty insurance'!$B$6:$AT$100,AH$16+1,FALSE)="","",VLOOKUP($A$1,'Casualty insurance'!$B$6:$AT$100,AH$16+1,FALSE))</f>
        <v/>
      </c>
      <c r="AI36" s="106" t="str">
        <f>IF(VLOOKUP($A$1,'Casualty insurance'!$B$6:$AT$100,AI$16+1,FALSE)="","",VLOOKUP($A$1,'Casualty insurance'!$B$6:$AT$100,AI$16+1,FALSE))</f>
        <v/>
      </c>
      <c r="AJ36" s="106" t="str">
        <f>IF(VLOOKUP($A$1,'Casualty insurance'!$B$6:$AT$100,AJ$16+1,FALSE)="","",VLOOKUP($A$1,'Casualty insurance'!$B$6:$AT$100,AJ$16+1,FALSE))</f>
        <v/>
      </c>
      <c r="AK36" s="106" t="str">
        <f>IF(VLOOKUP($A$1,'Casualty insurance'!$B$6:$AT$100,AK$16+1,FALSE)="","",VLOOKUP($A$1,'Casualty insurance'!$B$6:$AT$100,AK$16+1,FALSE))</f>
        <v/>
      </c>
      <c r="AL36" s="106" t="str">
        <f>IF(VLOOKUP($A$1,'Casualty insurance'!$B$6:$AT$100,AL$16+1,FALSE)="","",VLOOKUP($A$1,'Casualty insurance'!$B$6:$AT$100,AL$16+1,FALSE))</f>
        <v/>
      </c>
      <c r="AM36" s="106" t="str">
        <f>IF(VLOOKUP($A$1,'Casualty insurance'!$B$6:$AT$100,AM$16+1,FALSE)="","",VLOOKUP($A$1,'Casualty insurance'!$B$6:$AT$100,AM$16+1,FALSE))</f>
        <v/>
      </c>
      <c r="AN36" s="106" t="str">
        <f>IF(VLOOKUP($A$1,'Casualty insurance'!$B$6:$AT$100,AN$16+1,FALSE)="","",VLOOKUP($A$1,'Casualty insurance'!$B$6:$AT$100,AN$16+1,FALSE))</f>
        <v/>
      </c>
      <c r="AO36" s="106" t="str">
        <f>IF(VLOOKUP($A$1,'Casualty insurance'!$B$6:$AT$100,AO$16+1,FALSE)="","",VLOOKUP($A$1,'Casualty insurance'!$B$6:$AT$100,AO$16+1,FALSE))</f>
        <v/>
      </c>
      <c r="AP36" s="106" t="str">
        <f>IF(VLOOKUP($A$1,'Casualty insurance'!$B$6:$AT$100,AP$16+1,FALSE)="","",VLOOKUP($A$1,'Casualty insurance'!$B$6:$AT$100,AP$16+1,FALSE))</f>
        <v/>
      </c>
      <c r="AQ36" s="106" t="str">
        <f>IF(VLOOKUP($A$1,'Casualty insurance'!$B$6:$AT$100,AQ$16+1,FALSE)="","",VLOOKUP($A$1,'Casualty insurance'!$B$6:$AT$100,AQ$16+1,FALSE))</f>
        <v/>
      </c>
      <c r="AR36" s="106" t="str">
        <f>IF(VLOOKUP($A$1,'Casualty insurance'!$B$6:$AT$100,AR$16+1,FALSE)="","",VLOOKUP($A$1,'Casualty insurance'!$B$6:$AT$100,AR$16+1,FALSE))</f>
        <v/>
      </c>
      <c r="AS36" s="106" t="str">
        <f>IF(VLOOKUP($A$1,'Casualty insurance'!$B$6:$AT$100,AS$16+1,FALSE)="","",VLOOKUP($A$1,'Casualty insurance'!$B$6:$AT$100,AS$16+1,FALSE))</f>
        <v/>
      </c>
      <c r="AT36" s="106" t="str">
        <f>IF(VLOOKUP($A$1,'Casualty insurance'!$B$6:$AT$100,AT$16+1,FALSE)="","",VLOOKUP($A$1,'Casualty insurance'!$B$6:$AT$100,AT$16+1,FALSE))</f>
        <v/>
      </c>
    </row>
    <row r="37" spans="2:46">
      <c r="B37" s="242" t="s">
        <v>51</v>
      </c>
      <c r="C37" s="106">
        <f>IF(VLOOKUP($A$1,'Repairing expenses'!$B$6:$AT$100,C$16+1,FALSE)="","",VLOOKUP($A$1,'Repairing expenses'!$B$6:$AT$100,C$16+1,FALSE))</f>
        <v>33060</v>
      </c>
      <c r="D37" s="106">
        <f>IF(VLOOKUP($A$1,'Repairing expenses'!$B$6:$AT$100,D$16+1,FALSE)="","",VLOOKUP($A$1,'Repairing expenses'!$B$6:$AT$100,D$16+1,FALSE))</f>
        <v>573</v>
      </c>
      <c r="E37" s="106">
        <f>IF(VLOOKUP($A$1,'Repairing expenses'!$B$6:$AT$100,E$16+1,FALSE)="","",VLOOKUP($A$1,'Repairing expenses'!$B$6:$AT$100,E$16+1,FALSE))</f>
        <v>66143</v>
      </c>
      <c r="F37" s="106">
        <f>IF(VLOOKUP($A$1,'Repairing expenses'!$B$6:$AT$100,F$16+1,FALSE)="","",VLOOKUP($A$1,'Repairing expenses'!$B$6:$AT$100,F$16+1,FALSE))</f>
        <v>11538</v>
      </c>
      <c r="G37" s="106">
        <f>IF(VLOOKUP($A$1,'Repairing expenses'!$B$6:$AT$100,G$16+1,FALSE)="","",VLOOKUP($A$1,'Repairing expenses'!$B$6:$AT$100,G$16+1,FALSE))</f>
        <v>17171</v>
      </c>
      <c r="H37" s="106">
        <f>IF(VLOOKUP($A$1,'Repairing expenses'!$B$6:$AT$100,H$16+1,FALSE)="","",VLOOKUP($A$1,'Repairing expenses'!$B$6:$AT$100,H$16+1,FALSE))</f>
        <v>1055</v>
      </c>
      <c r="I37" s="106">
        <f>IF(VLOOKUP($A$1,'Repairing expenses'!$B$6:$AT$100,I$16+1,FALSE)="","",VLOOKUP($A$1,'Repairing expenses'!$B$6:$AT$100,I$16+1,FALSE))</f>
        <v>18511</v>
      </c>
      <c r="J37" s="106">
        <f>IF(VLOOKUP($A$1,'Repairing expenses'!$B$6:$AT$100,J$16+1,FALSE)="","",VLOOKUP($A$1,'Repairing expenses'!$B$6:$AT$100,J$16+1,FALSE))</f>
        <v>4123</v>
      </c>
      <c r="K37" s="106">
        <f>IF(VLOOKUP($A$1,'Repairing expenses'!$B$6:$AT$100,K$16+1,FALSE)="","",VLOOKUP($A$1,'Repairing expenses'!$B$6:$AT$100,K$16+1,FALSE))</f>
        <v>7679</v>
      </c>
      <c r="L37" s="106">
        <f>IF(VLOOKUP($A$1,'Repairing expenses'!$B$6:$AT$100,L$16+1,FALSE)="","",VLOOKUP($A$1,'Repairing expenses'!$B$6:$AT$100,L$16+1,FALSE))</f>
        <v>6568</v>
      </c>
      <c r="M37" s="106">
        <f>IF(VLOOKUP($A$1,'Repairing expenses'!$B$6:$AT$100,M$16+1,FALSE)="","",VLOOKUP($A$1,'Repairing expenses'!$B$6:$AT$100,M$16+1,FALSE))</f>
        <v>12576</v>
      </c>
      <c r="N37" s="106" t="str">
        <f>IF(VLOOKUP($A$1,'Repairing expenses'!$B$6:$AT$100,N$16+1,FALSE)="","",VLOOKUP($A$1,'Repairing expenses'!$B$6:$AT$100,N$16+1,FALSE))</f>
        <v/>
      </c>
      <c r="O37" s="106" t="str">
        <f>IF(VLOOKUP($A$1,'Repairing expenses'!$B$6:$AT$100,O$16+1,FALSE)="","",VLOOKUP($A$1,'Repairing expenses'!$B$6:$AT$100,O$16+1,FALSE))</f>
        <v/>
      </c>
      <c r="P37" s="106" t="str">
        <f>IF(VLOOKUP($A$1,'Repairing expenses'!$B$6:$AT$100,P$16+1,FALSE)="","",VLOOKUP($A$1,'Repairing expenses'!$B$6:$AT$100,P$16+1,FALSE))</f>
        <v/>
      </c>
      <c r="Q37" s="106" t="str">
        <f>IF(VLOOKUP($A$1,'Repairing expenses'!$B$6:$AT$100,Q$16+1,FALSE)="","",VLOOKUP($A$1,'Repairing expenses'!$B$6:$AT$100,Q$16+1,FALSE))</f>
        <v/>
      </c>
      <c r="R37" s="106" t="str">
        <f>IF(VLOOKUP($A$1,'Repairing expenses'!$B$6:$AT$100,R$16+1,FALSE)="","",VLOOKUP($A$1,'Repairing expenses'!$B$6:$AT$100,R$16+1,FALSE))</f>
        <v/>
      </c>
      <c r="S37" s="106" t="str">
        <f>IF(VLOOKUP($A$1,'Repairing expenses'!$B$6:$AT$100,S$16+1,FALSE)="","",VLOOKUP($A$1,'Repairing expenses'!$B$6:$AT$100,S$16+1,FALSE))</f>
        <v/>
      </c>
      <c r="T37" s="106" t="str">
        <f>IF(VLOOKUP($A$1,'Repairing expenses'!$B$6:$AT$100,T$16+1,FALSE)="","",VLOOKUP($A$1,'Repairing expenses'!$B$6:$AT$100,T$16+1,FALSE))</f>
        <v/>
      </c>
      <c r="U37" s="106" t="str">
        <f>IF(VLOOKUP($A$1,'Repairing expenses'!$B$6:$AT$100,U$16+1,FALSE)="","",VLOOKUP($A$1,'Repairing expenses'!$B$6:$AT$100,U$16+1,FALSE))</f>
        <v/>
      </c>
      <c r="V37" s="106" t="str">
        <f>IF(VLOOKUP($A$1,'Repairing expenses'!$B$6:$AT$100,V$16+1,FALSE)="","",VLOOKUP($A$1,'Repairing expenses'!$B$6:$AT$100,V$16+1,FALSE))</f>
        <v/>
      </c>
      <c r="W37" s="106" t="str">
        <f>IF(VLOOKUP($A$1,'Repairing expenses'!$B$6:$AT$100,W$16+1,FALSE)="","",VLOOKUP($A$1,'Repairing expenses'!$B$6:$AT$100,W$16+1,FALSE))</f>
        <v/>
      </c>
      <c r="X37" s="106" t="str">
        <f>IF(VLOOKUP($A$1,'Repairing expenses'!$B$6:$AT$100,X$16+1,FALSE)="","",VLOOKUP($A$1,'Repairing expenses'!$B$6:$AT$100,X$16+1,FALSE))</f>
        <v/>
      </c>
      <c r="Y37" s="106" t="str">
        <f>IF(VLOOKUP($A$1,'Repairing expenses'!$B$6:$AT$100,Y$16+1,FALSE)="","",VLOOKUP($A$1,'Repairing expenses'!$B$6:$AT$100,Y$16+1,FALSE))</f>
        <v/>
      </c>
      <c r="Z37" s="106" t="str">
        <f>IF(VLOOKUP($A$1,'Repairing expenses'!$B$6:$AT$100,Z$16+1,FALSE)="","",VLOOKUP($A$1,'Repairing expenses'!$B$6:$AT$100,Z$16+1,FALSE))</f>
        <v/>
      </c>
      <c r="AA37" s="106" t="str">
        <f>IF(VLOOKUP($A$1,'Repairing expenses'!$B$6:$AT$100,AA$16+1,FALSE)="","",VLOOKUP($A$1,'Repairing expenses'!$B$6:$AT$100,AA$16+1,FALSE))</f>
        <v/>
      </c>
      <c r="AB37" s="106" t="str">
        <f>IF(VLOOKUP($A$1,'Repairing expenses'!$B$6:$AT$100,AB$16+1,FALSE)="","",VLOOKUP($A$1,'Repairing expenses'!$B$6:$AT$100,AB$16+1,FALSE))</f>
        <v/>
      </c>
      <c r="AC37" s="106" t="str">
        <f>IF(VLOOKUP($A$1,'Repairing expenses'!$B$6:$AT$100,AC$16+1,FALSE)="","",VLOOKUP($A$1,'Repairing expenses'!$B$6:$AT$100,AC$16+1,FALSE))</f>
        <v/>
      </c>
      <c r="AD37" s="106" t="str">
        <f>IF(VLOOKUP($A$1,'Repairing expenses'!$B$6:$AT$100,AD$16+1,FALSE)="","",VLOOKUP($A$1,'Repairing expenses'!$B$6:$AT$100,AD$16+1,FALSE))</f>
        <v/>
      </c>
      <c r="AE37" s="159" t="str">
        <f>IF(VLOOKUP($A$1,'Repairing expenses'!$B$6:$AT$100,AE$16+1,FALSE)="","",VLOOKUP($A$1,'Repairing expenses'!$B$6:$AT$100,AE$16+1,FALSE))</f>
        <v/>
      </c>
      <c r="AF37" s="106" t="str">
        <f>IF(VLOOKUP($A$1,'Repairing expenses'!$B$6:$AT$100,AF$16+1,FALSE)="","",VLOOKUP($A$1,'Repairing expenses'!$B$6:$AT$100,AF$16+1,FALSE))</f>
        <v/>
      </c>
      <c r="AG37" s="106" t="str">
        <f>IF(VLOOKUP($A$1,'Repairing expenses'!$B$6:$AT$100,AG$16+1,FALSE)="","",VLOOKUP($A$1,'Repairing expenses'!$B$6:$AT$100,AG$16+1,FALSE))</f>
        <v/>
      </c>
      <c r="AH37" s="106" t="str">
        <f>IF(VLOOKUP($A$1,'Repairing expenses'!$B$6:$AT$100,AH$16+1,FALSE)="","",VLOOKUP($A$1,'Repairing expenses'!$B$6:$AT$100,AH$16+1,FALSE))</f>
        <v/>
      </c>
      <c r="AI37" s="106" t="str">
        <f>IF(VLOOKUP($A$1,'Repairing expenses'!$B$6:$AT$100,AI$16+1,FALSE)="","",VLOOKUP($A$1,'Repairing expenses'!$B$6:$AT$100,AI$16+1,FALSE))</f>
        <v/>
      </c>
      <c r="AJ37" s="106" t="str">
        <f>IF(VLOOKUP($A$1,'Repairing expenses'!$B$6:$AT$100,AJ$16+1,FALSE)="","",VLOOKUP($A$1,'Repairing expenses'!$B$6:$AT$100,AJ$16+1,FALSE))</f>
        <v/>
      </c>
      <c r="AK37" s="106" t="str">
        <f>IF(VLOOKUP($A$1,'Repairing expenses'!$B$6:$AT$100,AK$16+1,FALSE)="","",VLOOKUP($A$1,'Repairing expenses'!$B$6:$AT$100,AK$16+1,FALSE))</f>
        <v/>
      </c>
      <c r="AL37" s="106" t="str">
        <f>IF(VLOOKUP($A$1,'Repairing expenses'!$B$6:$AT$100,AL$16+1,FALSE)="","",VLOOKUP($A$1,'Repairing expenses'!$B$6:$AT$100,AL$16+1,FALSE))</f>
        <v/>
      </c>
      <c r="AM37" s="106" t="str">
        <f>IF(VLOOKUP($A$1,'Repairing expenses'!$B$6:$AT$100,AM$16+1,FALSE)="","",VLOOKUP($A$1,'Repairing expenses'!$B$6:$AT$100,AM$16+1,FALSE))</f>
        <v/>
      </c>
      <c r="AN37" s="106" t="str">
        <f>IF(VLOOKUP($A$1,'Repairing expenses'!$B$6:$AT$100,AN$16+1,FALSE)="","",VLOOKUP($A$1,'Repairing expenses'!$B$6:$AT$100,AN$16+1,FALSE))</f>
        <v/>
      </c>
      <c r="AO37" s="106" t="str">
        <f>IF(VLOOKUP($A$1,'Repairing expenses'!$B$6:$AT$100,AO$16+1,FALSE)="","",VLOOKUP($A$1,'Repairing expenses'!$B$6:$AT$100,AO$16+1,FALSE))</f>
        <v/>
      </c>
      <c r="AP37" s="106" t="str">
        <f>IF(VLOOKUP($A$1,'Repairing expenses'!$B$6:$AT$100,AP$16+1,FALSE)="","",VLOOKUP($A$1,'Repairing expenses'!$B$6:$AT$100,AP$16+1,FALSE))</f>
        <v/>
      </c>
      <c r="AQ37" s="106" t="str">
        <f>IF(VLOOKUP($A$1,'Repairing expenses'!$B$6:$AT$100,AQ$16+1,FALSE)="","",VLOOKUP($A$1,'Repairing expenses'!$B$6:$AT$100,AQ$16+1,FALSE))</f>
        <v/>
      </c>
      <c r="AR37" s="106" t="str">
        <f>IF(VLOOKUP($A$1,'Repairing expenses'!$B$6:$AT$100,AR$16+1,FALSE)="","",VLOOKUP($A$1,'Repairing expenses'!$B$6:$AT$100,AR$16+1,FALSE))</f>
        <v/>
      </c>
      <c r="AS37" s="106" t="str">
        <f>IF(VLOOKUP($A$1,'Repairing expenses'!$B$6:$AT$100,AS$16+1,FALSE)="","",VLOOKUP($A$1,'Repairing expenses'!$B$6:$AT$100,AS$16+1,FALSE))</f>
        <v/>
      </c>
      <c r="AT37" s="106" t="str">
        <f>IF(VLOOKUP($A$1,'Repairing expenses'!$B$6:$AT$100,AT$16+1,FALSE)="","",VLOOKUP($A$1,'Repairing expenses'!$B$6:$AT$100,AT$16+1,FALSE))</f>
        <v/>
      </c>
    </row>
    <row r="38" spans="2:46">
      <c r="B38" s="242" t="s">
        <v>15</v>
      </c>
      <c r="C38" s="106">
        <f>IF(VLOOKUP($A$1,Depreciation!$B$6:$AT$100,C$16+1,FALSE)="","",VLOOKUP($A$1,Depreciation!$B$6:$AT$100,C$16+1,FALSE))</f>
        <v>73634</v>
      </c>
      <c r="D38" s="106">
        <f>IF(VLOOKUP($A$1,Depreciation!$B$6:$AT$100,D$16+1,FALSE)="","",VLOOKUP($A$1,Depreciation!$B$6:$AT$100,D$16+1,FALSE))</f>
        <v>62917</v>
      </c>
      <c r="E38" s="106">
        <f>IF(VLOOKUP($A$1,Depreciation!$B$6:$AT$100,E$16+1,FALSE)="","",VLOOKUP($A$1,Depreciation!$B$6:$AT$100,E$16+1,FALSE))</f>
        <v>63173</v>
      </c>
      <c r="F38" s="106">
        <f>IF(VLOOKUP($A$1,Depreciation!$B$6:$AT$100,F$16+1,FALSE)="","",VLOOKUP($A$1,Depreciation!$B$6:$AT$100,F$16+1,FALSE))</f>
        <v>62839</v>
      </c>
      <c r="G38" s="106">
        <f>IF(VLOOKUP($A$1,Depreciation!$B$6:$AT$100,G$16+1,FALSE)="","",VLOOKUP($A$1,Depreciation!$B$6:$AT$100,G$16+1,FALSE))</f>
        <v>60416</v>
      </c>
      <c r="H38" s="106">
        <f>IF(VLOOKUP($A$1,Depreciation!$B$6:$AT$100,H$16+1,FALSE)="","",VLOOKUP($A$1,Depreciation!$B$6:$AT$100,H$16+1,FALSE))</f>
        <v>59892</v>
      </c>
      <c r="I38" s="106">
        <f>IF(VLOOKUP($A$1,Depreciation!$B$6:$AT$100,I$16+1,FALSE)="","",VLOOKUP($A$1,Depreciation!$B$6:$AT$100,I$16+1,FALSE))</f>
        <v>53665</v>
      </c>
      <c r="J38" s="106">
        <f>IF(VLOOKUP($A$1,Depreciation!$B$6:$AT$100,J$16+1,FALSE)="","",VLOOKUP($A$1,Depreciation!$B$6:$AT$100,J$16+1,FALSE))</f>
        <v>54045</v>
      </c>
      <c r="K38" s="106">
        <f>IF(VLOOKUP($A$1,Depreciation!$B$6:$AT$100,K$16+1,FALSE)="","",VLOOKUP($A$1,Depreciation!$B$6:$AT$100,K$16+1,FALSE))</f>
        <v>53514</v>
      </c>
      <c r="L38" s="106">
        <f>IF(VLOOKUP($A$1,Depreciation!$B$6:$AT$100,L$16+1,FALSE)="","",VLOOKUP($A$1,Depreciation!$B$6:$AT$100,L$16+1,FALSE))</f>
        <v>53694</v>
      </c>
      <c r="M38" s="106">
        <f>IF(VLOOKUP($A$1,Depreciation!$B$6:$AT$100,M$16+1,FALSE)="","",VLOOKUP($A$1,Depreciation!$B$6:$AT$100,M$16+1,FALSE))</f>
        <v>53864</v>
      </c>
      <c r="N38" s="106" t="str">
        <f>IF(VLOOKUP($A$1,Depreciation!$B$6:$AT$100,N$16+1,FALSE)="","",VLOOKUP($A$1,Depreciation!$B$6:$AT$100,N$16+1,FALSE))</f>
        <v/>
      </c>
      <c r="O38" s="106" t="str">
        <f>IF(VLOOKUP($A$1,Depreciation!$B$6:$AT$100,O$16+1,FALSE)="","",VLOOKUP($A$1,Depreciation!$B$6:$AT$100,O$16+1,FALSE))</f>
        <v/>
      </c>
      <c r="P38" s="106" t="str">
        <f>IF(VLOOKUP($A$1,Depreciation!$B$6:$AT$100,P$16+1,FALSE)="","",VLOOKUP($A$1,Depreciation!$B$6:$AT$100,P$16+1,FALSE))</f>
        <v/>
      </c>
      <c r="Q38" s="106" t="str">
        <f>IF(VLOOKUP($A$1,Depreciation!$B$6:$AT$100,Q$16+1,FALSE)="","",VLOOKUP($A$1,Depreciation!$B$6:$AT$100,Q$16+1,FALSE))</f>
        <v/>
      </c>
      <c r="R38" s="106" t="str">
        <f>IF(VLOOKUP($A$1,Depreciation!$B$6:$AT$100,R$16+1,FALSE)="","",VLOOKUP($A$1,Depreciation!$B$6:$AT$100,R$16+1,FALSE))</f>
        <v/>
      </c>
      <c r="S38" s="106" t="str">
        <f>IF(VLOOKUP($A$1,Depreciation!$B$6:$AT$100,S$16+1,FALSE)="","",VLOOKUP($A$1,Depreciation!$B$6:$AT$100,S$16+1,FALSE))</f>
        <v/>
      </c>
      <c r="T38" s="106" t="str">
        <f>IF(VLOOKUP($A$1,Depreciation!$B$6:$AT$100,T$16+1,FALSE)="","",VLOOKUP($A$1,Depreciation!$B$6:$AT$100,T$16+1,FALSE))</f>
        <v/>
      </c>
      <c r="U38" s="106" t="str">
        <f>IF(VLOOKUP($A$1,Depreciation!$B$6:$AT$100,U$16+1,FALSE)="","",VLOOKUP($A$1,Depreciation!$B$6:$AT$100,U$16+1,FALSE))</f>
        <v/>
      </c>
      <c r="V38" s="106" t="str">
        <f>IF(VLOOKUP($A$1,Depreciation!$B$6:$AT$100,V$16+1,FALSE)="","",VLOOKUP($A$1,Depreciation!$B$6:$AT$100,V$16+1,FALSE))</f>
        <v/>
      </c>
      <c r="W38" s="106" t="str">
        <f>IF(VLOOKUP($A$1,Depreciation!$B$6:$AT$100,W$16+1,FALSE)="","",VLOOKUP($A$1,Depreciation!$B$6:$AT$100,W$16+1,FALSE))</f>
        <v/>
      </c>
      <c r="X38" s="106" t="str">
        <f>IF(VLOOKUP($A$1,Depreciation!$B$6:$AT$100,X$16+1,FALSE)="","",VLOOKUP($A$1,Depreciation!$B$6:$AT$100,X$16+1,FALSE))</f>
        <v/>
      </c>
      <c r="Y38" s="106" t="str">
        <f>IF(VLOOKUP($A$1,Depreciation!$B$6:$AT$100,Y$16+1,FALSE)="","",VLOOKUP($A$1,Depreciation!$B$6:$AT$100,Y$16+1,FALSE))</f>
        <v/>
      </c>
      <c r="Z38" s="106" t="str">
        <f>IF(VLOOKUP($A$1,Depreciation!$B$6:$AT$100,Z$16+1,FALSE)="","",VLOOKUP($A$1,Depreciation!$B$6:$AT$100,Z$16+1,FALSE))</f>
        <v/>
      </c>
      <c r="AA38" s="106" t="str">
        <f>IF(VLOOKUP($A$1,Depreciation!$B$6:$AT$100,AA$16+1,FALSE)="","",VLOOKUP($A$1,Depreciation!$B$6:$AT$100,AA$16+1,FALSE))</f>
        <v/>
      </c>
      <c r="AB38" s="106" t="str">
        <f>IF(VLOOKUP($A$1,Depreciation!$B$6:$AT$100,AB$16+1,FALSE)="","",VLOOKUP($A$1,Depreciation!$B$6:$AT$100,AB$16+1,FALSE))</f>
        <v/>
      </c>
      <c r="AC38" s="106" t="str">
        <f>IF(VLOOKUP($A$1,Depreciation!$B$6:$AT$100,AC$16+1,FALSE)="","",VLOOKUP($A$1,Depreciation!$B$6:$AT$100,AC$16+1,FALSE))</f>
        <v/>
      </c>
      <c r="AD38" s="106" t="str">
        <f>IF(VLOOKUP($A$1,Depreciation!$B$6:$AT$100,AD$16+1,FALSE)="","",VLOOKUP($A$1,Depreciation!$B$6:$AT$100,AD$16+1,FALSE))</f>
        <v/>
      </c>
      <c r="AE38" s="159" t="str">
        <f>IF(VLOOKUP($A$1,Depreciation!$B$6:$AT$100,AE$16+1,FALSE)="","",VLOOKUP($A$1,Depreciation!$B$6:$AT$100,AE$16+1,FALSE))</f>
        <v/>
      </c>
      <c r="AF38" s="106" t="str">
        <f>IF(VLOOKUP($A$1,Depreciation!$B$6:$AT$100,AF$16+1,FALSE)="","",VLOOKUP($A$1,Depreciation!$B$6:$AT$100,AF$16+1,FALSE))</f>
        <v/>
      </c>
      <c r="AG38" s="106" t="str">
        <f>IF(VLOOKUP($A$1,Depreciation!$B$6:$AT$100,AG$16+1,FALSE)="","",VLOOKUP($A$1,Depreciation!$B$6:$AT$100,AG$16+1,FALSE))</f>
        <v/>
      </c>
      <c r="AH38" s="106" t="str">
        <f>IF(VLOOKUP($A$1,Depreciation!$B$6:$AT$100,AH$16+1,FALSE)="","",VLOOKUP($A$1,Depreciation!$B$6:$AT$100,AH$16+1,FALSE))</f>
        <v/>
      </c>
      <c r="AI38" s="106" t="str">
        <f>IF(VLOOKUP($A$1,Depreciation!$B$6:$AT$100,AI$16+1,FALSE)="","",VLOOKUP($A$1,Depreciation!$B$6:$AT$100,AI$16+1,FALSE))</f>
        <v/>
      </c>
      <c r="AJ38" s="106" t="str">
        <f>IF(VLOOKUP($A$1,Depreciation!$B$6:$AT$100,AJ$16+1,FALSE)="","",VLOOKUP($A$1,Depreciation!$B$6:$AT$100,AJ$16+1,FALSE))</f>
        <v/>
      </c>
      <c r="AK38" s="106" t="str">
        <f>IF(VLOOKUP($A$1,Depreciation!$B$6:$AT$100,AK$16+1,FALSE)="","",VLOOKUP($A$1,Depreciation!$B$6:$AT$100,AK$16+1,FALSE))</f>
        <v/>
      </c>
      <c r="AL38" s="106" t="str">
        <f>IF(VLOOKUP($A$1,Depreciation!$B$6:$AT$100,AL$16+1,FALSE)="","",VLOOKUP($A$1,Depreciation!$B$6:$AT$100,AL$16+1,FALSE))</f>
        <v/>
      </c>
      <c r="AM38" s="106" t="str">
        <f>IF(VLOOKUP($A$1,Depreciation!$B$6:$AT$100,AM$16+1,FALSE)="","",VLOOKUP($A$1,Depreciation!$B$6:$AT$100,AM$16+1,FALSE))</f>
        <v/>
      </c>
      <c r="AN38" s="106" t="str">
        <f>IF(VLOOKUP($A$1,Depreciation!$B$6:$AT$100,AN$16+1,FALSE)="","",VLOOKUP($A$1,Depreciation!$B$6:$AT$100,AN$16+1,FALSE))</f>
        <v/>
      </c>
      <c r="AO38" s="106" t="str">
        <f>IF(VLOOKUP($A$1,Depreciation!$B$6:$AT$100,AO$16+1,FALSE)="","",VLOOKUP($A$1,Depreciation!$B$6:$AT$100,AO$16+1,FALSE))</f>
        <v/>
      </c>
      <c r="AP38" s="106" t="str">
        <f>IF(VLOOKUP($A$1,Depreciation!$B$6:$AT$100,AP$16+1,FALSE)="","",VLOOKUP($A$1,Depreciation!$B$6:$AT$100,AP$16+1,FALSE))</f>
        <v/>
      </c>
      <c r="AQ38" s="106" t="str">
        <f>IF(VLOOKUP($A$1,Depreciation!$B$6:$AT$100,AQ$16+1,FALSE)="","",VLOOKUP($A$1,Depreciation!$B$6:$AT$100,AQ$16+1,FALSE))</f>
        <v/>
      </c>
      <c r="AR38" s="106" t="str">
        <f>IF(VLOOKUP($A$1,Depreciation!$B$6:$AT$100,AR$16+1,FALSE)="","",VLOOKUP($A$1,Depreciation!$B$6:$AT$100,AR$16+1,FALSE))</f>
        <v/>
      </c>
      <c r="AS38" s="106" t="str">
        <f>IF(VLOOKUP($A$1,Depreciation!$B$6:$AT$100,AS$16+1,FALSE)="","",VLOOKUP($A$1,Depreciation!$B$6:$AT$100,AS$16+1,FALSE))</f>
        <v/>
      </c>
      <c r="AT38" s="106" t="str">
        <f>IF(VLOOKUP($A$1,Depreciation!$B$6:$AT$100,AT$16+1,FALSE)="","",VLOOKUP($A$1,Depreciation!$B$6:$AT$100,AT$16+1,FALSE))</f>
        <v/>
      </c>
    </row>
    <row r="39" spans="2:46">
      <c r="B39" s="242" t="s">
        <v>130</v>
      </c>
      <c r="C39" s="106">
        <f>IF(VLOOKUP($A$1,'Other expenses'!$B$6:$AT$100,C$16+1,FALSE)="","",VLOOKUP($A$1,'Other expenses'!$B$6:$AT$100,C$16+1,FALSE))</f>
        <v>0</v>
      </c>
      <c r="D39" s="106">
        <f>IF(VLOOKUP($A$1,'Other expenses'!$B$6:$AT$100,D$16+1,FALSE)="","",VLOOKUP($A$1,'Other expenses'!$B$6:$AT$100,D$16+1,FALSE))</f>
        <v>120</v>
      </c>
      <c r="E39" s="106">
        <f>IF(VLOOKUP($A$1,'Other expenses'!$B$6:$AT$100,E$16+1,FALSE)="","",VLOOKUP($A$1,'Other expenses'!$B$6:$AT$100,E$16+1,FALSE))</f>
        <v>114</v>
      </c>
      <c r="F39" s="106">
        <f>IF(VLOOKUP($A$1,'Other expenses'!$B$6:$AT$100,F$16+1,FALSE)="","",VLOOKUP($A$1,'Other expenses'!$B$6:$AT$100,F$16+1,FALSE))</f>
        <v>0</v>
      </c>
      <c r="G39" s="106">
        <f>IF(VLOOKUP($A$1,'Other expenses'!$B$6:$AT$100,G$16+1,FALSE)="","",VLOOKUP($A$1,'Other expenses'!$B$6:$AT$100,G$16+1,FALSE))</f>
        <v>0</v>
      </c>
      <c r="H39" s="106">
        <f>IF(VLOOKUP($A$1,'Other expenses'!$B$6:$AT$100,H$16+1,FALSE)="","",VLOOKUP($A$1,'Other expenses'!$B$6:$AT$100,H$16+1,FALSE))</f>
        <v>450</v>
      </c>
      <c r="I39" s="106">
        <f>IF(VLOOKUP($A$1,'Other expenses'!$B$6:$AT$100,I$16+1,FALSE)="","",VLOOKUP($A$1,'Other expenses'!$B$6:$AT$100,I$16+1,FALSE))</f>
        <v>450</v>
      </c>
      <c r="J39" s="106">
        <f>IF(VLOOKUP($A$1,'Other expenses'!$B$6:$AT$100,J$16+1,FALSE)="","",VLOOKUP($A$1,'Other expenses'!$B$6:$AT$100,J$16+1,FALSE))</f>
        <v>933</v>
      </c>
      <c r="K39" s="106">
        <f>IF(VLOOKUP($A$1,'Other expenses'!$B$6:$AT$100,K$16+1,FALSE)="","",VLOOKUP($A$1,'Other expenses'!$B$6:$AT$100,K$16+1,FALSE))</f>
        <v>0</v>
      </c>
      <c r="L39" s="106">
        <f>IF(VLOOKUP($A$1,'Other expenses'!$B$6:$AT$100,L$16+1,FALSE)="","",VLOOKUP($A$1,'Other expenses'!$B$6:$AT$100,L$16+1,FALSE))</f>
        <v>0</v>
      </c>
      <c r="M39" s="106">
        <f>IF(VLOOKUP($A$1,'Other expenses'!$B$6:$AT$100,M$16+1,FALSE)="","",VLOOKUP($A$1,'Other expenses'!$B$6:$AT$100,M$16+1,FALSE))</f>
        <v>0</v>
      </c>
      <c r="N39" s="106" t="str">
        <f>IF(VLOOKUP($A$1,'Other expenses'!$B$6:$AT$100,N$16+1,FALSE)="","",VLOOKUP($A$1,'Other expenses'!$B$6:$AT$100,N$16+1,FALSE))</f>
        <v/>
      </c>
      <c r="O39" s="106" t="str">
        <f>IF(VLOOKUP($A$1,'Other expenses'!$B$6:$AT$100,O$16+1,FALSE)="","",VLOOKUP($A$1,'Other expenses'!$B$6:$AT$100,O$16+1,FALSE))</f>
        <v/>
      </c>
      <c r="P39" s="106" t="str">
        <f>IF(VLOOKUP($A$1,'Other expenses'!$B$6:$AT$100,P$16+1,FALSE)="","",VLOOKUP($A$1,'Other expenses'!$B$6:$AT$100,P$16+1,FALSE))</f>
        <v/>
      </c>
      <c r="Q39" s="106" t="str">
        <f>IF(VLOOKUP($A$1,'Other expenses'!$B$6:$AT$100,Q$16+1,FALSE)="","",VLOOKUP($A$1,'Other expenses'!$B$6:$AT$100,Q$16+1,FALSE))</f>
        <v/>
      </c>
      <c r="R39" s="106" t="str">
        <f>IF(VLOOKUP($A$1,'Other expenses'!$B$6:$AT$100,R$16+1,FALSE)="","",VLOOKUP($A$1,'Other expenses'!$B$6:$AT$100,R$16+1,FALSE))</f>
        <v/>
      </c>
      <c r="S39" s="106" t="str">
        <f>IF(VLOOKUP($A$1,'Other expenses'!$B$6:$AT$100,S$16+1,FALSE)="","",VLOOKUP($A$1,'Other expenses'!$B$6:$AT$100,S$16+1,FALSE))</f>
        <v/>
      </c>
      <c r="T39" s="106" t="str">
        <f>IF(VLOOKUP($A$1,'Other expenses'!$B$6:$AT$100,T$16+1,FALSE)="","",VLOOKUP($A$1,'Other expenses'!$B$6:$AT$100,T$16+1,FALSE))</f>
        <v/>
      </c>
      <c r="U39" s="106" t="str">
        <f>IF(VLOOKUP($A$1,'Other expenses'!$B$6:$AT$100,U$16+1,FALSE)="","",VLOOKUP($A$1,'Other expenses'!$B$6:$AT$100,U$16+1,FALSE))</f>
        <v/>
      </c>
      <c r="V39" s="106" t="str">
        <f>IF(VLOOKUP($A$1,'Other expenses'!$B$6:$AT$100,V$16+1,FALSE)="","",VLOOKUP($A$1,'Other expenses'!$B$6:$AT$100,V$16+1,FALSE))</f>
        <v/>
      </c>
      <c r="W39" s="106" t="str">
        <f>IF(VLOOKUP($A$1,'Other expenses'!$B$6:$AT$100,W$16+1,FALSE)="","",VLOOKUP($A$1,'Other expenses'!$B$6:$AT$100,W$16+1,FALSE))</f>
        <v/>
      </c>
      <c r="X39" s="106" t="str">
        <f>IF(VLOOKUP($A$1,'Other expenses'!$B$6:$AT$100,X$16+1,FALSE)="","",VLOOKUP($A$1,'Other expenses'!$B$6:$AT$100,X$16+1,FALSE))</f>
        <v/>
      </c>
      <c r="Y39" s="106" t="str">
        <f>IF(VLOOKUP($A$1,'Other expenses'!$B$6:$AT$100,Y$16+1,FALSE)="","",VLOOKUP($A$1,'Other expenses'!$B$6:$AT$100,Y$16+1,FALSE))</f>
        <v/>
      </c>
      <c r="Z39" s="106" t="str">
        <f>IF(VLOOKUP($A$1,'Other expenses'!$B$6:$AT$100,Z$16+1,FALSE)="","",VLOOKUP($A$1,'Other expenses'!$B$6:$AT$100,Z$16+1,FALSE))</f>
        <v/>
      </c>
      <c r="AA39" s="106" t="str">
        <f>IF(VLOOKUP($A$1,'Other expenses'!$B$6:$AT$100,AA$16+1,FALSE)="","",VLOOKUP($A$1,'Other expenses'!$B$6:$AT$100,AA$16+1,FALSE))</f>
        <v/>
      </c>
      <c r="AB39" s="106" t="str">
        <f>IF(VLOOKUP($A$1,'Other expenses'!$B$6:$AT$100,AB$16+1,FALSE)="","",VLOOKUP($A$1,'Other expenses'!$B$6:$AT$100,AB$16+1,FALSE))</f>
        <v/>
      </c>
      <c r="AC39" s="106" t="str">
        <f>IF(VLOOKUP($A$1,'Other expenses'!$B$6:$AT$100,AC$16+1,FALSE)="","",VLOOKUP($A$1,'Other expenses'!$B$6:$AT$100,AC$16+1,FALSE))</f>
        <v/>
      </c>
      <c r="AD39" s="106" t="str">
        <f>IF(VLOOKUP($A$1,'Other expenses'!$B$6:$AT$100,AD$16+1,FALSE)="","",VLOOKUP($A$1,'Other expenses'!$B$6:$AT$100,AD$16+1,FALSE))</f>
        <v/>
      </c>
      <c r="AE39" s="159" t="str">
        <f>IF(VLOOKUP($A$1,'Other expenses'!$B$6:$AT$100,AE$16+1,FALSE)="","",VLOOKUP($A$1,'Other expenses'!$B$6:$AT$100,AE$16+1,FALSE))</f>
        <v/>
      </c>
      <c r="AF39" s="106" t="str">
        <f>IF(VLOOKUP($A$1,'Other expenses'!$B$6:$AT$100,AF$16+1,FALSE)="","",VLOOKUP($A$1,'Other expenses'!$B$6:$AT$100,AF$16+1,FALSE))</f>
        <v/>
      </c>
      <c r="AG39" s="106" t="str">
        <f>IF(VLOOKUP($A$1,'Other expenses'!$B$6:$AT$100,AG$16+1,FALSE)="","",VLOOKUP($A$1,'Other expenses'!$B$6:$AT$100,AG$16+1,FALSE))</f>
        <v/>
      </c>
      <c r="AH39" s="106" t="str">
        <f>IF(VLOOKUP($A$1,'Other expenses'!$B$6:$AT$100,AH$16+1,FALSE)="","",VLOOKUP($A$1,'Other expenses'!$B$6:$AT$100,AH$16+1,FALSE))</f>
        <v/>
      </c>
      <c r="AI39" s="106" t="str">
        <f>IF(VLOOKUP($A$1,'Other expenses'!$B$6:$AT$100,AI$16+1,FALSE)="","",VLOOKUP($A$1,'Other expenses'!$B$6:$AT$100,AI$16+1,FALSE))</f>
        <v/>
      </c>
      <c r="AJ39" s="106" t="str">
        <f>IF(VLOOKUP($A$1,'Other expenses'!$B$6:$AT$100,AJ$16+1,FALSE)="","",VLOOKUP($A$1,'Other expenses'!$B$6:$AT$100,AJ$16+1,FALSE))</f>
        <v/>
      </c>
      <c r="AK39" s="106" t="str">
        <f>IF(VLOOKUP($A$1,'Other expenses'!$B$6:$AT$100,AK$16+1,FALSE)="","",VLOOKUP($A$1,'Other expenses'!$B$6:$AT$100,AK$16+1,FALSE))</f>
        <v/>
      </c>
      <c r="AL39" s="106" t="str">
        <f>IF(VLOOKUP($A$1,'Other expenses'!$B$6:$AT$100,AL$16+1,FALSE)="","",VLOOKUP($A$1,'Other expenses'!$B$6:$AT$100,AL$16+1,FALSE))</f>
        <v/>
      </c>
      <c r="AM39" s="106" t="str">
        <f>IF(VLOOKUP($A$1,'Other expenses'!$B$6:$AT$100,AM$16+1,FALSE)="","",VLOOKUP($A$1,'Other expenses'!$B$6:$AT$100,AM$16+1,FALSE))</f>
        <v/>
      </c>
      <c r="AN39" s="106" t="str">
        <f>IF(VLOOKUP($A$1,'Other expenses'!$B$6:$AT$100,AN$16+1,FALSE)="","",VLOOKUP($A$1,'Other expenses'!$B$6:$AT$100,AN$16+1,FALSE))</f>
        <v/>
      </c>
      <c r="AO39" s="106" t="str">
        <f>IF(VLOOKUP($A$1,'Other expenses'!$B$6:$AT$100,AO$16+1,FALSE)="","",VLOOKUP($A$1,'Other expenses'!$B$6:$AT$100,AO$16+1,FALSE))</f>
        <v/>
      </c>
      <c r="AP39" s="106" t="str">
        <f>IF(VLOOKUP($A$1,'Other expenses'!$B$6:$AT$100,AP$16+1,FALSE)="","",VLOOKUP($A$1,'Other expenses'!$B$6:$AT$100,AP$16+1,FALSE))</f>
        <v/>
      </c>
      <c r="AQ39" s="106" t="str">
        <f>IF(VLOOKUP($A$1,'Other expenses'!$B$6:$AT$100,AQ$16+1,FALSE)="","",VLOOKUP($A$1,'Other expenses'!$B$6:$AT$100,AQ$16+1,FALSE))</f>
        <v/>
      </c>
      <c r="AR39" s="106" t="str">
        <f>IF(VLOOKUP($A$1,'Other expenses'!$B$6:$AT$100,AR$16+1,FALSE)="","",VLOOKUP($A$1,'Other expenses'!$B$6:$AT$100,AR$16+1,FALSE))</f>
        <v/>
      </c>
      <c r="AS39" s="106" t="str">
        <f>IF(VLOOKUP($A$1,'Other expenses'!$B$6:$AT$100,AS$16+1,FALSE)="","",VLOOKUP($A$1,'Other expenses'!$B$6:$AT$100,AS$16+1,FALSE))</f>
        <v/>
      </c>
      <c r="AT39" s="106" t="str">
        <f>IF(VLOOKUP($A$1,'Other expenses'!$B$6:$AT$100,AT$16+1,FALSE)="","",VLOOKUP($A$1,'Other expenses'!$B$6:$AT$100,AT$16+1,FALSE))</f>
        <v/>
      </c>
    </row>
    <row r="40" spans="2:46">
      <c r="B40" s="239" t="s">
        <v>52</v>
      </c>
      <c r="C40" s="105">
        <f>IF(VLOOKUP($A$1,'Property-related profits and lo'!$B$6:$AT$100,C$16+1,FALSE)="","",VLOOKUP($A$1,'Property-related profits and lo'!$B$6:$AT$100,C$16+1,FALSE))</f>
        <v>704316</v>
      </c>
      <c r="D40" s="105">
        <f>IF(VLOOKUP($A$1,'Property-related profits and lo'!$B$6:$AT$100,D$16+1,FALSE)="","",VLOOKUP($A$1,'Property-related profits and lo'!$B$6:$AT$100,D$16+1,FALSE))</f>
        <v>636796</v>
      </c>
      <c r="E40" s="105">
        <f>IF(VLOOKUP($A$1,'Property-related profits and lo'!$B$6:$AT$100,E$16+1,FALSE)="","",VLOOKUP($A$1,'Property-related profits and lo'!$B$6:$AT$100,E$16+1,FALSE))</f>
        <v>557260</v>
      </c>
      <c r="F40" s="105">
        <f>IF(VLOOKUP($A$1,'Property-related profits and lo'!$B$6:$AT$100,F$16+1,FALSE)="","",VLOOKUP($A$1,'Property-related profits and lo'!$B$6:$AT$100,F$16+1,FALSE))</f>
        <v>617569</v>
      </c>
      <c r="G40" s="105">
        <f>IF(VLOOKUP($A$1,'Property-related profits and lo'!$B$6:$AT$100,G$16+1,FALSE)="","",VLOOKUP($A$1,'Property-related profits and lo'!$B$6:$AT$100,G$16+1,FALSE))</f>
        <v>651598</v>
      </c>
      <c r="H40" s="105">
        <f>IF(VLOOKUP($A$1,'Property-related profits and lo'!$B$6:$AT$100,H$16+1,FALSE)="","",VLOOKUP($A$1,'Property-related profits and lo'!$B$6:$AT$100,H$16+1,FALSE))</f>
        <v>723344</v>
      </c>
      <c r="I40" s="105">
        <f>IF(VLOOKUP($A$1,'Property-related profits and lo'!$B$6:$AT$100,I$16+1,FALSE)="","",VLOOKUP($A$1,'Property-related profits and lo'!$B$6:$AT$100,I$16+1,FALSE))</f>
        <v>720360</v>
      </c>
      <c r="J40" s="105">
        <f>IF(VLOOKUP($A$1,'Property-related profits and lo'!$B$6:$AT$100,J$16+1,FALSE)="","",VLOOKUP($A$1,'Property-related profits and lo'!$B$6:$AT$100,J$16+1,FALSE))</f>
        <v>728121</v>
      </c>
      <c r="K40" s="105">
        <f>IF(VLOOKUP($A$1,'Property-related profits and lo'!$B$6:$AT$100,K$16+1,FALSE)="","",VLOOKUP($A$1,'Property-related profits and lo'!$B$6:$AT$100,K$16+1,FALSE))</f>
        <v>730430</v>
      </c>
      <c r="L40" s="105">
        <f>IF(VLOOKUP($A$1,'Property-related profits and lo'!$B$6:$AT$100,L$16+1,FALSE)="","",VLOOKUP($A$1,'Property-related profits and lo'!$B$6:$AT$100,L$16+1,FALSE))</f>
        <v>736407</v>
      </c>
      <c r="M40" s="105">
        <f>IF(VLOOKUP($A$1,'Property-related profits and lo'!$B$6:$AT$100,M$16+1,FALSE)="","",VLOOKUP($A$1,'Property-related profits and lo'!$B$6:$AT$100,M$16+1,FALSE))</f>
        <v>712181</v>
      </c>
      <c r="N40" s="105" t="str">
        <f>IF(VLOOKUP($A$1,'Property-related profits and lo'!$B$6:$AT$100,N$16+1,FALSE)="","",VLOOKUP($A$1,'Property-related profits and lo'!$B$6:$AT$100,N$16+1,FALSE))</f>
        <v/>
      </c>
      <c r="O40" s="105" t="str">
        <f>IF(VLOOKUP($A$1,'Property-related profits and lo'!$B$6:$AT$100,O$16+1,FALSE)="","",VLOOKUP($A$1,'Property-related profits and lo'!$B$6:$AT$100,O$16+1,FALSE))</f>
        <v/>
      </c>
      <c r="P40" s="105" t="str">
        <f>IF(VLOOKUP($A$1,'Property-related profits and lo'!$B$6:$AT$100,P$16+1,FALSE)="","",VLOOKUP($A$1,'Property-related profits and lo'!$B$6:$AT$100,P$16+1,FALSE))</f>
        <v/>
      </c>
      <c r="Q40" s="105" t="str">
        <f>IF(VLOOKUP($A$1,'Property-related profits and lo'!$B$6:$AT$100,Q$16+1,FALSE)="","",VLOOKUP($A$1,'Property-related profits and lo'!$B$6:$AT$100,Q$16+1,FALSE))</f>
        <v/>
      </c>
      <c r="R40" s="105" t="str">
        <f>IF(VLOOKUP($A$1,'Property-related profits and lo'!$B$6:$AT$100,R$16+1,FALSE)="","",VLOOKUP($A$1,'Property-related profits and lo'!$B$6:$AT$100,R$16+1,FALSE))</f>
        <v/>
      </c>
      <c r="S40" s="105" t="str">
        <f>IF(VLOOKUP($A$1,'Property-related profits and lo'!$B$6:$AT$100,S$16+1,FALSE)="","",VLOOKUP($A$1,'Property-related profits and lo'!$B$6:$AT$100,S$16+1,FALSE))</f>
        <v/>
      </c>
      <c r="T40" s="105" t="str">
        <f>IF(VLOOKUP($A$1,'Property-related profits and lo'!$B$6:$AT$100,T$16+1,FALSE)="","",VLOOKUP($A$1,'Property-related profits and lo'!$B$6:$AT$100,T$16+1,FALSE))</f>
        <v/>
      </c>
      <c r="U40" s="105" t="str">
        <f>IF(VLOOKUP($A$1,'Property-related profits and lo'!$B$6:$AT$100,U$16+1,FALSE)="","",VLOOKUP($A$1,'Property-related profits and lo'!$B$6:$AT$100,U$16+1,FALSE))</f>
        <v/>
      </c>
      <c r="V40" s="105" t="str">
        <f>IF(VLOOKUP($A$1,'Property-related profits and lo'!$B$6:$AT$100,V$16+1,FALSE)="","",VLOOKUP($A$1,'Property-related profits and lo'!$B$6:$AT$100,V$16+1,FALSE))</f>
        <v/>
      </c>
      <c r="W40" s="105" t="str">
        <f>IF(VLOOKUP($A$1,'Property-related profits and lo'!$B$6:$AT$100,W$16+1,FALSE)="","",VLOOKUP($A$1,'Property-related profits and lo'!$B$6:$AT$100,W$16+1,FALSE))</f>
        <v/>
      </c>
      <c r="X40" s="105" t="str">
        <f>IF(VLOOKUP($A$1,'Property-related profits and lo'!$B$6:$AT$100,X$16+1,FALSE)="","",VLOOKUP($A$1,'Property-related profits and lo'!$B$6:$AT$100,X$16+1,FALSE))</f>
        <v/>
      </c>
      <c r="Y40" s="105" t="str">
        <f>IF(VLOOKUP($A$1,'Property-related profits and lo'!$B$6:$AT$100,Y$16+1,FALSE)="","",VLOOKUP($A$1,'Property-related profits and lo'!$B$6:$AT$100,Y$16+1,FALSE))</f>
        <v/>
      </c>
      <c r="Z40" s="105" t="str">
        <f>IF(VLOOKUP($A$1,'Property-related profits and lo'!$B$6:$AT$100,Z$16+1,FALSE)="","",VLOOKUP($A$1,'Property-related profits and lo'!$B$6:$AT$100,Z$16+1,FALSE))</f>
        <v/>
      </c>
      <c r="AA40" s="105" t="str">
        <f>IF(VLOOKUP($A$1,'Property-related profits and lo'!$B$6:$AT$100,AA$16+1,FALSE)="","",VLOOKUP($A$1,'Property-related profits and lo'!$B$6:$AT$100,AA$16+1,FALSE))</f>
        <v/>
      </c>
      <c r="AB40" s="105" t="str">
        <f>IF(VLOOKUP($A$1,'Property-related profits and lo'!$B$6:$AT$100,AB$16+1,FALSE)="","",VLOOKUP($A$1,'Property-related profits and lo'!$B$6:$AT$100,AB$16+1,FALSE))</f>
        <v/>
      </c>
      <c r="AC40" s="105" t="str">
        <f>IF(VLOOKUP($A$1,'Property-related profits and lo'!$B$6:$AT$100,AC$16+1,FALSE)="","",VLOOKUP($A$1,'Property-related profits and lo'!$B$6:$AT$100,AC$16+1,FALSE))</f>
        <v/>
      </c>
      <c r="AD40" s="105" t="str">
        <f>IF(VLOOKUP($A$1,'Property-related profits and lo'!$B$6:$AT$100,AD$16+1,FALSE)="","",VLOOKUP($A$1,'Property-related profits and lo'!$B$6:$AT$100,AD$16+1,FALSE))</f>
        <v/>
      </c>
      <c r="AE40" s="192" t="str">
        <f>IF(VLOOKUP($A$1,'Property-related profits and lo'!$B$6:$AT$100,AE$16+1,FALSE)="","",VLOOKUP($A$1,'Property-related profits and lo'!$B$6:$AT$100,AE$16+1,FALSE))</f>
        <v/>
      </c>
      <c r="AF40" s="105" t="str">
        <f>IF(VLOOKUP($A$1,'Property-related profits and lo'!$B$6:$AT$100,AF$16+1,FALSE)="","",VLOOKUP($A$1,'Property-related profits and lo'!$B$6:$AT$100,AF$16+1,FALSE))</f>
        <v/>
      </c>
      <c r="AG40" s="105" t="str">
        <f>IF(VLOOKUP($A$1,'Property-related profits and lo'!$B$6:$AT$100,AG$16+1,FALSE)="","",VLOOKUP($A$1,'Property-related profits and lo'!$B$6:$AT$100,AG$16+1,FALSE))</f>
        <v/>
      </c>
      <c r="AH40" s="105" t="str">
        <f>IF(VLOOKUP($A$1,'Property-related profits and lo'!$B$6:$AT$100,AH$16+1,FALSE)="","",VLOOKUP($A$1,'Property-related profits and lo'!$B$6:$AT$100,AH$16+1,FALSE))</f>
        <v/>
      </c>
      <c r="AI40" s="105" t="str">
        <f>IF(VLOOKUP($A$1,'Property-related profits and lo'!$B$6:$AT$100,AI$16+1,FALSE)="","",VLOOKUP($A$1,'Property-related profits and lo'!$B$6:$AT$100,AI$16+1,FALSE))</f>
        <v/>
      </c>
      <c r="AJ40" s="105" t="str">
        <f>IF(VLOOKUP($A$1,'Property-related profits and lo'!$B$6:$AT$100,AJ$16+1,FALSE)="","",VLOOKUP($A$1,'Property-related profits and lo'!$B$6:$AT$100,AJ$16+1,FALSE))</f>
        <v/>
      </c>
      <c r="AK40" s="105" t="str">
        <f>IF(VLOOKUP($A$1,'Property-related profits and lo'!$B$6:$AT$100,AK$16+1,FALSE)="","",VLOOKUP($A$1,'Property-related profits and lo'!$B$6:$AT$100,AK$16+1,FALSE))</f>
        <v/>
      </c>
      <c r="AL40" s="105" t="str">
        <f>IF(VLOOKUP($A$1,'Property-related profits and lo'!$B$6:$AT$100,AL$16+1,FALSE)="","",VLOOKUP($A$1,'Property-related profits and lo'!$B$6:$AT$100,AL$16+1,FALSE))</f>
        <v/>
      </c>
      <c r="AM40" s="105" t="str">
        <f>IF(VLOOKUP($A$1,'Property-related profits and lo'!$B$6:$AT$100,AM$16+1,FALSE)="","",VLOOKUP($A$1,'Property-related profits and lo'!$B$6:$AT$100,AM$16+1,FALSE))</f>
        <v/>
      </c>
      <c r="AN40" s="105" t="str">
        <f>IF(VLOOKUP($A$1,'Property-related profits and lo'!$B$6:$AT$100,AN$16+1,FALSE)="","",VLOOKUP($A$1,'Property-related profits and lo'!$B$6:$AT$100,AN$16+1,FALSE))</f>
        <v/>
      </c>
      <c r="AO40" s="105" t="str">
        <f>IF(VLOOKUP($A$1,'Property-related profits and lo'!$B$6:$AT$100,AO$16+1,FALSE)="","",VLOOKUP($A$1,'Property-related profits and lo'!$B$6:$AT$100,AO$16+1,FALSE))</f>
        <v/>
      </c>
      <c r="AP40" s="105" t="str">
        <f>IF(VLOOKUP($A$1,'Property-related profits and lo'!$B$6:$AT$100,AP$16+1,FALSE)="","",VLOOKUP($A$1,'Property-related profits and lo'!$B$6:$AT$100,AP$16+1,FALSE))</f>
        <v/>
      </c>
      <c r="AQ40" s="105" t="str">
        <f>IF(VLOOKUP($A$1,'Property-related profits and lo'!$B$6:$AT$100,AQ$16+1,FALSE)="","",VLOOKUP($A$1,'Property-related profits and lo'!$B$6:$AT$100,AQ$16+1,FALSE))</f>
        <v/>
      </c>
      <c r="AR40" s="105" t="str">
        <f>IF(VLOOKUP($A$1,'Property-related profits and lo'!$B$6:$AT$100,AR$16+1,FALSE)="","",VLOOKUP($A$1,'Property-related profits and lo'!$B$6:$AT$100,AR$16+1,FALSE))</f>
        <v/>
      </c>
      <c r="AS40" s="105" t="str">
        <f>IF(VLOOKUP($A$1,'Property-related profits and lo'!$B$6:$AT$100,AS$16+1,FALSE)="","",VLOOKUP($A$1,'Property-related profits and lo'!$B$6:$AT$100,AS$16+1,FALSE))</f>
        <v/>
      </c>
      <c r="AT40" s="105" t="str">
        <f>IF(VLOOKUP($A$1,'Property-related profits and lo'!$B$6:$AT$100,AT$16+1,FALSE)="","",VLOOKUP($A$1,'Property-related profits and lo'!$B$6:$AT$100,AT$16+1,FALSE))</f>
        <v/>
      </c>
    </row>
    <row r="41" spans="2:46">
      <c r="B41" s="239" t="s">
        <v>53</v>
      </c>
      <c r="C41" s="106">
        <f>IF(VLOOKUP($A$1,ＮＯＩ!$B$6:$AT$100,C$16+1,FALSE)="","",VLOOKUP($A$1,ＮＯＩ!$B$6:$AT$100,C$16+1,FALSE))</f>
        <v>777951</v>
      </c>
      <c r="D41" s="106">
        <f>IF(VLOOKUP($A$1,ＮＯＩ!$B$6:$AT$100,D$16+1,FALSE)="","",VLOOKUP($A$1,ＮＯＩ!$B$6:$AT$100,D$16+1,FALSE))</f>
        <v>699713</v>
      </c>
      <c r="E41" s="106">
        <f>IF(VLOOKUP($A$1,ＮＯＩ!$B$6:$AT$100,E$16+1,FALSE)="","",VLOOKUP($A$1,ＮＯＩ!$B$6:$AT$100,E$16+1,FALSE))</f>
        <v>620433</v>
      </c>
      <c r="F41" s="106">
        <f>IF(VLOOKUP($A$1,ＮＯＩ!$B$6:$AT$100,F$16+1,FALSE)="","",VLOOKUP($A$1,ＮＯＩ!$B$6:$AT$100,F$16+1,FALSE))</f>
        <v>680408</v>
      </c>
      <c r="G41" s="106">
        <f>IF(VLOOKUP($A$1,ＮＯＩ!$B$6:$AT$100,G$16+1,FALSE)="","",VLOOKUP($A$1,ＮＯＩ!$B$6:$AT$100,G$16+1,FALSE))</f>
        <v>712014</v>
      </c>
      <c r="H41" s="106">
        <f>IF(VLOOKUP($A$1,ＮＯＩ!$B$6:$AT$100,H$16+1,FALSE)="","",VLOOKUP($A$1,ＮＯＩ!$B$6:$AT$100,H$16+1,FALSE))</f>
        <v>783237</v>
      </c>
      <c r="I41" s="106">
        <f>IF(VLOOKUP($A$1,ＮＯＩ!$B$6:$AT$100,I$16+1,FALSE)="","",VLOOKUP($A$1,ＮＯＩ!$B$6:$AT$100,I$16+1,FALSE))</f>
        <v>774026</v>
      </c>
      <c r="J41" s="106">
        <f>IF(VLOOKUP($A$1,ＮＯＩ!$B$6:$AT$100,J$16+1,FALSE)="","",VLOOKUP($A$1,ＮＯＩ!$B$6:$AT$100,J$16+1,FALSE))</f>
        <v>782167</v>
      </c>
      <c r="K41" s="106">
        <f>IF(VLOOKUP($A$1,ＮＯＩ!$B$6:$AT$100,K$16+1,FALSE)="","",VLOOKUP($A$1,ＮＯＩ!$B$6:$AT$100,K$16+1,FALSE))</f>
        <v>783945</v>
      </c>
      <c r="L41" s="106">
        <f>IF(VLOOKUP($A$1,ＮＯＩ!$B$6:$AT$100,L$16+1,FALSE)="","",VLOOKUP($A$1,ＮＯＩ!$B$6:$AT$100,L$16+1,FALSE))</f>
        <v>790102</v>
      </c>
      <c r="M41" s="106">
        <f>IF(VLOOKUP($A$1,ＮＯＩ!$B$6:$AT$100,M$16+1,FALSE)="","",VLOOKUP($A$1,ＮＯＩ!$B$6:$AT$100,M$16+1,FALSE))</f>
        <v>766046</v>
      </c>
      <c r="N41" s="106" t="str">
        <f>IF(VLOOKUP($A$1,ＮＯＩ!$B$6:$AT$100,N$16+1,FALSE)="","",VLOOKUP($A$1,ＮＯＩ!$B$6:$AT$100,N$16+1,FALSE))</f>
        <v/>
      </c>
      <c r="O41" s="106" t="str">
        <f>IF(VLOOKUP($A$1,ＮＯＩ!$B$6:$AT$100,O$16+1,FALSE)="","",VLOOKUP($A$1,ＮＯＩ!$B$6:$AT$100,O$16+1,FALSE))</f>
        <v/>
      </c>
      <c r="P41" s="106" t="str">
        <f>IF(VLOOKUP($A$1,ＮＯＩ!$B$6:$AT$100,P$16+1,FALSE)="","",VLOOKUP($A$1,ＮＯＩ!$B$6:$AT$100,P$16+1,FALSE))</f>
        <v/>
      </c>
      <c r="Q41" s="106" t="str">
        <f>IF(VLOOKUP($A$1,ＮＯＩ!$B$6:$AT$100,Q$16+1,FALSE)="","",VLOOKUP($A$1,ＮＯＩ!$B$6:$AT$100,Q$16+1,FALSE))</f>
        <v/>
      </c>
      <c r="R41" s="106" t="str">
        <f>IF(VLOOKUP($A$1,ＮＯＩ!$B$6:$AT$100,R$16+1,FALSE)="","",VLOOKUP($A$1,ＮＯＩ!$B$6:$AT$100,R$16+1,FALSE))</f>
        <v/>
      </c>
      <c r="S41" s="106" t="str">
        <f>IF(VLOOKUP($A$1,ＮＯＩ!$B$6:$AT$100,S$16+1,FALSE)="","",VLOOKUP($A$1,ＮＯＩ!$B$6:$AT$100,S$16+1,FALSE))</f>
        <v/>
      </c>
      <c r="T41" s="106" t="str">
        <f>IF(VLOOKUP($A$1,ＮＯＩ!$B$6:$AT$100,T$16+1,FALSE)="","",VLOOKUP($A$1,ＮＯＩ!$B$6:$AT$100,T$16+1,FALSE))</f>
        <v/>
      </c>
      <c r="U41" s="106" t="str">
        <f>IF(VLOOKUP($A$1,ＮＯＩ!$B$6:$AT$100,U$16+1,FALSE)="","",VLOOKUP($A$1,ＮＯＩ!$B$6:$AT$100,U$16+1,FALSE))</f>
        <v/>
      </c>
      <c r="V41" s="106" t="str">
        <f>IF(VLOOKUP($A$1,ＮＯＩ!$B$6:$AT$100,V$16+1,FALSE)="","",VLOOKUP($A$1,ＮＯＩ!$B$6:$AT$100,V$16+1,FALSE))</f>
        <v/>
      </c>
      <c r="W41" s="106" t="str">
        <f>IF(VLOOKUP($A$1,ＮＯＩ!$B$6:$AT$100,W$16+1,FALSE)="","",VLOOKUP($A$1,ＮＯＩ!$B$6:$AT$100,W$16+1,FALSE))</f>
        <v/>
      </c>
      <c r="X41" s="106" t="str">
        <f>IF(VLOOKUP($A$1,ＮＯＩ!$B$6:$AT$100,X$16+1,FALSE)="","",VLOOKUP($A$1,ＮＯＩ!$B$6:$AT$100,X$16+1,FALSE))</f>
        <v/>
      </c>
      <c r="Y41" s="106" t="str">
        <f>IF(VLOOKUP($A$1,ＮＯＩ!$B$6:$AT$100,Y$16+1,FALSE)="","",VLOOKUP($A$1,ＮＯＩ!$B$6:$AT$100,Y$16+1,FALSE))</f>
        <v/>
      </c>
      <c r="Z41" s="106" t="str">
        <f>IF(VLOOKUP($A$1,ＮＯＩ!$B$6:$AT$100,Z$16+1,FALSE)="","",VLOOKUP($A$1,ＮＯＩ!$B$6:$AT$100,Z$16+1,FALSE))</f>
        <v/>
      </c>
      <c r="AA41" s="106" t="str">
        <f>IF(VLOOKUP($A$1,ＮＯＩ!$B$6:$AT$100,AA$16+1,FALSE)="","",VLOOKUP($A$1,ＮＯＩ!$B$6:$AT$100,AA$16+1,FALSE))</f>
        <v/>
      </c>
      <c r="AB41" s="106" t="str">
        <f>IF(VLOOKUP($A$1,ＮＯＩ!$B$6:$AT$100,AB$16+1,FALSE)="","",VLOOKUP($A$1,ＮＯＩ!$B$6:$AT$100,AB$16+1,FALSE))</f>
        <v/>
      </c>
      <c r="AC41" s="106" t="str">
        <f>IF(VLOOKUP($A$1,ＮＯＩ!$B$6:$AT$100,AC$16+1,FALSE)="","",VLOOKUP($A$1,ＮＯＩ!$B$6:$AT$100,AC$16+1,FALSE))</f>
        <v/>
      </c>
      <c r="AD41" s="106" t="str">
        <f>IF(VLOOKUP($A$1,ＮＯＩ!$B$6:$AT$100,AD$16+1,FALSE)="","",VLOOKUP($A$1,ＮＯＩ!$B$6:$AT$100,AD$16+1,FALSE))</f>
        <v/>
      </c>
      <c r="AE41" s="159" t="str">
        <f>IF(VLOOKUP($A$1,ＮＯＩ!$B$6:$AT$100,AE$16+1,FALSE)="","",VLOOKUP($A$1,ＮＯＩ!$B$6:$AT$100,AE$16+1,FALSE))</f>
        <v/>
      </c>
      <c r="AF41" s="106" t="str">
        <f>IF(VLOOKUP($A$1,ＮＯＩ!$B$6:$AT$100,AF$16+1,FALSE)="","",VLOOKUP($A$1,ＮＯＩ!$B$6:$AT$100,AF$16+1,FALSE))</f>
        <v/>
      </c>
      <c r="AG41" s="106" t="str">
        <f>IF(VLOOKUP($A$1,ＮＯＩ!$B$6:$AT$100,AG$16+1,FALSE)="","",VLOOKUP($A$1,ＮＯＩ!$B$6:$AT$100,AG$16+1,FALSE))</f>
        <v/>
      </c>
      <c r="AH41" s="106" t="str">
        <f>IF(VLOOKUP($A$1,ＮＯＩ!$B$6:$AT$100,AH$16+1,FALSE)="","",VLOOKUP($A$1,ＮＯＩ!$B$6:$AT$100,AH$16+1,FALSE))</f>
        <v/>
      </c>
      <c r="AI41" s="106" t="str">
        <f>IF(VLOOKUP($A$1,ＮＯＩ!$B$6:$AT$100,AI$16+1,FALSE)="","",VLOOKUP($A$1,ＮＯＩ!$B$6:$AT$100,AI$16+1,FALSE))</f>
        <v/>
      </c>
      <c r="AJ41" s="106" t="str">
        <f>IF(VLOOKUP($A$1,ＮＯＩ!$B$6:$AT$100,AJ$16+1,FALSE)="","",VLOOKUP($A$1,ＮＯＩ!$B$6:$AT$100,AJ$16+1,FALSE))</f>
        <v/>
      </c>
      <c r="AK41" s="106" t="str">
        <f>IF(VLOOKUP($A$1,ＮＯＩ!$B$6:$AT$100,AK$16+1,FALSE)="","",VLOOKUP($A$1,ＮＯＩ!$B$6:$AT$100,AK$16+1,FALSE))</f>
        <v/>
      </c>
      <c r="AL41" s="106" t="str">
        <f>IF(VLOOKUP($A$1,ＮＯＩ!$B$6:$AT$100,AL$16+1,FALSE)="","",VLOOKUP($A$1,ＮＯＩ!$B$6:$AT$100,AL$16+1,FALSE))</f>
        <v/>
      </c>
      <c r="AM41" s="106" t="str">
        <f>IF(VLOOKUP($A$1,ＮＯＩ!$B$6:$AT$100,AM$16+1,FALSE)="","",VLOOKUP($A$1,ＮＯＩ!$B$6:$AT$100,AM$16+1,FALSE))</f>
        <v/>
      </c>
      <c r="AN41" s="106" t="str">
        <f>IF(VLOOKUP($A$1,ＮＯＩ!$B$6:$AT$100,AN$16+1,FALSE)="","",VLOOKUP($A$1,ＮＯＩ!$B$6:$AT$100,AN$16+1,FALSE))</f>
        <v/>
      </c>
      <c r="AO41" s="106" t="str">
        <f>IF(VLOOKUP($A$1,ＮＯＩ!$B$6:$AT$100,AO$16+1,FALSE)="","",VLOOKUP($A$1,ＮＯＩ!$B$6:$AT$100,AO$16+1,FALSE))</f>
        <v/>
      </c>
      <c r="AP41" s="106" t="str">
        <f>IF(VLOOKUP($A$1,ＮＯＩ!$B$6:$AT$100,AP$16+1,FALSE)="","",VLOOKUP($A$1,ＮＯＩ!$B$6:$AT$100,AP$16+1,FALSE))</f>
        <v/>
      </c>
      <c r="AQ41" s="106" t="str">
        <f>IF(VLOOKUP($A$1,ＮＯＩ!$B$6:$AT$100,AQ$16+1,FALSE)="","",VLOOKUP($A$1,ＮＯＩ!$B$6:$AT$100,AQ$16+1,FALSE))</f>
        <v/>
      </c>
      <c r="AR41" s="106" t="str">
        <f>IF(VLOOKUP($A$1,ＮＯＩ!$B$6:$AT$100,AR$16+1,FALSE)="","",VLOOKUP($A$1,ＮＯＩ!$B$6:$AT$100,AR$16+1,FALSE))</f>
        <v/>
      </c>
      <c r="AS41" s="106" t="str">
        <f>IF(VLOOKUP($A$1,ＮＯＩ!$B$6:$AT$100,AS$16+1,FALSE)="","",VLOOKUP($A$1,ＮＯＩ!$B$6:$AT$100,AS$16+1,FALSE))</f>
        <v/>
      </c>
      <c r="AT41" s="106" t="str">
        <f>IF(VLOOKUP($A$1,ＮＯＩ!$B$6:$AT$100,AT$16+1,FALSE)="","",VLOOKUP($A$1,ＮＯＩ!$B$6:$AT$100,AT$16+1,FALSE))</f>
        <v/>
      </c>
    </row>
    <row r="42" spans="2:46">
      <c r="B42" s="243" t="s">
        <v>357</v>
      </c>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59"/>
      <c r="AF42" s="106"/>
      <c r="AG42" s="106"/>
      <c r="AH42" s="106"/>
      <c r="AI42" s="106"/>
      <c r="AJ42" s="106"/>
      <c r="AK42" s="106"/>
      <c r="AL42" s="106"/>
      <c r="AM42" s="106"/>
      <c r="AN42" s="106"/>
      <c r="AO42" s="106"/>
      <c r="AP42" s="106"/>
      <c r="AQ42" s="106"/>
      <c r="AR42" s="106"/>
      <c r="AS42" s="106"/>
      <c r="AT42" s="106"/>
    </row>
    <row r="43" spans="2:46">
      <c r="B43" s="239" t="s">
        <v>359</v>
      </c>
      <c r="C43" s="106">
        <f>IF(VLOOKUP($A$1,'Revenue from sale of real estat'!$B$6:$AT$100,C$16+1,FALSE)="","",VLOOKUP($A$1,'Revenue from sale of real estat'!$B$6:$AT$100,C$16+1,FALSE))</f>
        <v>0</v>
      </c>
      <c r="D43" s="106">
        <f>IF(VLOOKUP($A$1,'Revenue from sale of real estat'!$B$6:$AT$100,D$16+1,FALSE)="","",VLOOKUP($A$1,'Revenue from sale of real estat'!$B$6:$AT$100,D$16+1,FALSE))</f>
        <v>0</v>
      </c>
      <c r="E43" s="106">
        <f>IF(VLOOKUP($A$1,'Revenue from sale of real estat'!$B$6:$AT$100,E$16+1,FALSE)="","",VLOOKUP($A$1,'Revenue from sale of real estat'!$B$6:$AT$100,E$16+1,FALSE))</f>
        <v>0</v>
      </c>
      <c r="F43" s="106">
        <f>IF(VLOOKUP($A$1,'Revenue from sale of real estat'!$B$6:$AT$100,F$16+1,FALSE)="","",VLOOKUP($A$1,'Revenue from sale of real estat'!$B$6:$AT$100,F$16+1,FALSE))</f>
        <v>0</v>
      </c>
      <c r="G43" s="106">
        <f>IF(VLOOKUP($A$1,'Revenue from sale of real estat'!$B$6:$AT$100,G$16+1,FALSE)="","",VLOOKUP($A$1,'Revenue from sale of real estat'!$B$6:$AT$100,G$16+1,FALSE))</f>
        <v>0</v>
      </c>
      <c r="H43" s="106">
        <f>IF(VLOOKUP($A$1,'Revenue from sale of real estat'!$B$6:$AT$100,H$16+1,FALSE)="","",VLOOKUP($A$1,'Revenue from sale of real estat'!$B$6:$AT$100,H$16+1,FALSE))</f>
        <v>0</v>
      </c>
      <c r="I43" s="106">
        <f>IF(VLOOKUP($A$1,'Revenue from sale of real estat'!$B$6:$AT$100,I$16+1,FALSE)="","",VLOOKUP($A$1,'Revenue from sale of real estat'!$B$6:$AT$100,I$16+1,FALSE))</f>
        <v>0</v>
      </c>
      <c r="J43" s="106">
        <f>IF(VLOOKUP($A$1,'Revenue from sale of real estat'!$B$6:$AT$100,J$16+1,FALSE)="","",VLOOKUP($A$1,'Revenue from sale of real estat'!$B$6:$AT$100,J$16+1,FALSE))</f>
        <v>0</v>
      </c>
      <c r="K43" s="106">
        <f>IF(VLOOKUP($A$1,'Revenue from sale of real estat'!$B$6:$AT$100,K$16+1,FALSE)="","",VLOOKUP($A$1,'Revenue from sale of real estat'!$B$6:$AT$100,K$16+1,FALSE))</f>
        <v>0</v>
      </c>
      <c r="L43" s="106">
        <f>IF(VLOOKUP($A$1,'Revenue from sale of real estat'!$B$6:$AT$100,L$16+1,FALSE)="","",VLOOKUP($A$1,'Revenue from sale of real estat'!$B$6:$AT$100,L$16+1,FALSE))</f>
        <v>0</v>
      </c>
      <c r="M43" s="106">
        <f>IF(VLOOKUP($A$1,'Revenue from sale of real estat'!$B$6:$AT$100,M$16+1,FALSE)="","",VLOOKUP($A$1,'Revenue from sale of real estat'!$B$6:$AT$100,M$16+1,FALSE))</f>
        <v>41900000</v>
      </c>
      <c r="N43" s="106" t="str">
        <f>IF(VLOOKUP($A$1,'Revenue from sale of real estat'!$B$6:$AT$100,N$16+1,FALSE)="","",VLOOKUP($A$1,'Revenue from sale of real estat'!$B$6:$AT$100,N$16+1,FALSE))</f>
        <v/>
      </c>
      <c r="O43" s="106" t="str">
        <f>IF(VLOOKUP($A$1,'Revenue from sale of real estat'!$B$6:$AT$100,O$16+1,FALSE)="","",VLOOKUP($A$1,'Revenue from sale of real estat'!$B$6:$AT$100,O$16+1,FALSE))</f>
        <v/>
      </c>
      <c r="P43" s="106" t="str">
        <f>IF(VLOOKUP($A$1,'Revenue from sale of real estat'!$B$6:$AT$100,P$16+1,FALSE)="","",VLOOKUP($A$1,'Revenue from sale of real estat'!$B$6:$AT$100,P$16+1,FALSE))</f>
        <v/>
      </c>
      <c r="Q43" s="106" t="str">
        <f>IF(VLOOKUP($A$1,'Revenue from sale of real estat'!$B$6:$AT$100,Q$16+1,FALSE)="","",VLOOKUP($A$1,'Revenue from sale of real estat'!$B$6:$AT$100,Q$16+1,FALSE))</f>
        <v/>
      </c>
      <c r="R43" s="106" t="str">
        <f>IF(VLOOKUP($A$1,'Revenue from sale of real estat'!$B$6:$AT$100,R$16+1,FALSE)="","",VLOOKUP($A$1,'Revenue from sale of real estat'!$B$6:$AT$100,R$16+1,FALSE))</f>
        <v/>
      </c>
      <c r="S43" s="106" t="str">
        <f>IF(VLOOKUP($A$1,'Revenue from sale of real estat'!$B$6:$AT$100,S$16+1,FALSE)="","",VLOOKUP($A$1,'Revenue from sale of real estat'!$B$6:$AT$100,S$16+1,FALSE))</f>
        <v/>
      </c>
      <c r="T43" s="106" t="str">
        <f>IF(VLOOKUP($A$1,'Revenue from sale of real estat'!$B$6:$AT$100,T$16+1,FALSE)="","",VLOOKUP($A$1,'Revenue from sale of real estat'!$B$6:$AT$100,T$16+1,FALSE))</f>
        <v/>
      </c>
      <c r="U43" s="106" t="str">
        <f>IF(VLOOKUP($A$1,'Revenue from sale of real estat'!$B$6:$AT$100,U$16+1,FALSE)="","",VLOOKUP($A$1,'Revenue from sale of real estat'!$B$6:$AT$100,U$16+1,FALSE))</f>
        <v/>
      </c>
      <c r="V43" s="106" t="str">
        <f>IF(VLOOKUP($A$1,'Revenue from sale of real estat'!$B$6:$AT$100,V$16+1,FALSE)="","",VLOOKUP($A$1,'Revenue from sale of real estat'!$B$6:$AT$100,V$16+1,FALSE))</f>
        <v/>
      </c>
      <c r="W43" s="106" t="str">
        <f>IF(VLOOKUP($A$1,'Revenue from sale of real estat'!$B$6:$AT$100,W$16+1,FALSE)="","",VLOOKUP($A$1,'Revenue from sale of real estat'!$B$6:$AT$100,W$16+1,FALSE))</f>
        <v/>
      </c>
      <c r="X43" s="106" t="str">
        <f>IF(VLOOKUP($A$1,'Revenue from sale of real estat'!$B$6:$AT$100,X$16+1,FALSE)="","",VLOOKUP($A$1,'Revenue from sale of real estat'!$B$6:$AT$100,X$16+1,FALSE))</f>
        <v/>
      </c>
      <c r="Y43" s="106" t="str">
        <f>IF(VLOOKUP($A$1,'Revenue from sale of real estat'!$B$6:$AT$100,Y$16+1,FALSE)="","",VLOOKUP($A$1,'Revenue from sale of real estat'!$B$6:$AT$100,Y$16+1,FALSE))</f>
        <v/>
      </c>
      <c r="Z43" s="106" t="str">
        <f>IF(VLOOKUP($A$1,'Revenue from sale of real estat'!$B$6:$AT$100,Z$16+1,FALSE)="","",VLOOKUP($A$1,'Revenue from sale of real estat'!$B$6:$AT$100,Z$16+1,FALSE))</f>
        <v/>
      </c>
      <c r="AA43" s="106" t="str">
        <f>IF(VLOOKUP($A$1,'Revenue from sale of real estat'!$B$6:$AT$100,AA$16+1,FALSE)="","",VLOOKUP($A$1,'Revenue from sale of real estat'!$B$6:$AT$100,AA$16+1,FALSE))</f>
        <v/>
      </c>
      <c r="AB43" s="106" t="str">
        <f>IF(VLOOKUP($A$1,'Revenue from sale of real estat'!$B$6:$AT$100,AB$16+1,FALSE)="","",VLOOKUP($A$1,'Revenue from sale of real estat'!$B$6:$AT$100,AB$16+1,FALSE))</f>
        <v/>
      </c>
      <c r="AC43" s="106" t="str">
        <f>IF(VLOOKUP($A$1,'Revenue from sale of real estat'!$B$6:$AT$100,AC$16+1,FALSE)="","",VLOOKUP($A$1,'Revenue from sale of real estat'!$B$6:$AT$100,AC$16+1,FALSE))</f>
        <v/>
      </c>
      <c r="AD43" s="106" t="str">
        <f>IF(VLOOKUP($A$1,'Revenue from sale of real estat'!$B$6:$AT$100,AD$16+1,FALSE)="","",VLOOKUP($A$1,'Revenue from sale of real estat'!$B$6:$AT$100,AD$16+1,FALSE))</f>
        <v/>
      </c>
      <c r="AE43" s="159" t="str">
        <f>IF(VLOOKUP($A$1,'Revenue from sale of real estat'!$B$6:$AT$100,AE$16+1,FALSE)="","",VLOOKUP($A$1,'Revenue from sale of real estat'!$B$6:$AT$100,AE$16+1,FALSE))</f>
        <v/>
      </c>
      <c r="AF43" s="106" t="str">
        <f>IF(VLOOKUP($A$1,'Revenue from sale of real estat'!$B$6:$AT$100,AF$16+1,FALSE)="","",VLOOKUP($A$1,'Revenue from sale of real estat'!$B$6:$AT$100,AF$16+1,FALSE))</f>
        <v/>
      </c>
      <c r="AG43" s="106" t="str">
        <f>IF(VLOOKUP($A$1,'Revenue from sale of real estat'!$B$6:$AT$100,AG$16+1,FALSE)="","",VLOOKUP($A$1,'Revenue from sale of real estat'!$B$6:$AT$100,AG$16+1,FALSE))</f>
        <v/>
      </c>
      <c r="AH43" s="106" t="str">
        <f>IF(VLOOKUP($A$1,'Revenue from sale of real estat'!$B$6:$AT$100,AH$16+1,FALSE)="","",VLOOKUP($A$1,'Revenue from sale of real estat'!$B$6:$AT$100,AH$16+1,FALSE))</f>
        <v/>
      </c>
      <c r="AI43" s="106" t="str">
        <f>IF(VLOOKUP($A$1,'Revenue from sale of real estat'!$B$6:$AT$100,AI$16+1,FALSE)="","",VLOOKUP($A$1,'Revenue from sale of real estat'!$B$6:$AT$100,AI$16+1,FALSE))</f>
        <v/>
      </c>
      <c r="AJ43" s="106" t="str">
        <f>IF(VLOOKUP($A$1,'Revenue from sale of real estat'!$B$6:$AT$100,AJ$16+1,FALSE)="","",VLOOKUP($A$1,'Revenue from sale of real estat'!$B$6:$AT$100,AJ$16+1,FALSE))</f>
        <v/>
      </c>
      <c r="AK43" s="106" t="str">
        <f>IF(VLOOKUP($A$1,'Revenue from sale of real estat'!$B$6:$AT$100,AK$16+1,FALSE)="","",VLOOKUP($A$1,'Revenue from sale of real estat'!$B$6:$AT$100,AK$16+1,FALSE))</f>
        <v/>
      </c>
      <c r="AL43" s="106" t="str">
        <f>IF(VLOOKUP($A$1,'Revenue from sale of real estat'!$B$6:$AT$100,AL$16+1,FALSE)="","",VLOOKUP($A$1,'Revenue from sale of real estat'!$B$6:$AT$100,AL$16+1,FALSE))</f>
        <v/>
      </c>
      <c r="AM43" s="106" t="str">
        <f>IF(VLOOKUP($A$1,'Revenue from sale of real estat'!$B$6:$AT$100,AM$16+1,FALSE)="","",VLOOKUP($A$1,'Revenue from sale of real estat'!$B$6:$AT$100,AM$16+1,FALSE))</f>
        <v/>
      </c>
      <c r="AN43" s="106" t="str">
        <f>IF(VLOOKUP($A$1,'Revenue from sale of real estat'!$B$6:$AT$100,AN$16+1,FALSE)="","",VLOOKUP($A$1,'Revenue from sale of real estat'!$B$6:$AT$100,AN$16+1,FALSE))</f>
        <v/>
      </c>
      <c r="AO43" s="106" t="str">
        <f>IF(VLOOKUP($A$1,'Revenue from sale of real estat'!$B$6:$AT$100,AO$16+1,FALSE)="","",VLOOKUP($A$1,'Revenue from sale of real estat'!$B$6:$AT$100,AO$16+1,FALSE))</f>
        <v/>
      </c>
      <c r="AP43" s="106" t="str">
        <f>IF(VLOOKUP($A$1,'Revenue from sale of real estat'!$B$6:$AT$100,AP$16+1,FALSE)="","",VLOOKUP($A$1,'Revenue from sale of real estat'!$B$6:$AT$100,AP$16+1,FALSE))</f>
        <v/>
      </c>
      <c r="AQ43" s="106" t="str">
        <f>IF(VLOOKUP($A$1,'Revenue from sale of real estat'!$B$6:$AT$100,AQ$16+1,FALSE)="","",VLOOKUP($A$1,'Revenue from sale of real estat'!$B$6:$AT$100,AQ$16+1,FALSE))</f>
        <v/>
      </c>
      <c r="AR43" s="106" t="str">
        <f>IF(VLOOKUP($A$1,'Revenue from sale of real estat'!$B$6:$AT$100,AR$16+1,FALSE)="","",VLOOKUP($A$1,'Revenue from sale of real estat'!$B$6:$AT$100,AR$16+1,FALSE))</f>
        <v/>
      </c>
      <c r="AS43" s="106" t="str">
        <f>IF(VLOOKUP($A$1,'Revenue from sale of real estat'!$B$6:$AT$100,AS$16+1,FALSE)="","",VLOOKUP($A$1,'Revenue from sale of real estat'!$B$6:$AT$100,AS$16+1,FALSE))</f>
        <v/>
      </c>
      <c r="AT43" s="106" t="str">
        <f>IF(VLOOKUP($A$1,'Revenue from sale of real estat'!$B$6:$AT$100,AT$16+1,FALSE)="","",VLOOKUP($A$1,'Revenue from sale of real estat'!$B$6:$AT$100,AT$16+1,FALSE))</f>
        <v/>
      </c>
    </row>
    <row r="44" spans="2:46">
      <c r="B44" s="239" t="s">
        <v>360</v>
      </c>
      <c r="C44" s="106">
        <f>IF(VLOOKUP($A$1,'Cost of real estate property so'!$B$6:$AT$100,C$16+1,FALSE)="","",VLOOKUP($A$1,'Cost of real estate property so'!$B$6:$AT$100,C$16+1,FALSE))</f>
        <v>0</v>
      </c>
      <c r="D44" s="106">
        <f>IF(VLOOKUP($A$1,'Cost of real estate property so'!$B$6:$AT$100,D$16+1,FALSE)="","",VLOOKUP($A$1,'Cost of real estate property so'!$B$6:$AT$100,D$16+1,FALSE))</f>
        <v>0</v>
      </c>
      <c r="E44" s="106">
        <f>IF(VLOOKUP($A$1,'Cost of real estate property so'!$B$6:$AT$100,E$16+1,FALSE)="","",VLOOKUP($A$1,'Cost of real estate property so'!$B$6:$AT$100,E$16+1,FALSE))</f>
        <v>0</v>
      </c>
      <c r="F44" s="106">
        <f>IF(VLOOKUP($A$1,'Cost of real estate property so'!$B$6:$AT$100,F$16+1,FALSE)="","",VLOOKUP($A$1,'Cost of real estate property so'!$B$6:$AT$100,F$16+1,FALSE))</f>
        <v>0</v>
      </c>
      <c r="G44" s="106">
        <f>IF(VLOOKUP($A$1,'Cost of real estate property so'!$B$6:$AT$100,G$16+1,FALSE)="","",VLOOKUP($A$1,'Cost of real estate property so'!$B$6:$AT$100,G$16+1,FALSE))</f>
        <v>0</v>
      </c>
      <c r="H44" s="106">
        <f>IF(VLOOKUP($A$1,'Cost of real estate property so'!$B$6:$AT$100,H$16+1,FALSE)="","",VLOOKUP($A$1,'Cost of real estate property so'!$B$6:$AT$100,H$16+1,FALSE))</f>
        <v>0</v>
      </c>
      <c r="I44" s="106">
        <f>IF(VLOOKUP($A$1,'Cost of real estate property so'!$B$6:$AT$100,I$16+1,FALSE)="","",VLOOKUP($A$1,'Cost of real estate property so'!$B$6:$AT$100,I$16+1,FALSE))</f>
        <v>0</v>
      </c>
      <c r="J44" s="106">
        <f>IF(VLOOKUP($A$1,'Cost of real estate property so'!$B$6:$AT$100,J$16+1,FALSE)="","",VLOOKUP($A$1,'Cost of real estate property so'!$B$6:$AT$100,J$16+1,FALSE))</f>
        <v>0</v>
      </c>
      <c r="K44" s="106">
        <f>IF(VLOOKUP($A$1,'Cost of real estate property so'!$B$6:$AT$100,K$16+1,FALSE)="","",VLOOKUP($A$1,'Cost of real estate property so'!$B$6:$AT$100,K$16+1,FALSE))</f>
        <v>0</v>
      </c>
      <c r="L44" s="106">
        <f>IF(VLOOKUP($A$1,'Cost of real estate property so'!$B$6:$AT$100,L$16+1,FALSE)="","",VLOOKUP($A$1,'Cost of real estate property so'!$B$6:$AT$100,L$16+1,FALSE))</f>
        <v>0</v>
      </c>
      <c r="M44" s="106">
        <f>IF(VLOOKUP($A$1,'Cost of real estate property so'!$B$6:$AT$100,M$16+1,FALSE)="","",VLOOKUP($A$1,'Cost of real estate property so'!$B$6:$AT$100,M$16+1,FALSE))</f>
        <v>26826706</v>
      </c>
      <c r="N44" s="106" t="str">
        <f>IF(VLOOKUP($A$1,'Cost of real estate property so'!$B$6:$AT$100,N$16+1,FALSE)="","",VLOOKUP($A$1,'Cost of real estate property so'!$B$6:$AT$100,N$16+1,FALSE))</f>
        <v/>
      </c>
      <c r="O44" s="106" t="str">
        <f>IF(VLOOKUP($A$1,'Cost of real estate property so'!$B$6:$AT$100,O$16+1,FALSE)="","",VLOOKUP($A$1,'Cost of real estate property so'!$B$6:$AT$100,O$16+1,FALSE))</f>
        <v/>
      </c>
      <c r="P44" s="106" t="str">
        <f>IF(VLOOKUP($A$1,'Cost of real estate property so'!$B$6:$AT$100,P$16+1,FALSE)="","",VLOOKUP($A$1,'Cost of real estate property so'!$B$6:$AT$100,P$16+1,FALSE))</f>
        <v/>
      </c>
      <c r="Q44" s="106" t="str">
        <f>IF(VLOOKUP($A$1,'Cost of real estate property so'!$B$6:$AT$100,Q$16+1,FALSE)="","",VLOOKUP($A$1,'Cost of real estate property so'!$B$6:$AT$100,Q$16+1,FALSE))</f>
        <v/>
      </c>
      <c r="R44" s="106" t="str">
        <f>IF(VLOOKUP($A$1,'Cost of real estate property so'!$B$6:$AT$100,R$16+1,FALSE)="","",VLOOKUP($A$1,'Cost of real estate property so'!$B$6:$AT$100,R$16+1,FALSE))</f>
        <v/>
      </c>
      <c r="S44" s="106" t="str">
        <f>IF(VLOOKUP($A$1,'Cost of real estate property so'!$B$6:$AT$100,S$16+1,FALSE)="","",VLOOKUP($A$1,'Cost of real estate property so'!$B$6:$AT$100,S$16+1,FALSE))</f>
        <v/>
      </c>
      <c r="T44" s="106" t="str">
        <f>IF(VLOOKUP($A$1,'Cost of real estate property so'!$B$6:$AT$100,T$16+1,FALSE)="","",VLOOKUP($A$1,'Cost of real estate property so'!$B$6:$AT$100,T$16+1,FALSE))</f>
        <v/>
      </c>
      <c r="U44" s="106" t="str">
        <f>IF(VLOOKUP($A$1,'Cost of real estate property so'!$B$6:$AT$100,U$16+1,FALSE)="","",VLOOKUP($A$1,'Cost of real estate property so'!$B$6:$AT$100,U$16+1,FALSE))</f>
        <v/>
      </c>
      <c r="V44" s="106" t="str">
        <f>IF(VLOOKUP($A$1,'Cost of real estate property so'!$B$6:$AT$100,V$16+1,FALSE)="","",VLOOKUP($A$1,'Cost of real estate property so'!$B$6:$AT$100,V$16+1,FALSE))</f>
        <v/>
      </c>
      <c r="W44" s="106" t="str">
        <f>IF(VLOOKUP($A$1,'Cost of real estate property so'!$B$6:$AT$100,W$16+1,FALSE)="","",VLOOKUP($A$1,'Cost of real estate property so'!$B$6:$AT$100,W$16+1,FALSE))</f>
        <v/>
      </c>
      <c r="X44" s="106" t="str">
        <f>IF(VLOOKUP($A$1,'Cost of real estate property so'!$B$6:$AT$100,X$16+1,FALSE)="","",VLOOKUP($A$1,'Cost of real estate property so'!$B$6:$AT$100,X$16+1,FALSE))</f>
        <v/>
      </c>
      <c r="Y44" s="106" t="str">
        <f>IF(VLOOKUP($A$1,'Cost of real estate property so'!$B$6:$AT$100,Y$16+1,FALSE)="","",VLOOKUP($A$1,'Cost of real estate property so'!$B$6:$AT$100,Y$16+1,FALSE))</f>
        <v/>
      </c>
      <c r="Z44" s="106" t="str">
        <f>IF(VLOOKUP($A$1,'Cost of real estate property so'!$B$6:$AT$100,Z$16+1,FALSE)="","",VLOOKUP($A$1,'Cost of real estate property so'!$B$6:$AT$100,Z$16+1,FALSE))</f>
        <v/>
      </c>
      <c r="AA44" s="106" t="str">
        <f>IF(VLOOKUP($A$1,'Cost of real estate property so'!$B$6:$AT$100,AA$16+1,FALSE)="","",VLOOKUP($A$1,'Cost of real estate property so'!$B$6:$AT$100,AA$16+1,FALSE))</f>
        <v/>
      </c>
      <c r="AB44" s="106" t="str">
        <f>IF(VLOOKUP($A$1,'Cost of real estate property so'!$B$6:$AT$100,AB$16+1,FALSE)="","",VLOOKUP($A$1,'Cost of real estate property so'!$B$6:$AT$100,AB$16+1,FALSE))</f>
        <v/>
      </c>
      <c r="AC44" s="106" t="str">
        <f>IF(VLOOKUP($A$1,'Cost of real estate property so'!$B$6:$AT$100,AC$16+1,FALSE)="","",VLOOKUP($A$1,'Cost of real estate property so'!$B$6:$AT$100,AC$16+1,FALSE))</f>
        <v/>
      </c>
      <c r="AD44" s="106" t="str">
        <f>IF(VLOOKUP($A$1,'Cost of real estate property so'!$B$6:$AT$100,AD$16+1,FALSE)="","",VLOOKUP($A$1,'Cost of real estate property so'!$B$6:$AT$100,AD$16+1,FALSE))</f>
        <v/>
      </c>
      <c r="AE44" s="159" t="str">
        <f>IF(VLOOKUP($A$1,'Cost of real estate property so'!$B$6:$AT$100,AE$16+1,FALSE)="","",VLOOKUP($A$1,'Cost of real estate property so'!$B$6:$AT$100,AE$16+1,FALSE))</f>
        <v/>
      </c>
      <c r="AF44" s="106" t="str">
        <f>IF(VLOOKUP($A$1,'Cost of real estate property so'!$B$6:$AT$100,AF$16+1,FALSE)="","",VLOOKUP($A$1,'Cost of real estate property so'!$B$6:$AT$100,AF$16+1,FALSE))</f>
        <v/>
      </c>
      <c r="AG44" s="106" t="str">
        <f>IF(VLOOKUP($A$1,'Cost of real estate property so'!$B$6:$AT$100,AG$16+1,FALSE)="","",VLOOKUP($A$1,'Cost of real estate property so'!$B$6:$AT$100,AG$16+1,FALSE))</f>
        <v/>
      </c>
      <c r="AH44" s="106" t="str">
        <f>IF(VLOOKUP($A$1,'Cost of real estate property so'!$B$6:$AT$100,AH$16+1,FALSE)="","",VLOOKUP($A$1,'Cost of real estate property so'!$B$6:$AT$100,AH$16+1,FALSE))</f>
        <v/>
      </c>
      <c r="AI44" s="106" t="str">
        <f>IF(VLOOKUP($A$1,'Cost of real estate property so'!$B$6:$AT$100,AI$16+1,FALSE)="","",VLOOKUP($A$1,'Cost of real estate property so'!$B$6:$AT$100,AI$16+1,FALSE))</f>
        <v/>
      </c>
      <c r="AJ44" s="106" t="str">
        <f>IF(VLOOKUP($A$1,'Cost of real estate property so'!$B$6:$AT$100,AJ$16+1,FALSE)="","",VLOOKUP($A$1,'Cost of real estate property so'!$B$6:$AT$100,AJ$16+1,FALSE))</f>
        <v/>
      </c>
      <c r="AK44" s="106" t="str">
        <f>IF(VLOOKUP($A$1,'Cost of real estate property so'!$B$6:$AT$100,AK$16+1,FALSE)="","",VLOOKUP($A$1,'Cost of real estate property so'!$B$6:$AT$100,AK$16+1,FALSE))</f>
        <v/>
      </c>
      <c r="AL44" s="106" t="str">
        <f>IF(VLOOKUP($A$1,'Cost of real estate property so'!$B$6:$AT$100,AL$16+1,FALSE)="","",VLOOKUP($A$1,'Cost of real estate property so'!$B$6:$AT$100,AL$16+1,FALSE))</f>
        <v/>
      </c>
      <c r="AM44" s="106" t="str">
        <f>IF(VLOOKUP($A$1,'Cost of real estate property so'!$B$6:$AT$100,AM$16+1,FALSE)="","",VLOOKUP($A$1,'Cost of real estate property so'!$B$6:$AT$100,AM$16+1,FALSE))</f>
        <v/>
      </c>
      <c r="AN44" s="106" t="str">
        <f>IF(VLOOKUP($A$1,'Cost of real estate property so'!$B$6:$AT$100,AN$16+1,FALSE)="","",VLOOKUP($A$1,'Cost of real estate property so'!$B$6:$AT$100,AN$16+1,FALSE))</f>
        <v/>
      </c>
      <c r="AO44" s="106" t="str">
        <f>IF(VLOOKUP($A$1,'Cost of real estate property so'!$B$6:$AT$100,AO$16+1,FALSE)="","",VLOOKUP($A$1,'Cost of real estate property so'!$B$6:$AT$100,AO$16+1,FALSE))</f>
        <v/>
      </c>
      <c r="AP44" s="106" t="str">
        <f>IF(VLOOKUP($A$1,'Cost of real estate property so'!$B$6:$AT$100,AP$16+1,FALSE)="","",VLOOKUP($A$1,'Cost of real estate property so'!$B$6:$AT$100,AP$16+1,FALSE))</f>
        <v/>
      </c>
      <c r="AQ44" s="106" t="str">
        <f>IF(VLOOKUP($A$1,'Cost of real estate property so'!$B$6:$AT$100,AQ$16+1,FALSE)="","",VLOOKUP($A$1,'Cost of real estate property so'!$B$6:$AT$100,AQ$16+1,FALSE))</f>
        <v/>
      </c>
      <c r="AR44" s="106" t="str">
        <f>IF(VLOOKUP($A$1,'Cost of real estate property so'!$B$6:$AT$100,AR$16+1,FALSE)="","",VLOOKUP($A$1,'Cost of real estate property so'!$B$6:$AT$100,AR$16+1,FALSE))</f>
        <v/>
      </c>
      <c r="AS44" s="106" t="str">
        <f>IF(VLOOKUP($A$1,'Cost of real estate property so'!$B$6:$AT$100,AS$16+1,FALSE)="","",VLOOKUP($A$1,'Cost of real estate property so'!$B$6:$AT$100,AS$16+1,FALSE))</f>
        <v/>
      </c>
      <c r="AT44" s="106" t="str">
        <f>IF(VLOOKUP($A$1,'Cost of real estate property so'!$B$6:$AT$100,AT$16+1,FALSE)="","",VLOOKUP($A$1,'Cost of real estate property so'!$B$6:$AT$100,AT$16+1,FALSE))</f>
        <v/>
      </c>
    </row>
    <row r="45" spans="2:46">
      <c r="B45" s="239" t="s">
        <v>361</v>
      </c>
      <c r="C45" s="105">
        <f>IF(VLOOKUP($A$1,'Other sales expenses'!$B$6:$AT$100,C$16+1,FALSE)="","",VLOOKUP($A$1,'Other sales expenses'!$B$6:$AT$100,C$16+1,FALSE))</f>
        <v>0</v>
      </c>
      <c r="D45" s="105">
        <f>IF(VLOOKUP($A$1,'Other sales expenses'!$B$6:$AT$100,D$16+1,FALSE)="","",VLOOKUP($A$1,'Other sales expenses'!$B$6:$AT$100,D$16+1,FALSE))</f>
        <v>0</v>
      </c>
      <c r="E45" s="105">
        <f>IF(VLOOKUP($A$1,'Other sales expenses'!$B$6:$AT$100,E$16+1,FALSE)="","",VLOOKUP($A$1,'Other sales expenses'!$B$6:$AT$100,E$16+1,FALSE))</f>
        <v>0</v>
      </c>
      <c r="F45" s="105">
        <f>IF(VLOOKUP($A$1,'Other sales expenses'!$B$6:$AT$100,F$16+1,FALSE)="","",VLOOKUP($A$1,'Other sales expenses'!$B$6:$AT$100,F$16+1,FALSE))</f>
        <v>0</v>
      </c>
      <c r="G45" s="105">
        <f>IF(VLOOKUP($A$1,'Other sales expenses'!$B$6:$AT$100,G$16+1,FALSE)="","",VLOOKUP($A$1,'Other sales expenses'!$B$6:$AT$100,G$16+1,FALSE))</f>
        <v>0</v>
      </c>
      <c r="H45" s="105">
        <f>IF(VLOOKUP($A$1,'Other sales expenses'!$B$6:$AT$100,H$16+1,FALSE)="","",VLOOKUP($A$1,'Other sales expenses'!$B$6:$AT$100,H$16+1,FALSE))</f>
        <v>0</v>
      </c>
      <c r="I45" s="105">
        <f>IF(VLOOKUP($A$1,'Other sales expenses'!$B$6:$AT$100,I$16+1,FALSE)="","",VLOOKUP($A$1,'Other sales expenses'!$B$6:$AT$100,I$16+1,FALSE))</f>
        <v>0</v>
      </c>
      <c r="J45" s="105">
        <f>IF(VLOOKUP($A$1,'Other sales expenses'!$B$6:$AT$100,J$16+1,FALSE)="","",VLOOKUP($A$1,'Other sales expenses'!$B$6:$AT$100,J$16+1,FALSE))</f>
        <v>0</v>
      </c>
      <c r="K45" s="105">
        <f>IF(VLOOKUP($A$1,'Other sales expenses'!$B$6:$AT$100,K$16+1,FALSE)="","",VLOOKUP($A$1,'Other sales expenses'!$B$6:$AT$100,K$16+1,FALSE))</f>
        <v>0</v>
      </c>
      <c r="L45" s="105">
        <f>IF(VLOOKUP($A$1,'Other sales expenses'!$B$6:$AT$100,L$16+1,FALSE)="","",VLOOKUP($A$1,'Other sales expenses'!$B$6:$AT$100,L$16+1,FALSE))</f>
        <v>0</v>
      </c>
      <c r="M45" s="105">
        <f>IF(VLOOKUP($A$1,'Other sales expenses'!$B$6:$AT$100,M$16+1,FALSE)="","",VLOOKUP($A$1,'Other sales expenses'!$B$6:$AT$100,M$16+1,FALSE))</f>
        <v>182100</v>
      </c>
      <c r="N45" s="105" t="str">
        <f>IF(VLOOKUP($A$1,'Other sales expenses'!$B$6:$AT$100,N$16+1,FALSE)="","",VLOOKUP($A$1,'Other sales expenses'!$B$6:$AT$100,N$16+1,FALSE))</f>
        <v/>
      </c>
      <c r="O45" s="105" t="str">
        <f>IF(VLOOKUP($A$1,'Other sales expenses'!$B$6:$AT$100,O$16+1,FALSE)="","",VLOOKUP($A$1,'Other sales expenses'!$B$6:$AT$100,O$16+1,FALSE))</f>
        <v/>
      </c>
      <c r="P45" s="105" t="str">
        <f>IF(VLOOKUP($A$1,'Other sales expenses'!$B$6:$AT$100,P$16+1,FALSE)="","",VLOOKUP($A$1,'Other sales expenses'!$B$6:$AT$100,P$16+1,FALSE))</f>
        <v/>
      </c>
      <c r="Q45" s="105" t="str">
        <f>IF(VLOOKUP($A$1,'Other sales expenses'!$B$6:$AT$100,Q$16+1,FALSE)="","",VLOOKUP($A$1,'Other sales expenses'!$B$6:$AT$100,Q$16+1,FALSE))</f>
        <v/>
      </c>
      <c r="R45" s="105" t="str">
        <f>IF(VLOOKUP($A$1,'Other sales expenses'!$B$6:$AT$100,R$16+1,FALSE)="","",VLOOKUP($A$1,'Other sales expenses'!$B$6:$AT$100,R$16+1,FALSE))</f>
        <v/>
      </c>
      <c r="S45" s="105" t="str">
        <f>IF(VLOOKUP($A$1,'Other sales expenses'!$B$6:$AT$100,S$16+1,FALSE)="","",VLOOKUP($A$1,'Other sales expenses'!$B$6:$AT$100,S$16+1,FALSE))</f>
        <v/>
      </c>
      <c r="T45" s="105" t="str">
        <f>IF(VLOOKUP($A$1,'Other sales expenses'!$B$6:$AT$100,T$16+1,FALSE)="","",VLOOKUP($A$1,'Other sales expenses'!$B$6:$AT$100,T$16+1,FALSE))</f>
        <v/>
      </c>
      <c r="U45" s="105" t="str">
        <f>IF(VLOOKUP($A$1,'Other sales expenses'!$B$6:$AT$100,U$16+1,FALSE)="","",VLOOKUP($A$1,'Other sales expenses'!$B$6:$AT$100,U$16+1,FALSE))</f>
        <v/>
      </c>
      <c r="V45" s="105" t="str">
        <f>IF(VLOOKUP($A$1,'Other sales expenses'!$B$6:$AT$100,V$16+1,FALSE)="","",VLOOKUP($A$1,'Other sales expenses'!$B$6:$AT$100,V$16+1,FALSE))</f>
        <v/>
      </c>
      <c r="W45" s="105" t="str">
        <f>IF(VLOOKUP($A$1,'Other sales expenses'!$B$6:$AT$100,W$16+1,FALSE)="","",VLOOKUP($A$1,'Other sales expenses'!$B$6:$AT$100,W$16+1,FALSE))</f>
        <v/>
      </c>
      <c r="X45" s="105" t="str">
        <f>IF(VLOOKUP($A$1,'Other sales expenses'!$B$6:$AT$100,X$16+1,FALSE)="","",VLOOKUP($A$1,'Other sales expenses'!$B$6:$AT$100,X$16+1,FALSE))</f>
        <v/>
      </c>
      <c r="Y45" s="105" t="str">
        <f>IF(VLOOKUP($A$1,'Other sales expenses'!$B$6:$AT$100,Y$16+1,FALSE)="","",VLOOKUP($A$1,'Other sales expenses'!$B$6:$AT$100,Y$16+1,FALSE))</f>
        <v/>
      </c>
      <c r="Z45" s="105" t="str">
        <f>IF(VLOOKUP($A$1,'Other sales expenses'!$B$6:$AT$100,Z$16+1,FALSE)="","",VLOOKUP($A$1,'Other sales expenses'!$B$6:$AT$100,Z$16+1,FALSE))</f>
        <v/>
      </c>
      <c r="AA45" s="105" t="str">
        <f>IF(VLOOKUP($A$1,'Other sales expenses'!$B$6:$AT$100,AA$16+1,FALSE)="","",VLOOKUP($A$1,'Other sales expenses'!$B$6:$AT$100,AA$16+1,FALSE))</f>
        <v/>
      </c>
      <c r="AB45" s="105" t="str">
        <f>IF(VLOOKUP($A$1,'Other sales expenses'!$B$6:$AT$100,AB$16+1,FALSE)="","",VLOOKUP($A$1,'Other sales expenses'!$B$6:$AT$100,AB$16+1,FALSE))</f>
        <v/>
      </c>
      <c r="AC45" s="105" t="str">
        <f>IF(VLOOKUP($A$1,'Other sales expenses'!$B$6:$AT$100,AC$16+1,FALSE)="","",VLOOKUP($A$1,'Other sales expenses'!$B$6:$AT$100,AC$16+1,FALSE))</f>
        <v/>
      </c>
      <c r="AD45" s="105" t="str">
        <f>IF(VLOOKUP($A$1,'Other sales expenses'!$B$6:$AT$100,AD$16+1,FALSE)="","",VLOOKUP($A$1,'Other sales expenses'!$B$6:$AT$100,AD$16+1,FALSE))</f>
        <v/>
      </c>
      <c r="AE45" s="192" t="str">
        <f>IF(VLOOKUP($A$1,'Other sales expenses'!$B$6:$AT$100,AE$16+1,FALSE)="","",VLOOKUP($A$1,'Other sales expenses'!$B$6:$AT$100,AE$16+1,FALSE))</f>
        <v/>
      </c>
      <c r="AF45" s="105" t="str">
        <f>IF(VLOOKUP($A$1,'Other sales expenses'!$B$6:$AT$100,AF$16+1,FALSE)="","",VLOOKUP($A$1,'Other sales expenses'!$B$6:$AT$100,AF$16+1,FALSE))</f>
        <v/>
      </c>
      <c r="AG45" s="105" t="str">
        <f>IF(VLOOKUP($A$1,'Other sales expenses'!$B$6:$AT$100,AG$16+1,FALSE)="","",VLOOKUP($A$1,'Other sales expenses'!$B$6:$AT$100,AG$16+1,FALSE))</f>
        <v/>
      </c>
      <c r="AH45" s="105" t="str">
        <f>IF(VLOOKUP($A$1,'Other sales expenses'!$B$6:$AT$100,AH$16+1,FALSE)="","",VLOOKUP($A$1,'Other sales expenses'!$B$6:$AT$100,AH$16+1,FALSE))</f>
        <v/>
      </c>
      <c r="AI45" s="105" t="str">
        <f>IF(VLOOKUP($A$1,'Other sales expenses'!$B$6:$AT$100,AI$16+1,FALSE)="","",VLOOKUP($A$1,'Other sales expenses'!$B$6:$AT$100,AI$16+1,FALSE))</f>
        <v/>
      </c>
      <c r="AJ45" s="105" t="str">
        <f>IF(VLOOKUP($A$1,'Other sales expenses'!$B$6:$AT$100,AJ$16+1,FALSE)="","",VLOOKUP($A$1,'Other sales expenses'!$B$6:$AT$100,AJ$16+1,FALSE))</f>
        <v/>
      </c>
      <c r="AK45" s="105" t="str">
        <f>IF(VLOOKUP($A$1,'Other sales expenses'!$B$6:$AT$100,AK$16+1,FALSE)="","",VLOOKUP($A$1,'Other sales expenses'!$B$6:$AT$100,AK$16+1,FALSE))</f>
        <v/>
      </c>
      <c r="AL45" s="105" t="str">
        <f>IF(VLOOKUP($A$1,'Other sales expenses'!$B$6:$AT$100,AL$16+1,FALSE)="","",VLOOKUP($A$1,'Other sales expenses'!$B$6:$AT$100,AL$16+1,FALSE))</f>
        <v/>
      </c>
      <c r="AM45" s="105" t="str">
        <f>IF(VLOOKUP($A$1,'Other sales expenses'!$B$6:$AT$100,AM$16+1,FALSE)="","",VLOOKUP($A$1,'Other sales expenses'!$B$6:$AT$100,AM$16+1,FALSE))</f>
        <v/>
      </c>
      <c r="AN45" s="105" t="str">
        <f>IF(VLOOKUP($A$1,'Other sales expenses'!$B$6:$AT$100,AN$16+1,FALSE)="","",VLOOKUP($A$1,'Other sales expenses'!$B$6:$AT$100,AN$16+1,FALSE))</f>
        <v/>
      </c>
      <c r="AO45" s="105" t="str">
        <f>IF(VLOOKUP($A$1,'Other sales expenses'!$B$6:$AT$100,AO$16+1,FALSE)="","",VLOOKUP($A$1,'Other sales expenses'!$B$6:$AT$100,AO$16+1,FALSE))</f>
        <v/>
      </c>
      <c r="AP45" s="105" t="str">
        <f>IF(VLOOKUP($A$1,'Other sales expenses'!$B$6:$AT$100,AP$16+1,FALSE)="","",VLOOKUP($A$1,'Other sales expenses'!$B$6:$AT$100,AP$16+1,FALSE))</f>
        <v/>
      </c>
      <c r="AQ45" s="105" t="str">
        <f>IF(VLOOKUP($A$1,'Other sales expenses'!$B$6:$AT$100,AQ$16+1,FALSE)="","",VLOOKUP($A$1,'Other sales expenses'!$B$6:$AT$100,AQ$16+1,FALSE))</f>
        <v/>
      </c>
      <c r="AR45" s="105" t="str">
        <f>IF(VLOOKUP($A$1,'Other sales expenses'!$B$6:$AT$100,AR$16+1,FALSE)="","",VLOOKUP($A$1,'Other sales expenses'!$B$6:$AT$100,AR$16+1,FALSE))</f>
        <v/>
      </c>
      <c r="AS45" s="105" t="str">
        <f>IF(VLOOKUP($A$1,'Other sales expenses'!$B$6:$AT$100,AS$16+1,FALSE)="","",VLOOKUP($A$1,'Other sales expenses'!$B$6:$AT$100,AS$16+1,FALSE))</f>
        <v/>
      </c>
      <c r="AT45" s="105" t="str">
        <f>IF(VLOOKUP($A$1,'Other sales expenses'!$B$6:$AT$100,AT$16+1,FALSE)="","",VLOOKUP($A$1,'Other sales expenses'!$B$6:$AT$100,AT$16+1,FALSE))</f>
        <v/>
      </c>
    </row>
    <row r="46" spans="2:46">
      <c r="B46" s="244" t="s">
        <v>55</v>
      </c>
      <c r="C46" s="105">
        <f>IF(VLOOKUP($A$1,'Reduction in acquisition cost'!$B$6:$AT$100,C$16+1,FALSE)="","",VLOOKUP($A$1,'Reduction in acquisition cost'!$B$6:$AT$100,C$16+1,FALSE))</f>
        <v>0</v>
      </c>
      <c r="D46" s="105">
        <f>IF(VLOOKUP($A$1,'Reduction in acquisition cost'!$B$6:$AT$100,D$16+1,FALSE)="","",VLOOKUP($A$1,'Reduction in acquisition cost'!$B$6:$AT$100,D$16+1,FALSE))</f>
        <v>0</v>
      </c>
      <c r="E46" s="105">
        <f>IF(VLOOKUP($A$1,'Reduction in acquisition cost'!$B$6:$AT$100,E$16+1,FALSE)="","",VLOOKUP($A$1,'Reduction in acquisition cost'!$B$6:$AT$100,E$16+1,FALSE))</f>
        <v>0</v>
      </c>
      <c r="F46" s="105">
        <f>IF(VLOOKUP($A$1,'Reduction in acquisition cost'!$B$6:$AT$100,F$16+1,FALSE)="","",VLOOKUP($A$1,'Reduction in acquisition cost'!$B$6:$AT$100,F$16+1,FALSE))</f>
        <v>0</v>
      </c>
      <c r="G46" s="105">
        <f>IF(VLOOKUP($A$1,'Reduction in acquisition cost'!$B$6:$AT$100,G$16+1,FALSE)="","",VLOOKUP($A$1,'Reduction in acquisition cost'!$B$6:$AT$100,G$16+1,FALSE))</f>
        <v>0</v>
      </c>
      <c r="H46" s="105">
        <f>IF(VLOOKUP($A$1,'Reduction in acquisition cost'!$B$6:$AT$100,H$16+1,FALSE)="","",VLOOKUP($A$1,'Reduction in acquisition cost'!$B$6:$AT$100,H$16+1,FALSE))</f>
        <v>0</v>
      </c>
      <c r="I46" s="105">
        <f>IF(VLOOKUP($A$1,'Reduction in acquisition cost'!$B$6:$AT$100,I$16+1,FALSE)="","",VLOOKUP($A$1,'Reduction in acquisition cost'!$B$6:$AT$100,I$16+1,FALSE))</f>
        <v>0</v>
      </c>
      <c r="J46" s="105">
        <f>IF(VLOOKUP($A$1,'Reduction in acquisition cost'!$B$6:$AT$100,J$16+1,FALSE)="","",VLOOKUP($A$1,'Reduction in acquisition cost'!$B$6:$AT$100,J$16+1,FALSE))</f>
        <v>0</v>
      </c>
      <c r="K46" s="105">
        <f>IF(VLOOKUP($A$1,'Reduction in acquisition cost'!$B$6:$AT$100,K$16+1,FALSE)="","",VLOOKUP($A$1,'Reduction in acquisition cost'!$B$6:$AT$100,K$16+1,FALSE))</f>
        <v>0</v>
      </c>
      <c r="L46" s="105">
        <f>IF(VLOOKUP($A$1,'Reduction in acquisition cost'!$B$6:$AT$100,L$16+1,FALSE)="","",VLOOKUP($A$1,'Reduction in acquisition cost'!$B$6:$AT$100,L$16+1,FALSE))</f>
        <v>0</v>
      </c>
      <c r="M46" s="105">
        <f>IF(VLOOKUP($A$1,'Reduction in acquisition cost'!$B$6:$AT$100,M$16+1,FALSE)="","",VLOOKUP($A$1,'Reduction in acquisition cost'!$B$6:$AT$100,M$16+1,FALSE))</f>
        <v>14431937</v>
      </c>
      <c r="N46" s="105" t="str">
        <f>IF(VLOOKUP($A$1,'Reduction in acquisition cost'!$B$6:$AT$100,N$16+1,FALSE)="","",VLOOKUP($A$1,'Reduction in acquisition cost'!$B$6:$AT$100,N$16+1,FALSE))</f>
        <v/>
      </c>
      <c r="O46" s="105" t="str">
        <f>IF(VLOOKUP($A$1,'Reduction in acquisition cost'!$B$6:$AT$100,O$16+1,FALSE)="","",VLOOKUP($A$1,'Reduction in acquisition cost'!$B$6:$AT$100,O$16+1,FALSE))</f>
        <v/>
      </c>
      <c r="P46" s="105" t="str">
        <f>IF(VLOOKUP($A$1,'Reduction in acquisition cost'!$B$6:$AT$100,P$16+1,FALSE)="","",VLOOKUP($A$1,'Reduction in acquisition cost'!$B$6:$AT$100,P$16+1,FALSE))</f>
        <v/>
      </c>
      <c r="Q46" s="105" t="str">
        <f>IF(VLOOKUP($A$1,'Reduction in acquisition cost'!$B$6:$AT$100,Q$16+1,FALSE)="","",VLOOKUP($A$1,'Reduction in acquisition cost'!$B$6:$AT$100,Q$16+1,FALSE))</f>
        <v/>
      </c>
      <c r="R46" s="105" t="str">
        <f>IF(VLOOKUP($A$1,'Reduction in acquisition cost'!$B$6:$AT$100,R$16+1,FALSE)="","",VLOOKUP($A$1,'Reduction in acquisition cost'!$B$6:$AT$100,R$16+1,FALSE))</f>
        <v/>
      </c>
      <c r="S46" s="105" t="str">
        <f>IF(VLOOKUP($A$1,'Reduction in acquisition cost'!$B$6:$AT$100,S$16+1,FALSE)="","",VLOOKUP($A$1,'Reduction in acquisition cost'!$B$6:$AT$100,S$16+1,FALSE))</f>
        <v/>
      </c>
      <c r="T46" s="105" t="str">
        <f>IF(VLOOKUP($A$1,'Reduction in acquisition cost'!$B$6:$AT$100,T$16+1,FALSE)="","",VLOOKUP($A$1,'Reduction in acquisition cost'!$B$6:$AT$100,T$16+1,FALSE))</f>
        <v/>
      </c>
      <c r="U46" s="105" t="str">
        <f>IF(VLOOKUP($A$1,'Reduction in acquisition cost'!$B$6:$AT$100,U$16+1,FALSE)="","",VLOOKUP($A$1,'Reduction in acquisition cost'!$B$6:$AT$100,U$16+1,FALSE))</f>
        <v/>
      </c>
      <c r="V46" s="105" t="str">
        <f>IF(VLOOKUP($A$1,'Reduction in acquisition cost'!$B$6:$AT$100,V$16+1,FALSE)="","",VLOOKUP($A$1,'Reduction in acquisition cost'!$B$6:$AT$100,V$16+1,FALSE))</f>
        <v/>
      </c>
      <c r="W46" s="105" t="str">
        <f>IF(VLOOKUP($A$1,'Reduction in acquisition cost'!$B$6:$AT$100,W$16+1,FALSE)="","",VLOOKUP($A$1,'Reduction in acquisition cost'!$B$6:$AT$100,W$16+1,FALSE))</f>
        <v/>
      </c>
      <c r="X46" s="105" t="str">
        <f>IF(VLOOKUP($A$1,'Reduction in acquisition cost'!$B$6:$AT$100,X$16+1,FALSE)="","",VLOOKUP($A$1,'Reduction in acquisition cost'!$B$6:$AT$100,X$16+1,FALSE))</f>
        <v/>
      </c>
      <c r="Y46" s="105" t="str">
        <f>IF(VLOOKUP($A$1,'Reduction in acquisition cost'!$B$6:$AT$100,Y$16+1,FALSE)="","",VLOOKUP($A$1,'Reduction in acquisition cost'!$B$6:$AT$100,Y$16+1,FALSE))</f>
        <v/>
      </c>
      <c r="Z46" s="105" t="str">
        <f>IF(VLOOKUP($A$1,'Reduction in acquisition cost'!$B$6:$AT$100,Z$16+1,FALSE)="","",VLOOKUP($A$1,'Reduction in acquisition cost'!$B$6:$AT$100,Z$16+1,FALSE))</f>
        <v/>
      </c>
      <c r="AA46" s="105" t="str">
        <f>IF(VLOOKUP($A$1,'Reduction in acquisition cost'!$B$6:$AT$100,AA$16+1,FALSE)="","",VLOOKUP($A$1,'Reduction in acquisition cost'!$B$6:$AT$100,AA$16+1,FALSE))</f>
        <v/>
      </c>
      <c r="AB46" s="105" t="str">
        <f>IF(VLOOKUP($A$1,'Reduction in acquisition cost'!$B$6:$AT$100,AB$16+1,FALSE)="","",VLOOKUP($A$1,'Reduction in acquisition cost'!$B$6:$AT$100,AB$16+1,FALSE))</f>
        <v/>
      </c>
      <c r="AC46" s="105" t="str">
        <f>IF(VLOOKUP($A$1,'Reduction in acquisition cost'!$B$6:$AT$100,AC$16+1,FALSE)="","",VLOOKUP($A$1,'Reduction in acquisition cost'!$B$6:$AT$100,AC$16+1,FALSE))</f>
        <v/>
      </c>
      <c r="AD46" s="105" t="str">
        <f>IF(VLOOKUP($A$1,'Reduction in acquisition cost'!$B$6:$AT$100,AD$16+1,FALSE)="","",VLOOKUP($A$1,'Reduction in acquisition cost'!$B$6:$AT$100,AD$16+1,FALSE))</f>
        <v/>
      </c>
      <c r="AE46" s="192" t="str">
        <f>IF(VLOOKUP($A$1,'Reduction in acquisition cost'!$B$6:$AT$100,AE$16+1,FALSE)="","",VLOOKUP($A$1,'Reduction in acquisition cost'!$B$6:$AT$100,AE$16+1,FALSE))</f>
        <v/>
      </c>
      <c r="AF46" s="105" t="str">
        <f>IF(VLOOKUP($A$1,'Reduction in acquisition cost'!$B$6:$AT$100,AF$16+1,FALSE)="","",VLOOKUP($A$1,'Reduction in acquisition cost'!$B$6:$AT$100,AF$16+1,FALSE))</f>
        <v/>
      </c>
      <c r="AG46" s="105" t="str">
        <f>IF(VLOOKUP($A$1,'Reduction in acquisition cost'!$B$6:$AT$100,AG$16+1,FALSE)="","",VLOOKUP($A$1,'Reduction in acquisition cost'!$B$6:$AT$100,AG$16+1,FALSE))</f>
        <v/>
      </c>
      <c r="AH46" s="105" t="str">
        <f>IF(VLOOKUP($A$1,'Reduction in acquisition cost'!$B$6:$AT$100,AH$16+1,FALSE)="","",VLOOKUP($A$1,'Reduction in acquisition cost'!$B$6:$AT$100,AH$16+1,FALSE))</f>
        <v/>
      </c>
      <c r="AI46" s="105" t="str">
        <f>IF(VLOOKUP($A$1,'Reduction in acquisition cost'!$B$6:$AT$100,AI$16+1,FALSE)="","",VLOOKUP($A$1,'Reduction in acquisition cost'!$B$6:$AT$100,AI$16+1,FALSE))</f>
        <v/>
      </c>
      <c r="AJ46" s="105" t="str">
        <f>IF(VLOOKUP($A$1,'Reduction in acquisition cost'!$B$6:$AT$100,AJ$16+1,FALSE)="","",VLOOKUP($A$1,'Reduction in acquisition cost'!$B$6:$AT$100,AJ$16+1,FALSE))</f>
        <v/>
      </c>
      <c r="AK46" s="105" t="str">
        <f>IF(VLOOKUP($A$1,'Reduction in acquisition cost'!$B$6:$AT$100,AK$16+1,FALSE)="","",VLOOKUP($A$1,'Reduction in acquisition cost'!$B$6:$AT$100,AK$16+1,FALSE))</f>
        <v/>
      </c>
      <c r="AL46" s="105" t="str">
        <f>IF(VLOOKUP($A$1,'Reduction in acquisition cost'!$B$6:$AT$100,AL$16+1,FALSE)="","",VLOOKUP($A$1,'Reduction in acquisition cost'!$B$6:$AT$100,AL$16+1,FALSE))</f>
        <v/>
      </c>
      <c r="AM46" s="105" t="str">
        <f>IF(VLOOKUP($A$1,'Reduction in acquisition cost'!$B$6:$AT$100,AM$16+1,FALSE)="","",VLOOKUP($A$1,'Reduction in acquisition cost'!$B$6:$AT$100,AM$16+1,FALSE))</f>
        <v/>
      </c>
      <c r="AN46" s="105" t="str">
        <f>IF(VLOOKUP($A$1,'Reduction in acquisition cost'!$B$6:$AT$100,AN$16+1,FALSE)="","",VLOOKUP($A$1,'Reduction in acquisition cost'!$B$6:$AT$100,AN$16+1,FALSE))</f>
        <v/>
      </c>
      <c r="AO46" s="105" t="str">
        <f>IF(VLOOKUP($A$1,'Reduction in acquisition cost'!$B$6:$AT$100,AO$16+1,FALSE)="","",VLOOKUP($A$1,'Reduction in acquisition cost'!$B$6:$AT$100,AO$16+1,FALSE))</f>
        <v/>
      </c>
      <c r="AP46" s="105" t="str">
        <f>IF(VLOOKUP($A$1,'Reduction in acquisition cost'!$B$6:$AT$100,AP$16+1,FALSE)="","",VLOOKUP($A$1,'Reduction in acquisition cost'!$B$6:$AT$100,AP$16+1,FALSE))</f>
        <v/>
      </c>
      <c r="AQ46" s="105" t="str">
        <f>IF(VLOOKUP($A$1,'Reduction in acquisition cost'!$B$6:$AT$100,AQ$16+1,FALSE)="","",VLOOKUP($A$1,'Reduction in acquisition cost'!$B$6:$AT$100,AQ$16+1,FALSE))</f>
        <v/>
      </c>
      <c r="AR46" s="105" t="str">
        <f>IF(VLOOKUP($A$1,'Reduction in acquisition cost'!$B$6:$AT$100,AR$16+1,FALSE)="","",VLOOKUP($A$1,'Reduction in acquisition cost'!$B$6:$AT$100,AR$16+1,FALSE))</f>
        <v/>
      </c>
      <c r="AS46" s="105" t="str">
        <f>IF(VLOOKUP($A$1,'Reduction in acquisition cost'!$B$6:$AT$100,AS$16+1,FALSE)="","",VLOOKUP($A$1,'Reduction in acquisition cost'!$B$6:$AT$100,AS$16+1,FALSE))</f>
        <v/>
      </c>
      <c r="AT46" s="105" t="str">
        <f>IF(VLOOKUP($A$1,'Reduction in acquisition cost'!$B$6:$AT$100,AT$16+1,FALSE)="","",VLOOKUP($A$1,'Reduction in acquisition cost'!$B$6:$AT$100,AT$16+1,FALSE))</f>
        <v/>
      </c>
    </row>
    <row r="47" spans="2:46">
      <c r="B47" s="245" t="s">
        <v>358</v>
      </c>
      <c r="C47" s="102">
        <f>IF(VLOOKUP($A$1,'Gain or loss on sales'!$B$6:$AT$100,C$16+1,FALSE)="","",VLOOKUP($A$1,'Gain or loss on sales'!$B$6:$AT$100,C$16+1,FALSE))</f>
        <v>0</v>
      </c>
      <c r="D47" s="102">
        <f>IF(VLOOKUP($A$1,'Gain or loss on sales'!$B$6:$AT$100,D$16+1,FALSE)="","",VLOOKUP($A$1,'Gain or loss on sales'!$B$6:$AT$100,D$16+1,FALSE))</f>
        <v>0</v>
      </c>
      <c r="E47" s="102">
        <f>IF(VLOOKUP($A$1,'Gain or loss on sales'!$B$6:$AT$100,E$16+1,FALSE)="","",VLOOKUP($A$1,'Gain or loss on sales'!$B$6:$AT$100,E$16+1,FALSE))</f>
        <v>0</v>
      </c>
      <c r="F47" s="102">
        <f>IF(VLOOKUP($A$1,'Gain or loss on sales'!$B$6:$AT$100,F$16+1,FALSE)="","",VLOOKUP($A$1,'Gain or loss on sales'!$B$6:$AT$100,F$16+1,FALSE))</f>
        <v>0</v>
      </c>
      <c r="G47" s="102">
        <f>IF(VLOOKUP($A$1,'Gain or loss on sales'!$B$6:$AT$100,G$16+1,FALSE)="","",VLOOKUP($A$1,'Gain or loss on sales'!$B$6:$AT$100,G$16+1,FALSE))</f>
        <v>0</v>
      </c>
      <c r="H47" s="102">
        <f>IF(VLOOKUP($A$1,'Gain or loss on sales'!$B$6:$AT$100,H$16+1,FALSE)="","",VLOOKUP($A$1,'Gain or loss on sales'!$B$6:$AT$100,H$16+1,FALSE))</f>
        <v>0</v>
      </c>
      <c r="I47" s="102">
        <f>IF(VLOOKUP($A$1,'Gain or loss on sales'!$B$6:$AT$100,I$16+1,FALSE)="","",VLOOKUP($A$1,'Gain or loss on sales'!$B$6:$AT$100,I$16+1,FALSE))</f>
        <v>0</v>
      </c>
      <c r="J47" s="102">
        <f>IF(VLOOKUP($A$1,'Gain or loss on sales'!$B$6:$AT$100,J$16+1,FALSE)="","",VLOOKUP($A$1,'Gain or loss on sales'!$B$6:$AT$100,J$16+1,FALSE))</f>
        <v>0</v>
      </c>
      <c r="K47" s="102">
        <f>IF(VLOOKUP($A$1,'Gain or loss on sales'!$B$6:$AT$100,K$16+1,FALSE)="","",VLOOKUP($A$1,'Gain or loss on sales'!$B$6:$AT$100,K$16+1,FALSE))</f>
        <v>0</v>
      </c>
      <c r="L47" s="102">
        <f>IF(VLOOKUP($A$1,'Gain or loss on sales'!$B$6:$AT$100,L$16+1,FALSE)="","",VLOOKUP($A$1,'Gain or loss on sales'!$B$6:$AT$100,L$16+1,FALSE))</f>
        <v>0</v>
      </c>
      <c r="M47" s="102">
        <f>IF(VLOOKUP($A$1,'Gain or loss on sales'!$B$6:$AT$100,M$16+1,FALSE)="","",VLOOKUP($A$1,'Gain or loss on sales'!$B$6:$AT$100,M$16+1,FALSE))</f>
        <v>459256</v>
      </c>
      <c r="N47" s="102" t="str">
        <f>IF(VLOOKUP($A$1,'Gain or loss on sales'!$B$6:$AT$100,N$16+1,FALSE)="","",VLOOKUP($A$1,'Gain or loss on sales'!$B$6:$AT$100,N$16+1,FALSE))</f>
        <v/>
      </c>
      <c r="O47" s="102" t="str">
        <f>IF(VLOOKUP($A$1,'Gain or loss on sales'!$B$6:$AT$100,O$16+1,FALSE)="","",VLOOKUP($A$1,'Gain or loss on sales'!$B$6:$AT$100,O$16+1,FALSE))</f>
        <v/>
      </c>
      <c r="P47" s="102" t="str">
        <f>IF(VLOOKUP($A$1,'Gain or loss on sales'!$B$6:$AT$100,P$16+1,FALSE)="","",VLOOKUP($A$1,'Gain or loss on sales'!$B$6:$AT$100,P$16+1,FALSE))</f>
        <v/>
      </c>
      <c r="Q47" s="102" t="str">
        <f>IF(VLOOKUP($A$1,'Gain or loss on sales'!$B$6:$AT$100,Q$16+1,FALSE)="","",VLOOKUP($A$1,'Gain or loss on sales'!$B$6:$AT$100,Q$16+1,FALSE))</f>
        <v/>
      </c>
      <c r="R47" s="102" t="str">
        <f>IF(VLOOKUP($A$1,'Gain or loss on sales'!$B$6:$AT$100,R$16+1,FALSE)="","",VLOOKUP($A$1,'Gain or loss on sales'!$B$6:$AT$100,R$16+1,FALSE))</f>
        <v/>
      </c>
      <c r="S47" s="102" t="str">
        <f>IF(VLOOKUP($A$1,'Gain or loss on sales'!$B$6:$AT$100,S$16+1,FALSE)="","",VLOOKUP($A$1,'Gain or loss on sales'!$B$6:$AT$100,S$16+1,FALSE))</f>
        <v/>
      </c>
      <c r="T47" s="102" t="str">
        <f>IF(VLOOKUP($A$1,'Gain or loss on sales'!$B$6:$AT$100,T$16+1,FALSE)="","",VLOOKUP($A$1,'Gain or loss on sales'!$B$6:$AT$100,T$16+1,FALSE))</f>
        <v/>
      </c>
      <c r="U47" s="102" t="str">
        <f>IF(VLOOKUP($A$1,'Gain or loss on sales'!$B$6:$AT$100,U$16+1,FALSE)="","",VLOOKUP($A$1,'Gain or loss on sales'!$B$6:$AT$100,U$16+1,FALSE))</f>
        <v/>
      </c>
      <c r="V47" s="102" t="str">
        <f>IF(VLOOKUP($A$1,'Gain or loss on sales'!$B$6:$AT$100,V$16+1,FALSE)="","",VLOOKUP($A$1,'Gain or loss on sales'!$B$6:$AT$100,V$16+1,FALSE))</f>
        <v/>
      </c>
      <c r="W47" s="102" t="str">
        <f>IF(VLOOKUP($A$1,'Gain or loss on sales'!$B$6:$AT$100,W$16+1,FALSE)="","",VLOOKUP($A$1,'Gain or loss on sales'!$B$6:$AT$100,W$16+1,FALSE))</f>
        <v/>
      </c>
      <c r="X47" s="102" t="str">
        <f>IF(VLOOKUP($A$1,'Gain or loss on sales'!$B$6:$AT$100,X$16+1,FALSE)="","",VLOOKUP($A$1,'Gain or loss on sales'!$B$6:$AT$100,X$16+1,FALSE))</f>
        <v/>
      </c>
      <c r="Y47" s="102" t="str">
        <f>IF(VLOOKUP($A$1,'Gain or loss on sales'!$B$6:$AT$100,Y$16+1,FALSE)="","",VLOOKUP($A$1,'Gain or loss on sales'!$B$6:$AT$100,Y$16+1,FALSE))</f>
        <v/>
      </c>
      <c r="Z47" s="102" t="str">
        <f>IF(VLOOKUP($A$1,'Gain or loss on sales'!$B$6:$AT$100,Z$16+1,FALSE)="","",VLOOKUP($A$1,'Gain or loss on sales'!$B$6:$AT$100,Z$16+1,FALSE))</f>
        <v/>
      </c>
      <c r="AA47" s="102" t="str">
        <f>IF(VLOOKUP($A$1,'Gain or loss on sales'!$B$6:$AT$100,AA$16+1,FALSE)="","",VLOOKUP($A$1,'Gain or loss on sales'!$B$6:$AT$100,AA$16+1,FALSE))</f>
        <v/>
      </c>
      <c r="AB47" s="102" t="str">
        <f>IF(VLOOKUP($A$1,'Gain or loss on sales'!$B$6:$AT$100,AB$16+1,FALSE)="","",VLOOKUP($A$1,'Gain or loss on sales'!$B$6:$AT$100,AB$16+1,FALSE))</f>
        <v/>
      </c>
      <c r="AC47" s="102" t="str">
        <f>IF(VLOOKUP($A$1,'Gain or loss on sales'!$B$6:$AT$100,AC$16+1,FALSE)="","",VLOOKUP($A$1,'Gain or loss on sales'!$B$6:$AT$100,AC$16+1,FALSE))</f>
        <v/>
      </c>
      <c r="AD47" s="102" t="str">
        <f>IF(VLOOKUP($A$1,'Gain or loss on sales'!$B$6:$AT$100,AD$16+1,FALSE)="","",VLOOKUP($A$1,'Gain or loss on sales'!$B$6:$AT$100,AD$16+1,FALSE))</f>
        <v/>
      </c>
      <c r="AE47" s="189" t="str">
        <f>IF(VLOOKUP($A$1,'Gain or loss on sales'!$B$6:$AT$100,AE$16+1,FALSE)="","",VLOOKUP($A$1,'Gain or loss on sales'!$B$6:$AT$100,AE$16+1,FALSE))</f>
        <v/>
      </c>
      <c r="AF47" s="102" t="str">
        <f>IF(VLOOKUP($A$1,'Gain or loss on sales'!$B$6:$AT$100,AF$16+1,FALSE)="","",VLOOKUP($A$1,'Gain or loss on sales'!$B$6:$AT$100,AF$16+1,FALSE))</f>
        <v/>
      </c>
      <c r="AG47" s="102" t="str">
        <f>IF(VLOOKUP($A$1,'Gain or loss on sales'!$B$6:$AT$100,AG$16+1,FALSE)="","",VLOOKUP($A$1,'Gain or loss on sales'!$B$6:$AT$100,AG$16+1,FALSE))</f>
        <v/>
      </c>
      <c r="AH47" s="102" t="str">
        <f>IF(VLOOKUP($A$1,'Gain or loss on sales'!$B$6:$AT$100,AH$16+1,FALSE)="","",VLOOKUP($A$1,'Gain or loss on sales'!$B$6:$AT$100,AH$16+1,FALSE))</f>
        <v/>
      </c>
      <c r="AI47" s="102" t="str">
        <f>IF(VLOOKUP($A$1,'Gain or loss on sales'!$B$6:$AT$100,AI$16+1,FALSE)="","",VLOOKUP($A$1,'Gain or loss on sales'!$B$6:$AT$100,AI$16+1,FALSE))</f>
        <v/>
      </c>
      <c r="AJ47" s="102" t="str">
        <f>IF(VLOOKUP($A$1,'Gain or loss on sales'!$B$6:$AT$100,AJ$16+1,FALSE)="","",VLOOKUP($A$1,'Gain or loss on sales'!$B$6:$AT$100,AJ$16+1,FALSE))</f>
        <v/>
      </c>
      <c r="AK47" s="102" t="str">
        <f>IF(VLOOKUP($A$1,'Gain or loss on sales'!$B$6:$AT$100,AK$16+1,FALSE)="","",VLOOKUP($A$1,'Gain or loss on sales'!$B$6:$AT$100,AK$16+1,FALSE))</f>
        <v/>
      </c>
      <c r="AL47" s="102" t="str">
        <f>IF(VLOOKUP($A$1,'Gain or loss on sales'!$B$6:$AT$100,AL$16+1,FALSE)="","",VLOOKUP($A$1,'Gain or loss on sales'!$B$6:$AT$100,AL$16+1,FALSE))</f>
        <v/>
      </c>
      <c r="AM47" s="102" t="str">
        <f>IF(VLOOKUP($A$1,'Gain or loss on sales'!$B$6:$AT$100,AM$16+1,FALSE)="","",VLOOKUP($A$1,'Gain or loss on sales'!$B$6:$AT$100,AM$16+1,FALSE))</f>
        <v/>
      </c>
      <c r="AN47" s="102" t="str">
        <f>IF(VLOOKUP($A$1,'Gain or loss on sales'!$B$6:$AT$100,AN$16+1,FALSE)="","",VLOOKUP($A$1,'Gain or loss on sales'!$B$6:$AT$100,AN$16+1,FALSE))</f>
        <v/>
      </c>
      <c r="AO47" s="102" t="str">
        <f>IF(VLOOKUP($A$1,'Gain or loss on sales'!$B$6:$AT$100,AO$16+1,FALSE)="","",VLOOKUP($A$1,'Gain or loss on sales'!$B$6:$AT$100,AO$16+1,FALSE))</f>
        <v/>
      </c>
      <c r="AP47" s="102" t="str">
        <f>IF(VLOOKUP($A$1,'Gain or loss on sales'!$B$6:$AT$100,AP$16+1,FALSE)="","",VLOOKUP($A$1,'Gain or loss on sales'!$B$6:$AT$100,AP$16+1,FALSE))</f>
        <v/>
      </c>
      <c r="AQ47" s="102" t="str">
        <f>IF(VLOOKUP($A$1,'Gain or loss on sales'!$B$6:$AT$100,AQ$16+1,FALSE)="","",VLOOKUP($A$1,'Gain or loss on sales'!$B$6:$AT$100,AQ$16+1,FALSE))</f>
        <v/>
      </c>
      <c r="AR47" s="102" t="str">
        <f>IF(VLOOKUP($A$1,'Gain or loss on sales'!$B$6:$AT$100,AR$16+1,FALSE)="","",VLOOKUP($A$1,'Gain or loss on sales'!$B$6:$AT$100,AR$16+1,FALSE))</f>
        <v/>
      </c>
      <c r="AS47" s="102" t="str">
        <f>IF(VLOOKUP($A$1,'Gain or loss on sales'!$B$6:$AT$100,AS$16+1,FALSE)="","",VLOOKUP($A$1,'Gain or loss on sales'!$B$6:$AT$100,AS$16+1,FALSE))</f>
        <v/>
      </c>
      <c r="AT47" s="102" t="str">
        <f>IF(VLOOKUP($A$1,'Gain or loss on sales'!$B$6:$AT$100,AT$16+1,FALSE)="","",VLOOKUP($A$1,'Gain or loss on sales'!$B$6:$AT$100,AT$16+1,FALSE))</f>
        <v/>
      </c>
    </row>
    <row r="48" spans="2:46">
      <c r="C48" s="107" t="str">
        <f>IF(OR($A$1="Nibancho Garden",$A$1="Kitanomaru Square",$A$1="Akasaka Park Building",$A$1="Nishiki Park Building")=TRUE,"Data pertaining to the residential portions is not included in 'Leasable space','Leased space', 'Occupancy rate' and 'Number of tenants'.","")</f>
        <v/>
      </c>
      <c r="D48" s="107"/>
      <c r="E48" s="107"/>
      <c r="F48" s="107"/>
      <c r="G48" s="107"/>
      <c r="H48" s="107"/>
      <c r="I48" s="107"/>
      <c r="J48" s="107"/>
      <c r="K48" s="107"/>
      <c r="L48" s="107"/>
    </row>
    <row r="49" spans="1:12">
      <c r="C49" s="107"/>
      <c r="D49" s="107"/>
      <c r="E49" s="107"/>
      <c r="F49" s="107"/>
      <c r="G49" s="107"/>
      <c r="H49" s="107"/>
      <c r="I49" s="107"/>
      <c r="J49" s="107"/>
      <c r="K49" s="107"/>
      <c r="L49" s="107"/>
    </row>
    <row r="50" spans="1:12">
      <c r="A50" s="72" t="s">
        <v>328</v>
      </c>
    </row>
    <row r="51" spans="1:12">
      <c r="A51" s="261" t="s">
        <v>227</v>
      </c>
      <c r="B51" s="86"/>
    </row>
    <row r="52" spans="1:12">
      <c r="A52" s="261" t="s">
        <v>258</v>
      </c>
      <c r="B52" s="86"/>
    </row>
    <row r="53" spans="1:12">
      <c r="A53" s="261" t="s">
        <v>480</v>
      </c>
      <c r="B53" s="86"/>
    </row>
    <row r="54" spans="1:12">
      <c r="A54" s="261" t="s">
        <v>260</v>
      </c>
      <c r="B54" s="86"/>
    </row>
    <row r="55" spans="1:12">
      <c r="A55" s="261" t="s">
        <v>261</v>
      </c>
      <c r="B55" s="86"/>
    </row>
    <row r="56" spans="1:12">
      <c r="A56" s="261" t="s">
        <v>262</v>
      </c>
      <c r="B56" s="86"/>
    </row>
    <row r="57" spans="1:12">
      <c r="A57" s="261" t="s">
        <v>263</v>
      </c>
      <c r="B57" s="86"/>
    </row>
    <row r="58" spans="1:12">
      <c r="A58" s="261" t="s">
        <v>264</v>
      </c>
      <c r="B58" s="86"/>
    </row>
    <row r="59" spans="1:12">
      <c r="A59" s="261" t="s">
        <v>16</v>
      </c>
      <c r="B59" s="86"/>
    </row>
    <row r="60" spans="1:12">
      <c r="A60" s="261" t="s">
        <v>481</v>
      </c>
      <c r="B60" s="86"/>
    </row>
    <row r="61" spans="1:12">
      <c r="A61" s="261" t="s">
        <v>482</v>
      </c>
      <c r="B61" s="86"/>
    </row>
    <row r="62" spans="1:12">
      <c r="A62" s="261" t="s">
        <v>483</v>
      </c>
      <c r="B62" s="86"/>
    </row>
    <row r="63" spans="1:12">
      <c r="A63" s="261" t="s">
        <v>484</v>
      </c>
      <c r="B63" s="86"/>
    </row>
    <row r="64" spans="1:12">
      <c r="A64" s="261" t="s">
        <v>269</v>
      </c>
      <c r="B64" s="86"/>
    </row>
    <row r="65" spans="1:2">
      <c r="A65" s="261" t="s">
        <v>485</v>
      </c>
      <c r="B65" s="86"/>
    </row>
    <row r="66" spans="1:2">
      <c r="A66" s="261" t="s">
        <v>271</v>
      </c>
      <c r="B66" s="86"/>
    </row>
    <row r="67" spans="1:2">
      <c r="A67" s="261" t="s">
        <v>486</v>
      </c>
      <c r="B67" s="86"/>
    </row>
    <row r="68" spans="1:2">
      <c r="A68" s="261" t="s">
        <v>272</v>
      </c>
      <c r="B68" s="86"/>
    </row>
    <row r="69" spans="1:2">
      <c r="A69" s="261" t="s">
        <v>487</v>
      </c>
      <c r="B69" s="86"/>
    </row>
    <row r="70" spans="1:2">
      <c r="A70" s="261" t="s">
        <v>488</v>
      </c>
      <c r="B70" s="86"/>
    </row>
    <row r="71" spans="1:2">
      <c r="A71" s="261" t="s">
        <v>489</v>
      </c>
      <c r="B71" s="86"/>
    </row>
    <row r="72" spans="1:2">
      <c r="A72" s="261" t="s">
        <v>275</v>
      </c>
      <c r="B72" s="86"/>
    </row>
    <row r="73" spans="1:2">
      <c r="A73" s="261" t="s">
        <v>276</v>
      </c>
      <c r="B73" s="86"/>
    </row>
    <row r="74" spans="1:2">
      <c r="A74" s="261" t="s">
        <v>277</v>
      </c>
      <c r="B74" s="86"/>
    </row>
    <row r="75" spans="1:2">
      <c r="A75" s="261" t="s">
        <v>490</v>
      </c>
      <c r="B75" s="86"/>
    </row>
    <row r="76" spans="1:2">
      <c r="A76" s="261" t="s">
        <v>279</v>
      </c>
      <c r="B76" s="86"/>
    </row>
    <row r="77" spans="1:2">
      <c r="A77" s="261" t="s">
        <v>280</v>
      </c>
      <c r="B77" s="86"/>
    </row>
    <row r="78" spans="1:2">
      <c r="A78" s="261" t="s">
        <v>281</v>
      </c>
      <c r="B78" s="86"/>
    </row>
    <row r="79" spans="1:2">
      <c r="A79" s="261" t="s">
        <v>491</v>
      </c>
      <c r="B79" s="86"/>
    </row>
    <row r="80" spans="1:2">
      <c r="A80" s="261" t="s">
        <v>492</v>
      </c>
      <c r="B80" s="86"/>
    </row>
    <row r="81" spans="1:2">
      <c r="A81" s="261" t="s">
        <v>283</v>
      </c>
      <c r="B81" s="86"/>
    </row>
    <row r="82" spans="1:2">
      <c r="A82" s="261" t="s">
        <v>284</v>
      </c>
      <c r="B82" s="86"/>
    </row>
    <row r="83" spans="1:2">
      <c r="A83" s="261" t="s">
        <v>493</v>
      </c>
      <c r="B83" s="86"/>
    </row>
    <row r="84" spans="1:2">
      <c r="A84" s="261" t="s">
        <v>286</v>
      </c>
      <c r="B84" s="86"/>
    </row>
    <row r="85" spans="1:2">
      <c r="A85" s="261" t="s">
        <v>464</v>
      </c>
      <c r="B85" s="86"/>
    </row>
    <row r="86" spans="1:2">
      <c r="A86" s="261" t="s">
        <v>287</v>
      </c>
      <c r="B86" s="86"/>
    </row>
    <row r="87" spans="1:2">
      <c r="A87" s="261" t="s">
        <v>494</v>
      </c>
      <c r="B87" s="86"/>
    </row>
    <row r="88" spans="1:2">
      <c r="A88" s="261" t="s">
        <v>495</v>
      </c>
      <c r="B88" s="86"/>
    </row>
    <row r="89" spans="1:2">
      <c r="A89" s="261" t="s">
        <v>496</v>
      </c>
      <c r="B89" s="86"/>
    </row>
    <row r="90" spans="1:2">
      <c r="A90" s="261" t="s">
        <v>497</v>
      </c>
      <c r="B90" s="86"/>
    </row>
    <row r="91" spans="1:2">
      <c r="A91" s="261" t="s">
        <v>292</v>
      </c>
      <c r="B91" s="86"/>
    </row>
    <row r="92" spans="1:2">
      <c r="A92" s="261" t="s">
        <v>293</v>
      </c>
      <c r="B92" s="86"/>
    </row>
    <row r="93" spans="1:2">
      <c r="A93" s="261" t="s">
        <v>294</v>
      </c>
      <c r="B93" s="86"/>
    </row>
    <row r="94" spans="1:2">
      <c r="A94" s="261" t="s">
        <v>295</v>
      </c>
      <c r="B94" s="86"/>
    </row>
    <row r="95" spans="1:2">
      <c r="A95" s="261" t="s">
        <v>498</v>
      </c>
      <c r="B95" s="86"/>
    </row>
    <row r="96" spans="1:2">
      <c r="A96" s="261" t="s">
        <v>297</v>
      </c>
      <c r="B96" s="86"/>
    </row>
    <row r="97" spans="1:2">
      <c r="A97" s="261" t="s">
        <v>298</v>
      </c>
      <c r="B97" s="86"/>
    </row>
    <row r="98" spans="1:2">
      <c r="A98" s="261" t="s">
        <v>499</v>
      </c>
      <c r="B98" s="86"/>
    </row>
    <row r="99" spans="1:2">
      <c r="A99" s="261" t="s">
        <v>300</v>
      </c>
      <c r="B99" s="86"/>
    </row>
    <row r="100" spans="1:2">
      <c r="A100" s="261" t="s">
        <v>301</v>
      </c>
      <c r="B100" s="86"/>
    </row>
    <row r="101" spans="1:2">
      <c r="A101" s="261" t="s">
        <v>302</v>
      </c>
      <c r="B101" s="86"/>
    </row>
    <row r="102" spans="1:2">
      <c r="A102" s="261" t="s">
        <v>303</v>
      </c>
      <c r="B102" s="86"/>
    </row>
    <row r="103" spans="1:2">
      <c r="A103" s="261" t="s">
        <v>304</v>
      </c>
      <c r="B103" s="86"/>
    </row>
    <row r="104" spans="1:2">
      <c r="A104" s="261" t="s">
        <v>305</v>
      </c>
    </row>
    <row r="105" spans="1:2">
      <c r="A105" s="261" t="s">
        <v>306</v>
      </c>
    </row>
    <row r="106" spans="1:2">
      <c r="A106" s="261" t="s">
        <v>307</v>
      </c>
    </row>
    <row r="107" spans="1:2">
      <c r="A107" s="261" t="s">
        <v>106</v>
      </c>
    </row>
    <row r="108" spans="1:2">
      <c r="A108" s="261" t="s">
        <v>308</v>
      </c>
    </row>
    <row r="109" spans="1:2">
      <c r="A109" s="261" t="s">
        <v>107</v>
      </c>
    </row>
    <row r="110" spans="1:2">
      <c r="A110" s="261" t="s">
        <v>500</v>
      </c>
    </row>
    <row r="111" spans="1:2">
      <c r="A111" s="261" t="s">
        <v>310</v>
      </c>
    </row>
    <row r="112" spans="1:2">
      <c r="A112" s="261" t="s">
        <v>143</v>
      </c>
    </row>
    <row r="113" spans="1:1" ht="29.25" customHeight="1">
      <c r="A113" s="261" t="s">
        <v>501</v>
      </c>
    </row>
    <row r="114" spans="1:1">
      <c r="A114" s="261" t="s">
        <v>226</v>
      </c>
    </row>
    <row r="115" spans="1:1">
      <c r="A115" s="261" t="s">
        <v>311</v>
      </c>
    </row>
    <row r="116" spans="1:1">
      <c r="A116" s="261" t="s">
        <v>312</v>
      </c>
    </row>
    <row r="117" spans="1:1">
      <c r="A117" s="261" t="s">
        <v>502</v>
      </c>
    </row>
    <row r="118" spans="1:1">
      <c r="A118" s="261" t="s">
        <v>503</v>
      </c>
    </row>
    <row r="119" spans="1:1">
      <c r="A119" s="261" t="s">
        <v>504</v>
      </c>
    </row>
    <row r="120" spans="1:1">
      <c r="A120" s="261" t="s">
        <v>316</v>
      </c>
    </row>
    <row r="121" spans="1:1" ht="30.75" customHeight="1">
      <c r="A121" s="261" t="s">
        <v>317</v>
      </c>
    </row>
    <row r="122" spans="1:1">
      <c r="A122" s="261" t="s">
        <v>318</v>
      </c>
    </row>
    <row r="123" spans="1:1">
      <c r="A123" s="261" t="s">
        <v>319</v>
      </c>
    </row>
    <row r="124" spans="1:1">
      <c r="A124" s="261" t="s">
        <v>505</v>
      </c>
    </row>
    <row r="125" spans="1:1">
      <c r="A125" s="261" t="s">
        <v>506</v>
      </c>
    </row>
    <row r="126" spans="1:1">
      <c r="A126" s="261" t="s">
        <v>507</v>
      </c>
    </row>
    <row r="127" spans="1:1">
      <c r="A127" s="261" t="s">
        <v>323</v>
      </c>
    </row>
    <row r="128" spans="1:1">
      <c r="A128" s="261" t="s">
        <v>508</v>
      </c>
    </row>
    <row r="129" spans="1:1">
      <c r="A129" s="261" t="s">
        <v>330</v>
      </c>
    </row>
    <row r="130" spans="1:1">
      <c r="A130" s="261" t="s">
        <v>353</v>
      </c>
    </row>
    <row r="131" spans="1:1">
      <c r="A131" s="261" t="s">
        <v>436</v>
      </c>
    </row>
    <row r="132" spans="1:1">
      <c r="A132" s="261" t="s">
        <v>509</v>
      </c>
    </row>
    <row r="133" spans="1:1">
      <c r="A133" s="261" t="s">
        <v>510</v>
      </c>
    </row>
    <row r="134" spans="1:1">
      <c r="A134" s="261" t="s">
        <v>511</v>
      </c>
    </row>
    <row r="135" spans="1:1">
      <c r="A135" s="261" t="s">
        <v>512</v>
      </c>
    </row>
    <row r="136" spans="1:1">
      <c r="A136" s="261" t="s">
        <v>513</v>
      </c>
    </row>
    <row r="137" spans="1:1">
      <c r="A137" s="261" t="s">
        <v>514</v>
      </c>
    </row>
    <row r="138" spans="1:1">
      <c r="A138" s="261" t="s">
        <v>515</v>
      </c>
    </row>
    <row r="139" spans="1:1">
      <c r="A139" s="261" t="s">
        <v>471</v>
      </c>
    </row>
    <row r="140" spans="1:1">
      <c r="A140" s="261" t="s">
        <v>516</v>
      </c>
    </row>
    <row r="141" spans="1:1">
      <c r="A141" s="261" t="s">
        <v>517</v>
      </c>
    </row>
    <row r="142" spans="1:1">
      <c r="A142" s="261" t="s">
        <v>518</v>
      </c>
    </row>
  </sheetData>
  <mergeCells count="3">
    <mergeCell ref="A1:B1"/>
    <mergeCell ref="D7:E7"/>
    <mergeCell ref="D8:E8"/>
  </mergeCells>
  <phoneticPr fontId="2"/>
  <dataValidations count="3">
    <dataValidation type="list" allowBlank="1" showInputMessage="1" showErrorMessage="1" sqref="D1" xr:uid="{00000000-0002-0000-0200-000000000000}">
      <formula1>$A$51:$A$127</formula1>
    </dataValidation>
    <dataValidation type="list" allowBlank="1" showInputMessage="1" showErrorMessage="1" sqref="C1" xr:uid="{00000000-0002-0000-0200-000001000000}">
      <formula1>$A$51:$A$129</formula1>
    </dataValidation>
    <dataValidation type="list" allowBlank="1" showInputMessage="1" showErrorMessage="1" sqref="A1:B1" xr:uid="{00000000-0002-0000-0200-000002000000}">
      <formula1>$A$51:$A$142</formula1>
    </dataValidation>
  </dataValidations>
  <pageMargins left="0.39370078740157483" right="0.39370078740157483" top="0.98425196850393704" bottom="0.98425196850393704" header="0.51181102362204722" footer="0.51181102362204722"/>
  <pageSetup paperSize="9" scale="61" fitToWidth="0" orientation="landscape" horizontalDpi="300" verticalDpi="300" r:id="rId1"/>
  <headerFooter alignWithMargins="0"/>
  <cellWatches>
    <cellWatch r="A1"/>
  </cellWatches>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pageSetUpPr fitToPage="1"/>
  </sheetPr>
  <dimension ref="B3:AT98"/>
  <sheetViews>
    <sheetView showGridLines="0" view="pageBreakPreview" zoomScale="80" zoomScaleNormal="85" zoomScaleSheetLayoutView="80" workbookViewId="0">
      <pane xSplit="2" ySplit="5" topLeftCell="C6" activePane="bottomRight" state="frozen"/>
      <selection activeCell="A98" sqref="A98:XFD155"/>
      <selection pane="topRight" activeCell="A98" sqref="A98:XFD155"/>
      <selection pane="bottomLeft" activeCell="A98" sqref="A98:XFD155"/>
      <selection pane="bottomRight"/>
    </sheetView>
  </sheetViews>
  <sheetFormatPr defaultColWidth="9" defaultRowHeight="12"/>
  <cols>
    <col min="1" max="1" width="9" style="2"/>
    <col min="2" max="2" width="35.6328125" style="2" customWidth="1"/>
    <col min="3" max="5" width="12.26953125" style="2" customWidth="1"/>
    <col min="6" max="7" width="12.26953125" style="70" customWidth="1"/>
    <col min="8" max="28" width="12.26953125" style="2" customWidth="1"/>
    <col min="29" max="46" width="12.36328125" style="2" customWidth="1"/>
    <col min="47" max="16384" width="9" style="2"/>
  </cols>
  <sheetData>
    <row r="3" spans="2:46">
      <c r="B3" s="2" t="s">
        <v>439</v>
      </c>
    </row>
    <row r="4" spans="2:46" ht="13.5" customHeight="1">
      <c r="B4" s="385" t="s">
        <v>2</v>
      </c>
      <c r="C4" s="282" t="s">
        <v>362</v>
      </c>
      <c r="D4" s="210" t="s">
        <v>363</v>
      </c>
      <c r="E4" s="210" t="s">
        <v>364</v>
      </c>
      <c r="F4" s="210" t="s">
        <v>365</v>
      </c>
      <c r="G4" s="210" t="s">
        <v>366</v>
      </c>
      <c r="H4" s="210" t="s">
        <v>367</v>
      </c>
      <c r="I4" s="210" t="s">
        <v>368</v>
      </c>
      <c r="J4" s="210" t="s">
        <v>369</v>
      </c>
      <c r="K4" s="210" t="s">
        <v>370</v>
      </c>
      <c r="L4" s="210" t="s">
        <v>371</v>
      </c>
      <c r="M4" s="210" t="s">
        <v>372</v>
      </c>
      <c r="N4" s="210" t="s">
        <v>373</v>
      </c>
      <c r="O4" s="210" t="s">
        <v>374</v>
      </c>
      <c r="P4" s="210" t="s">
        <v>375</v>
      </c>
      <c r="Q4" s="210" t="s">
        <v>376</v>
      </c>
      <c r="R4" s="210" t="s">
        <v>377</v>
      </c>
      <c r="S4" s="210" t="s">
        <v>378</v>
      </c>
      <c r="T4" s="210" t="s">
        <v>379</v>
      </c>
      <c r="U4" s="210" t="s">
        <v>380</v>
      </c>
      <c r="V4" s="210" t="s">
        <v>381</v>
      </c>
      <c r="W4" s="210" t="s">
        <v>382</v>
      </c>
      <c r="X4" s="210" t="s">
        <v>383</v>
      </c>
      <c r="Y4" s="210" t="s">
        <v>384</v>
      </c>
      <c r="Z4" s="210" t="s">
        <v>385</v>
      </c>
      <c r="AA4" s="210" t="s">
        <v>386</v>
      </c>
      <c r="AB4" s="210" t="s">
        <v>387</v>
      </c>
      <c r="AC4" s="275" t="s">
        <v>388</v>
      </c>
      <c r="AD4" s="275" t="s">
        <v>389</v>
      </c>
      <c r="AE4" s="275" t="s">
        <v>390</v>
      </c>
      <c r="AF4" s="275" t="s">
        <v>391</v>
      </c>
      <c r="AG4" s="275" t="s">
        <v>392</v>
      </c>
      <c r="AH4" s="275" t="s">
        <v>393</v>
      </c>
      <c r="AI4" s="275" t="s">
        <v>394</v>
      </c>
      <c r="AJ4" s="275" t="s">
        <v>395</v>
      </c>
      <c r="AK4" s="275" t="s">
        <v>396</v>
      </c>
      <c r="AL4" s="275" t="s">
        <v>397</v>
      </c>
      <c r="AM4" s="275" t="s">
        <v>398</v>
      </c>
      <c r="AN4" s="275" t="s">
        <v>399</v>
      </c>
      <c r="AO4" s="275" t="s">
        <v>400</v>
      </c>
      <c r="AP4" s="275" t="s">
        <v>401</v>
      </c>
      <c r="AQ4" s="275" t="s">
        <v>402</v>
      </c>
      <c r="AR4" s="275" t="s">
        <v>403</v>
      </c>
      <c r="AS4" s="275" t="s">
        <v>404</v>
      </c>
      <c r="AT4" s="275" t="s">
        <v>405</v>
      </c>
    </row>
    <row r="5" spans="2:46" s="109" customFormat="1" ht="14.25" customHeight="1" thickBot="1">
      <c r="B5" s="386"/>
      <c r="C5" s="283" t="s">
        <v>3</v>
      </c>
      <c r="D5" s="157" t="s">
        <v>4</v>
      </c>
      <c r="E5" s="157" t="s">
        <v>5</v>
      </c>
      <c r="F5" s="157" t="s">
        <v>6</v>
      </c>
      <c r="G5" s="157" t="s">
        <v>7</v>
      </c>
      <c r="H5" s="157" t="s">
        <v>8</v>
      </c>
      <c r="I5" s="157" t="s">
        <v>9</v>
      </c>
      <c r="J5" s="157" t="s">
        <v>10</v>
      </c>
      <c r="K5" s="157" t="s">
        <v>11</v>
      </c>
      <c r="L5" s="157" t="s">
        <v>12</v>
      </c>
      <c r="M5" s="157" t="s">
        <v>18</v>
      </c>
      <c r="N5" s="157" t="s">
        <v>19</v>
      </c>
      <c r="O5" s="157" t="s">
        <v>115</v>
      </c>
      <c r="P5" s="157" t="s">
        <v>108</v>
      </c>
      <c r="Q5" s="157" t="s">
        <v>131</v>
      </c>
      <c r="R5" s="157" t="s">
        <v>132</v>
      </c>
      <c r="S5" s="157" t="s">
        <v>140</v>
      </c>
      <c r="T5" s="157" t="s">
        <v>141</v>
      </c>
      <c r="U5" s="157" t="s">
        <v>145</v>
      </c>
      <c r="V5" s="157" t="s">
        <v>148</v>
      </c>
      <c r="W5" s="157" t="s">
        <v>152</v>
      </c>
      <c r="X5" s="157" t="s">
        <v>155</v>
      </c>
      <c r="Y5" s="157" t="s">
        <v>172</v>
      </c>
      <c r="Z5" s="157" t="s">
        <v>177</v>
      </c>
      <c r="AA5" s="157" t="s">
        <v>165</v>
      </c>
      <c r="AB5" s="157" t="s">
        <v>186</v>
      </c>
      <c r="AC5" s="193" t="s">
        <v>188</v>
      </c>
      <c r="AD5" s="193" t="s">
        <v>190</v>
      </c>
      <c r="AE5" s="193" t="s">
        <v>196</v>
      </c>
      <c r="AF5" s="193" t="s">
        <v>326</v>
      </c>
      <c r="AG5" s="193" t="s">
        <v>244</v>
      </c>
      <c r="AH5" s="193" t="s">
        <v>245</v>
      </c>
      <c r="AI5" s="193" t="s">
        <v>246</v>
      </c>
      <c r="AJ5" s="193" t="s">
        <v>247</v>
      </c>
      <c r="AK5" s="193" t="s">
        <v>248</v>
      </c>
      <c r="AL5" s="193" t="s">
        <v>249</v>
      </c>
      <c r="AM5" s="193" t="s">
        <v>250</v>
      </c>
      <c r="AN5" s="193" t="s">
        <v>251</v>
      </c>
      <c r="AO5" s="193" t="s">
        <v>252</v>
      </c>
      <c r="AP5" s="193" t="s">
        <v>253</v>
      </c>
      <c r="AQ5" s="193" t="s">
        <v>254</v>
      </c>
      <c r="AR5" s="193" t="s">
        <v>255</v>
      </c>
      <c r="AS5" s="193" t="s">
        <v>256</v>
      </c>
      <c r="AT5" s="193" t="s">
        <v>257</v>
      </c>
    </row>
    <row r="6" spans="2:46">
      <c r="B6" s="258" t="s">
        <v>227</v>
      </c>
      <c r="C6" s="294">
        <v>0</v>
      </c>
      <c r="D6" s="158">
        <v>0</v>
      </c>
      <c r="E6" s="158">
        <v>0</v>
      </c>
      <c r="F6" s="158">
        <v>0</v>
      </c>
      <c r="G6" s="158">
        <v>0</v>
      </c>
      <c r="H6" s="158">
        <v>0</v>
      </c>
      <c r="I6" s="158">
        <v>0</v>
      </c>
      <c r="J6" s="158">
        <v>0</v>
      </c>
      <c r="K6" s="158">
        <v>0</v>
      </c>
      <c r="L6" s="158">
        <v>0</v>
      </c>
      <c r="M6" s="158">
        <v>14431937</v>
      </c>
      <c r="N6" s="158" t="s">
        <v>0</v>
      </c>
      <c r="O6" s="158" t="s">
        <v>0</v>
      </c>
      <c r="P6" s="158" t="s">
        <v>0</v>
      </c>
      <c r="Q6" s="158" t="s">
        <v>0</v>
      </c>
      <c r="R6" s="158" t="s">
        <v>0</v>
      </c>
      <c r="S6" s="158" t="s">
        <v>0</v>
      </c>
      <c r="T6" s="158" t="s">
        <v>0</v>
      </c>
      <c r="U6" s="158" t="s">
        <v>0</v>
      </c>
      <c r="V6" s="158" t="s">
        <v>0</v>
      </c>
      <c r="W6" s="158" t="s">
        <v>0</v>
      </c>
      <c r="X6" s="158" t="s">
        <v>0</v>
      </c>
      <c r="Y6" s="158" t="s">
        <v>0</v>
      </c>
      <c r="Z6" s="158" t="s">
        <v>0</v>
      </c>
      <c r="AA6" s="158" t="s">
        <v>0</v>
      </c>
      <c r="AB6" s="158" t="s">
        <v>0</v>
      </c>
      <c r="AC6" s="52" t="s">
        <v>0</v>
      </c>
      <c r="AD6" s="52" t="s">
        <v>0</v>
      </c>
      <c r="AE6" s="52" t="s">
        <v>0</v>
      </c>
      <c r="AF6" s="52" t="s">
        <v>0</v>
      </c>
      <c r="AG6" s="31" t="s">
        <v>0</v>
      </c>
      <c r="AH6" s="31" t="s">
        <v>0</v>
      </c>
      <c r="AI6" s="31" t="s">
        <v>0</v>
      </c>
      <c r="AJ6" s="31" t="s">
        <v>0</v>
      </c>
      <c r="AK6" s="31" t="s">
        <v>0</v>
      </c>
      <c r="AL6" s="31" t="s">
        <v>0</v>
      </c>
      <c r="AM6" s="31" t="s">
        <v>0</v>
      </c>
      <c r="AN6" s="31" t="s">
        <v>0</v>
      </c>
      <c r="AO6" s="31" t="s">
        <v>0</v>
      </c>
      <c r="AP6" s="31" t="s">
        <v>0</v>
      </c>
      <c r="AQ6" s="31" t="s">
        <v>0</v>
      </c>
      <c r="AR6" s="31"/>
      <c r="AS6" s="31"/>
      <c r="AT6" s="31" t="s">
        <v>0</v>
      </c>
    </row>
    <row r="7" spans="2:46">
      <c r="B7" s="260" t="s">
        <v>258</v>
      </c>
      <c r="C7" s="295">
        <v>0</v>
      </c>
      <c r="D7" s="106">
        <v>0</v>
      </c>
      <c r="E7" s="106">
        <v>0</v>
      </c>
      <c r="F7" s="106">
        <v>0</v>
      </c>
      <c r="G7" s="106">
        <v>0</v>
      </c>
      <c r="H7" s="106">
        <v>0</v>
      </c>
      <c r="I7" s="106">
        <v>0</v>
      </c>
      <c r="J7" s="106">
        <v>0</v>
      </c>
      <c r="K7" s="106">
        <v>0</v>
      </c>
      <c r="L7" s="106">
        <v>0</v>
      </c>
      <c r="M7" s="106">
        <v>0</v>
      </c>
      <c r="N7" s="106">
        <v>0</v>
      </c>
      <c r="O7" s="106">
        <v>0</v>
      </c>
      <c r="P7" s="106">
        <v>0</v>
      </c>
      <c r="Q7" s="106">
        <v>0</v>
      </c>
      <c r="R7" s="106">
        <v>0</v>
      </c>
      <c r="S7" s="106">
        <v>0</v>
      </c>
      <c r="T7" s="106">
        <v>0</v>
      </c>
      <c r="U7" s="106">
        <v>0</v>
      </c>
      <c r="V7" s="106">
        <v>0</v>
      </c>
      <c r="W7" s="106">
        <v>0</v>
      </c>
      <c r="X7" s="106">
        <v>0</v>
      </c>
      <c r="Y7" s="106">
        <v>0</v>
      </c>
      <c r="Z7" s="106">
        <v>0</v>
      </c>
      <c r="AA7" s="106">
        <v>0</v>
      </c>
      <c r="AB7" s="106">
        <v>0</v>
      </c>
      <c r="AC7" s="130">
        <v>0</v>
      </c>
      <c r="AD7" s="130">
        <v>0</v>
      </c>
      <c r="AE7" s="130">
        <v>0</v>
      </c>
      <c r="AF7" s="130">
        <v>0</v>
      </c>
      <c r="AG7" s="34">
        <v>0</v>
      </c>
      <c r="AH7" s="34">
        <v>0</v>
      </c>
      <c r="AI7" s="34">
        <v>0</v>
      </c>
      <c r="AJ7" s="34">
        <v>0</v>
      </c>
      <c r="AK7" s="34">
        <v>0</v>
      </c>
      <c r="AL7" s="34">
        <v>0</v>
      </c>
      <c r="AM7" s="34">
        <v>0</v>
      </c>
      <c r="AN7" s="34">
        <v>0</v>
      </c>
      <c r="AO7" s="34">
        <v>0</v>
      </c>
      <c r="AP7" s="34">
        <v>0</v>
      </c>
      <c r="AQ7" s="34">
        <v>0</v>
      </c>
      <c r="AR7" s="34"/>
      <c r="AS7" s="34"/>
      <c r="AT7" s="34" t="s">
        <v>0</v>
      </c>
    </row>
    <row r="8" spans="2:46">
      <c r="B8" s="260" t="s">
        <v>259</v>
      </c>
      <c r="C8" s="295">
        <v>0</v>
      </c>
      <c r="D8" s="106">
        <v>0</v>
      </c>
      <c r="E8" s="106">
        <v>0</v>
      </c>
      <c r="F8" s="106">
        <v>0</v>
      </c>
      <c r="G8" s="106">
        <v>0</v>
      </c>
      <c r="H8" s="106">
        <v>0</v>
      </c>
      <c r="I8" s="106">
        <v>0</v>
      </c>
      <c r="J8" s="106">
        <v>0</v>
      </c>
      <c r="K8" s="106">
        <v>0</v>
      </c>
      <c r="L8" s="106">
        <v>0</v>
      </c>
      <c r="M8" s="106">
        <v>0</v>
      </c>
      <c r="N8" s="106">
        <v>0</v>
      </c>
      <c r="O8" s="106">
        <v>0</v>
      </c>
      <c r="P8" s="106">
        <v>0</v>
      </c>
      <c r="Q8" s="106">
        <v>0</v>
      </c>
      <c r="R8" s="106">
        <v>0</v>
      </c>
      <c r="S8" s="106">
        <v>0</v>
      </c>
      <c r="T8" s="106">
        <v>0</v>
      </c>
      <c r="U8" s="106">
        <v>0</v>
      </c>
      <c r="V8" s="106">
        <v>0</v>
      </c>
      <c r="W8" s="106">
        <v>0</v>
      </c>
      <c r="X8" s="106">
        <v>0</v>
      </c>
      <c r="Y8" s="106">
        <v>0</v>
      </c>
      <c r="Z8" s="106">
        <v>0</v>
      </c>
      <c r="AA8" s="106">
        <v>0</v>
      </c>
      <c r="AB8" s="106">
        <v>0</v>
      </c>
      <c r="AC8" s="130">
        <v>0</v>
      </c>
      <c r="AD8" s="130">
        <v>0</v>
      </c>
      <c r="AE8" s="130">
        <v>0</v>
      </c>
      <c r="AF8" s="130">
        <v>0</v>
      </c>
      <c r="AG8" s="34">
        <v>0</v>
      </c>
      <c r="AH8" s="34">
        <v>0</v>
      </c>
      <c r="AI8" s="34">
        <v>0</v>
      </c>
      <c r="AJ8" s="34">
        <v>0</v>
      </c>
      <c r="AK8" s="34">
        <v>0</v>
      </c>
      <c r="AL8" s="34">
        <v>0</v>
      </c>
      <c r="AM8" s="34">
        <v>0</v>
      </c>
      <c r="AN8" s="34">
        <v>0</v>
      </c>
      <c r="AO8" s="34">
        <v>0</v>
      </c>
      <c r="AP8" s="34">
        <v>0</v>
      </c>
      <c r="AQ8" s="34">
        <v>0</v>
      </c>
      <c r="AR8" s="34">
        <v>0</v>
      </c>
      <c r="AS8" s="34">
        <v>0</v>
      </c>
      <c r="AT8" s="34">
        <v>0</v>
      </c>
    </row>
    <row r="9" spans="2:46">
      <c r="B9" s="260" t="s">
        <v>260</v>
      </c>
      <c r="C9" s="295">
        <v>0</v>
      </c>
      <c r="D9" s="106">
        <v>0</v>
      </c>
      <c r="E9" s="106">
        <v>0</v>
      </c>
      <c r="F9" s="106">
        <v>0</v>
      </c>
      <c r="G9" s="106">
        <v>0</v>
      </c>
      <c r="H9" s="106">
        <v>0</v>
      </c>
      <c r="I9" s="106">
        <v>0</v>
      </c>
      <c r="J9" s="106">
        <v>0</v>
      </c>
      <c r="K9" s="106">
        <v>0</v>
      </c>
      <c r="L9" s="106">
        <v>0</v>
      </c>
      <c r="M9" s="106">
        <v>0</v>
      </c>
      <c r="N9" s="106">
        <v>0</v>
      </c>
      <c r="O9" s="106">
        <v>0</v>
      </c>
      <c r="P9" s="106">
        <v>0</v>
      </c>
      <c r="Q9" s="106">
        <v>0</v>
      </c>
      <c r="R9" s="106">
        <v>0</v>
      </c>
      <c r="S9" s="106">
        <v>0</v>
      </c>
      <c r="T9" s="106">
        <v>0</v>
      </c>
      <c r="U9" s="106">
        <v>0</v>
      </c>
      <c r="V9" s="106">
        <v>0</v>
      </c>
      <c r="W9" s="106" t="s">
        <v>0</v>
      </c>
      <c r="X9" s="106" t="s">
        <v>0</v>
      </c>
      <c r="Y9" s="106" t="s">
        <v>0</v>
      </c>
      <c r="Z9" s="106" t="s">
        <v>0</v>
      </c>
      <c r="AA9" s="106" t="s">
        <v>0</v>
      </c>
      <c r="AB9" s="106" t="s">
        <v>0</v>
      </c>
      <c r="AC9" s="130" t="s">
        <v>0</v>
      </c>
      <c r="AD9" s="130" t="s">
        <v>0</v>
      </c>
      <c r="AE9" s="130" t="s">
        <v>0</v>
      </c>
      <c r="AF9" s="130" t="s">
        <v>0</v>
      </c>
      <c r="AG9" s="34" t="s">
        <v>0</v>
      </c>
      <c r="AH9" s="34" t="s">
        <v>0</v>
      </c>
      <c r="AI9" s="34" t="s">
        <v>0</v>
      </c>
      <c r="AJ9" s="34" t="s">
        <v>0</v>
      </c>
      <c r="AK9" s="34" t="s">
        <v>0</v>
      </c>
      <c r="AL9" s="34" t="s">
        <v>0</v>
      </c>
      <c r="AM9" s="34" t="s">
        <v>0</v>
      </c>
      <c r="AN9" s="34" t="s">
        <v>0</v>
      </c>
      <c r="AO9" s="34" t="s">
        <v>0</v>
      </c>
      <c r="AP9" s="34" t="s">
        <v>0</v>
      </c>
      <c r="AQ9" s="34" t="s">
        <v>0</v>
      </c>
      <c r="AR9" s="34"/>
      <c r="AS9" s="34"/>
      <c r="AT9" s="34" t="s">
        <v>0</v>
      </c>
    </row>
    <row r="10" spans="2:46">
      <c r="B10" s="260" t="s">
        <v>261</v>
      </c>
      <c r="C10" s="295">
        <v>0</v>
      </c>
      <c r="D10" s="106">
        <v>0</v>
      </c>
      <c r="E10" s="106">
        <v>0</v>
      </c>
      <c r="F10" s="106">
        <v>0</v>
      </c>
      <c r="G10" s="106">
        <v>0</v>
      </c>
      <c r="H10" s="106">
        <v>0</v>
      </c>
      <c r="I10" s="106">
        <v>0</v>
      </c>
      <c r="J10" s="106">
        <v>0</v>
      </c>
      <c r="K10" s="106">
        <v>0</v>
      </c>
      <c r="L10" s="106">
        <v>0</v>
      </c>
      <c r="M10" s="106">
        <v>0</v>
      </c>
      <c r="N10" s="106">
        <v>0</v>
      </c>
      <c r="O10" s="106">
        <v>0</v>
      </c>
      <c r="P10" s="106">
        <v>0</v>
      </c>
      <c r="Q10" s="106">
        <v>0</v>
      </c>
      <c r="R10" s="106">
        <v>0</v>
      </c>
      <c r="S10" s="106">
        <v>0</v>
      </c>
      <c r="T10" s="106">
        <v>0</v>
      </c>
      <c r="U10" s="106">
        <v>0</v>
      </c>
      <c r="V10" s="106">
        <v>0</v>
      </c>
      <c r="W10" s="106">
        <v>0</v>
      </c>
      <c r="X10" s="106">
        <v>0</v>
      </c>
      <c r="Y10" s="106">
        <v>0</v>
      </c>
      <c r="Z10" s="106">
        <v>0</v>
      </c>
      <c r="AA10" s="106">
        <v>0</v>
      </c>
      <c r="AB10" s="106">
        <v>0</v>
      </c>
      <c r="AC10" s="130">
        <v>0</v>
      </c>
      <c r="AD10" s="130">
        <v>0</v>
      </c>
      <c r="AE10" s="130">
        <v>0</v>
      </c>
      <c r="AF10" s="130">
        <v>0</v>
      </c>
      <c r="AG10" s="34">
        <v>0</v>
      </c>
      <c r="AH10" s="34">
        <v>0</v>
      </c>
      <c r="AI10" s="34">
        <v>0</v>
      </c>
      <c r="AJ10" s="34">
        <v>0</v>
      </c>
      <c r="AK10" s="34">
        <v>0</v>
      </c>
      <c r="AL10" s="34">
        <v>0</v>
      </c>
      <c r="AM10" s="34">
        <v>0</v>
      </c>
      <c r="AN10" s="34" t="s">
        <v>0</v>
      </c>
      <c r="AO10" s="34" t="s">
        <v>0</v>
      </c>
      <c r="AP10" s="34" t="s">
        <v>0</v>
      </c>
      <c r="AQ10" s="34" t="s">
        <v>0</v>
      </c>
      <c r="AR10" s="34"/>
      <c r="AS10" s="34"/>
      <c r="AT10" s="34" t="s">
        <v>0</v>
      </c>
    </row>
    <row r="11" spans="2:46" ht="24">
      <c r="B11" s="260" t="s">
        <v>262</v>
      </c>
      <c r="C11" s="295">
        <v>0</v>
      </c>
      <c r="D11" s="106">
        <v>0</v>
      </c>
      <c r="E11" s="106">
        <v>0</v>
      </c>
      <c r="F11" s="106">
        <v>0</v>
      </c>
      <c r="G11" s="106">
        <v>0</v>
      </c>
      <c r="H11" s="106">
        <v>0</v>
      </c>
      <c r="I11" s="106">
        <v>0</v>
      </c>
      <c r="J11" s="106">
        <v>0</v>
      </c>
      <c r="K11" s="106">
        <v>0</v>
      </c>
      <c r="L11" s="106">
        <v>0</v>
      </c>
      <c r="M11" s="106" t="s">
        <v>0</v>
      </c>
      <c r="N11" s="106" t="s">
        <v>0</v>
      </c>
      <c r="O11" s="106" t="s">
        <v>0</v>
      </c>
      <c r="P11" s="106" t="s">
        <v>0</v>
      </c>
      <c r="Q11" s="106" t="s">
        <v>0</v>
      </c>
      <c r="R11" s="106" t="s">
        <v>0</v>
      </c>
      <c r="S11" s="106" t="s">
        <v>0</v>
      </c>
      <c r="T11" s="106" t="s">
        <v>0</v>
      </c>
      <c r="U11" s="106" t="s">
        <v>0</v>
      </c>
      <c r="V11" s="106" t="s">
        <v>0</v>
      </c>
      <c r="W11" s="106" t="s">
        <v>0</v>
      </c>
      <c r="X11" s="106" t="s">
        <v>0</v>
      </c>
      <c r="Y11" s="106" t="s">
        <v>0</v>
      </c>
      <c r="Z11" s="106" t="s">
        <v>0</v>
      </c>
      <c r="AA11" s="106" t="s">
        <v>0</v>
      </c>
      <c r="AB11" s="106" t="s">
        <v>0</v>
      </c>
      <c r="AC11" s="130" t="s">
        <v>0</v>
      </c>
      <c r="AD11" s="130" t="s">
        <v>0</v>
      </c>
      <c r="AE11" s="130" t="s">
        <v>0</v>
      </c>
      <c r="AF11" s="130" t="s">
        <v>0</v>
      </c>
      <c r="AG11" s="34" t="s">
        <v>0</v>
      </c>
      <c r="AH11" s="34" t="s">
        <v>0</v>
      </c>
      <c r="AI11" s="34" t="s">
        <v>0</v>
      </c>
      <c r="AJ11" s="34" t="s">
        <v>0</v>
      </c>
      <c r="AK11" s="34" t="s">
        <v>0</v>
      </c>
      <c r="AL11" s="34" t="s">
        <v>0</v>
      </c>
      <c r="AM11" s="34" t="s">
        <v>0</v>
      </c>
      <c r="AN11" s="34" t="s">
        <v>0</v>
      </c>
      <c r="AO11" s="34" t="s">
        <v>0</v>
      </c>
      <c r="AP11" s="34" t="s">
        <v>0</v>
      </c>
      <c r="AQ11" s="34" t="s">
        <v>0</v>
      </c>
      <c r="AR11" s="34"/>
      <c r="AS11" s="34"/>
      <c r="AT11" s="34" t="s">
        <v>0</v>
      </c>
    </row>
    <row r="12" spans="2:46">
      <c r="B12" s="260" t="s">
        <v>263</v>
      </c>
      <c r="C12" s="295">
        <v>0</v>
      </c>
      <c r="D12" s="106">
        <v>0</v>
      </c>
      <c r="E12" s="106">
        <v>0</v>
      </c>
      <c r="F12" s="106">
        <v>0</v>
      </c>
      <c r="G12" s="106">
        <v>0</v>
      </c>
      <c r="H12" s="106">
        <v>0</v>
      </c>
      <c r="I12" s="106">
        <v>0</v>
      </c>
      <c r="J12" s="106">
        <v>0</v>
      </c>
      <c r="K12" s="106">
        <v>0</v>
      </c>
      <c r="L12" s="106">
        <v>0</v>
      </c>
      <c r="M12" s="106" t="s">
        <v>0</v>
      </c>
      <c r="N12" s="106" t="s">
        <v>0</v>
      </c>
      <c r="O12" s="106" t="s">
        <v>0</v>
      </c>
      <c r="P12" s="106" t="s">
        <v>0</v>
      </c>
      <c r="Q12" s="106" t="s">
        <v>0</v>
      </c>
      <c r="R12" s="106" t="s">
        <v>0</v>
      </c>
      <c r="S12" s="106" t="s">
        <v>0</v>
      </c>
      <c r="T12" s="106" t="s">
        <v>0</v>
      </c>
      <c r="U12" s="106" t="s">
        <v>0</v>
      </c>
      <c r="V12" s="106" t="s">
        <v>0</v>
      </c>
      <c r="W12" s="106" t="s">
        <v>0</v>
      </c>
      <c r="X12" s="106" t="s">
        <v>0</v>
      </c>
      <c r="Y12" s="106" t="s">
        <v>0</v>
      </c>
      <c r="Z12" s="106" t="s">
        <v>0</v>
      </c>
      <c r="AA12" s="106" t="s">
        <v>0</v>
      </c>
      <c r="AB12" s="106" t="s">
        <v>0</v>
      </c>
      <c r="AC12" s="130" t="s">
        <v>0</v>
      </c>
      <c r="AD12" s="130" t="s">
        <v>0</v>
      </c>
      <c r="AE12" s="130" t="s">
        <v>0</v>
      </c>
      <c r="AF12" s="130" t="s">
        <v>0</v>
      </c>
      <c r="AG12" s="34" t="s">
        <v>0</v>
      </c>
      <c r="AH12" s="34" t="s">
        <v>0</v>
      </c>
      <c r="AI12" s="34" t="s">
        <v>0</v>
      </c>
      <c r="AJ12" s="34" t="s">
        <v>0</v>
      </c>
      <c r="AK12" s="34" t="s">
        <v>0</v>
      </c>
      <c r="AL12" s="34" t="s">
        <v>0</v>
      </c>
      <c r="AM12" s="34" t="s">
        <v>0</v>
      </c>
      <c r="AN12" s="34" t="s">
        <v>0</v>
      </c>
      <c r="AO12" s="34" t="s">
        <v>0</v>
      </c>
      <c r="AP12" s="34" t="s">
        <v>0</v>
      </c>
      <c r="AQ12" s="34" t="s">
        <v>0</v>
      </c>
      <c r="AR12" s="34"/>
      <c r="AS12" s="34"/>
      <c r="AT12" s="34" t="s">
        <v>0</v>
      </c>
    </row>
    <row r="13" spans="2:46">
      <c r="B13" s="260" t="s">
        <v>264</v>
      </c>
      <c r="C13" s="295">
        <v>0</v>
      </c>
      <c r="D13" s="106">
        <v>0</v>
      </c>
      <c r="E13" s="106">
        <v>0</v>
      </c>
      <c r="F13" s="106">
        <v>0</v>
      </c>
      <c r="G13" s="106">
        <v>0</v>
      </c>
      <c r="H13" s="106">
        <v>0</v>
      </c>
      <c r="I13" s="106">
        <v>0</v>
      </c>
      <c r="J13" s="106">
        <v>0</v>
      </c>
      <c r="K13" s="106">
        <v>0</v>
      </c>
      <c r="L13" s="106">
        <v>0</v>
      </c>
      <c r="M13" s="106">
        <v>0</v>
      </c>
      <c r="N13" s="106">
        <v>0</v>
      </c>
      <c r="O13" s="106" t="s">
        <v>0</v>
      </c>
      <c r="P13" s="106" t="s">
        <v>0</v>
      </c>
      <c r="Q13" s="106" t="s">
        <v>0</v>
      </c>
      <c r="R13" s="106" t="s">
        <v>0</v>
      </c>
      <c r="S13" s="106" t="s">
        <v>0</v>
      </c>
      <c r="T13" s="106" t="s">
        <v>0</v>
      </c>
      <c r="U13" s="106" t="s">
        <v>0</v>
      </c>
      <c r="V13" s="106" t="s">
        <v>0</v>
      </c>
      <c r="W13" s="106" t="s">
        <v>0</v>
      </c>
      <c r="X13" s="106" t="s">
        <v>0</v>
      </c>
      <c r="Y13" s="106" t="s">
        <v>0</v>
      </c>
      <c r="Z13" s="106" t="s">
        <v>0</v>
      </c>
      <c r="AA13" s="106" t="s">
        <v>0</v>
      </c>
      <c r="AB13" s="106" t="s">
        <v>0</v>
      </c>
      <c r="AC13" s="130" t="s">
        <v>0</v>
      </c>
      <c r="AD13" s="130" t="s">
        <v>0</v>
      </c>
      <c r="AE13" s="130" t="s">
        <v>0</v>
      </c>
      <c r="AF13" s="130" t="s">
        <v>0</v>
      </c>
      <c r="AG13" s="34" t="s">
        <v>0</v>
      </c>
      <c r="AH13" s="34" t="s">
        <v>0</v>
      </c>
      <c r="AI13" s="34" t="s">
        <v>0</v>
      </c>
      <c r="AJ13" s="34" t="s">
        <v>0</v>
      </c>
      <c r="AK13" s="34" t="s">
        <v>0</v>
      </c>
      <c r="AL13" s="34" t="s">
        <v>0</v>
      </c>
      <c r="AM13" s="34" t="s">
        <v>0</v>
      </c>
      <c r="AN13" s="34" t="s">
        <v>0</v>
      </c>
      <c r="AO13" s="34" t="s">
        <v>0</v>
      </c>
      <c r="AP13" s="34" t="s">
        <v>0</v>
      </c>
      <c r="AQ13" s="34" t="s">
        <v>0</v>
      </c>
      <c r="AR13" s="34"/>
      <c r="AS13" s="34"/>
      <c r="AT13" s="34" t="s">
        <v>0</v>
      </c>
    </row>
    <row r="14" spans="2:46">
      <c r="B14" s="260" t="s">
        <v>16</v>
      </c>
      <c r="C14" s="295">
        <v>0</v>
      </c>
      <c r="D14" s="106">
        <v>0</v>
      </c>
      <c r="E14" s="106">
        <v>0</v>
      </c>
      <c r="F14" s="106">
        <v>0</v>
      </c>
      <c r="G14" s="106">
        <v>0</v>
      </c>
      <c r="H14" s="106">
        <v>0</v>
      </c>
      <c r="I14" s="106">
        <v>0</v>
      </c>
      <c r="J14" s="106">
        <v>0</v>
      </c>
      <c r="K14" s="106">
        <v>0</v>
      </c>
      <c r="L14" s="106">
        <v>0</v>
      </c>
      <c r="M14" s="106">
        <v>0</v>
      </c>
      <c r="N14" s="106">
        <v>0</v>
      </c>
      <c r="O14" s="106">
        <v>0</v>
      </c>
      <c r="P14" s="106">
        <v>0</v>
      </c>
      <c r="Q14" s="106">
        <v>0</v>
      </c>
      <c r="R14" s="106">
        <v>0</v>
      </c>
      <c r="S14" s="106">
        <v>0</v>
      </c>
      <c r="T14" s="106">
        <v>0</v>
      </c>
      <c r="U14" s="106">
        <v>0</v>
      </c>
      <c r="V14" s="106">
        <v>0</v>
      </c>
      <c r="W14" s="106">
        <v>0</v>
      </c>
      <c r="X14" s="106">
        <v>0</v>
      </c>
      <c r="Y14" s="106">
        <v>0</v>
      </c>
      <c r="Z14" s="106">
        <v>0</v>
      </c>
      <c r="AA14" s="106">
        <v>0</v>
      </c>
      <c r="AB14" s="106">
        <v>0</v>
      </c>
      <c r="AC14" s="130">
        <v>0</v>
      </c>
      <c r="AD14" s="130">
        <v>0</v>
      </c>
      <c r="AE14" s="130">
        <v>0</v>
      </c>
      <c r="AF14" s="130">
        <v>0</v>
      </c>
      <c r="AG14" s="34">
        <v>0</v>
      </c>
      <c r="AH14" s="34">
        <v>0</v>
      </c>
      <c r="AI14" s="34">
        <v>0</v>
      </c>
      <c r="AJ14" s="34">
        <v>0</v>
      </c>
      <c r="AK14" s="34">
        <v>0</v>
      </c>
      <c r="AL14" s="34">
        <v>0</v>
      </c>
      <c r="AM14" s="34">
        <v>0</v>
      </c>
      <c r="AN14" s="34" t="s">
        <v>0</v>
      </c>
      <c r="AO14" s="34" t="s">
        <v>0</v>
      </c>
      <c r="AP14" s="34" t="s">
        <v>0</v>
      </c>
      <c r="AQ14" s="34" t="s">
        <v>0</v>
      </c>
      <c r="AR14" s="34"/>
      <c r="AS14" s="34"/>
      <c r="AT14" s="34" t="s">
        <v>0</v>
      </c>
    </row>
    <row r="15" spans="2:46">
      <c r="B15" s="260" t="s">
        <v>265</v>
      </c>
      <c r="C15" s="295">
        <v>0</v>
      </c>
      <c r="D15" s="106">
        <v>0</v>
      </c>
      <c r="E15" s="106">
        <v>0</v>
      </c>
      <c r="F15" s="106">
        <v>0</v>
      </c>
      <c r="G15" s="106">
        <v>0</v>
      </c>
      <c r="H15" s="106">
        <v>0</v>
      </c>
      <c r="I15" s="106">
        <v>0</v>
      </c>
      <c r="J15" s="106">
        <v>0</v>
      </c>
      <c r="K15" s="106">
        <v>0</v>
      </c>
      <c r="L15" s="106">
        <v>0</v>
      </c>
      <c r="M15" s="106">
        <v>0</v>
      </c>
      <c r="N15" s="106">
        <v>0</v>
      </c>
      <c r="O15" s="106">
        <v>0</v>
      </c>
      <c r="P15" s="106">
        <v>0</v>
      </c>
      <c r="Q15" s="106">
        <v>0</v>
      </c>
      <c r="R15" s="106">
        <v>0</v>
      </c>
      <c r="S15" s="106">
        <v>0</v>
      </c>
      <c r="T15" s="106">
        <v>0</v>
      </c>
      <c r="U15" s="106">
        <v>0</v>
      </c>
      <c r="V15" s="106">
        <v>0</v>
      </c>
      <c r="W15" s="106">
        <v>0</v>
      </c>
      <c r="X15" s="106">
        <v>0</v>
      </c>
      <c r="Y15" s="106">
        <v>0</v>
      </c>
      <c r="Z15" s="106">
        <v>0</v>
      </c>
      <c r="AA15" s="106">
        <v>0</v>
      </c>
      <c r="AB15" s="106">
        <v>0</v>
      </c>
      <c r="AC15" s="130">
        <v>0</v>
      </c>
      <c r="AD15" s="130">
        <v>0</v>
      </c>
      <c r="AE15" s="130">
        <v>0</v>
      </c>
      <c r="AF15" s="130">
        <v>0</v>
      </c>
      <c r="AG15" s="34">
        <v>0</v>
      </c>
      <c r="AH15" s="34">
        <v>0</v>
      </c>
      <c r="AI15" s="34">
        <v>0</v>
      </c>
      <c r="AJ15" s="34">
        <v>0</v>
      </c>
      <c r="AK15" s="34">
        <v>0</v>
      </c>
      <c r="AL15" s="34">
        <v>0</v>
      </c>
      <c r="AM15" s="34">
        <v>0</v>
      </c>
      <c r="AN15" s="34">
        <v>0</v>
      </c>
      <c r="AO15" s="34">
        <v>0</v>
      </c>
      <c r="AP15" s="34">
        <v>0</v>
      </c>
      <c r="AQ15" s="34">
        <v>0</v>
      </c>
      <c r="AR15" s="34">
        <v>0</v>
      </c>
      <c r="AS15" s="34">
        <v>0</v>
      </c>
      <c r="AT15" s="34">
        <v>0</v>
      </c>
    </row>
    <row r="16" spans="2:46">
      <c r="B16" s="260" t="s">
        <v>266</v>
      </c>
      <c r="C16" s="295">
        <v>0</v>
      </c>
      <c r="D16" s="106">
        <v>0</v>
      </c>
      <c r="E16" s="106">
        <v>0</v>
      </c>
      <c r="F16" s="106">
        <v>0</v>
      </c>
      <c r="G16" s="106">
        <v>0</v>
      </c>
      <c r="H16" s="106">
        <v>0</v>
      </c>
      <c r="I16" s="106">
        <v>0</v>
      </c>
      <c r="J16" s="106">
        <v>0</v>
      </c>
      <c r="K16" s="106">
        <v>0</v>
      </c>
      <c r="L16" s="106">
        <v>0</v>
      </c>
      <c r="M16" s="106">
        <v>0</v>
      </c>
      <c r="N16" s="106">
        <v>0</v>
      </c>
      <c r="O16" s="106">
        <v>0</v>
      </c>
      <c r="P16" s="106">
        <v>0</v>
      </c>
      <c r="Q16" s="106">
        <v>0</v>
      </c>
      <c r="R16" s="106">
        <v>0</v>
      </c>
      <c r="S16" s="106">
        <v>0</v>
      </c>
      <c r="T16" s="106">
        <v>0</v>
      </c>
      <c r="U16" s="106">
        <v>0</v>
      </c>
      <c r="V16" s="106">
        <v>0</v>
      </c>
      <c r="W16" s="106">
        <v>0</v>
      </c>
      <c r="X16" s="106">
        <v>0</v>
      </c>
      <c r="Y16" s="106">
        <v>0</v>
      </c>
      <c r="Z16" s="106">
        <v>0</v>
      </c>
      <c r="AA16" s="106">
        <v>0</v>
      </c>
      <c r="AB16" s="106">
        <v>0</v>
      </c>
      <c r="AC16" s="130">
        <v>0</v>
      </c>
      <c r="AD16" s="130">
        <v>0</v>
      </c>
      <c r="AE16" s="130">
        <v>0</v>
      </c>
      <c r="AF16" s="130">
        <v>0</v>
      </c>
      <c r="AG16" s="34">
        <v>0</v>
      </c>
      <c r="AH16" s="34">
        <v>0</v>
      </c>
      <c r="AI16" s="34">
        <v>0</v>
      </c>
      <c r="AJ16" s="34">
        <v>0</v>
      </c>
      <c r="AK16" s="34">
        <v>0</v>
      </c>
      <c r="AL16" s="34">
        <v>0</v>
      </c>
      <c r="AM16" s="34">
        <v>0</v>
      </c>
      <c r="AN16" s="34">
        <v>0</v>
      </c>
      <c r="AO16" s="34">
        <v>0</v>
      </c>
      <c r="AP16" s="34">
        <v>0</v>
      </c>
      <c r="AQ16" s="34">
        <v>0</v>
      </c>
      <c r="AR16" s="34">
        <v>0</v>
      </c>
      <c r="AS16" s="34">
        <v>0</v>
      </c>
      <c r="AT16" s="34">
        <v>0</v>
      </c>
    </row>
    <row r="17" spans="2:46">
      <c r="B17" s="260" t="s">
        <v>267</v>
      </c>
      <c r="C17" s="295">
        <v>0</v>
      </c>
      <c r="D17" s="106">
        <v>0</v>
      </c>
      <c r="E17" s="106">
        <v>0</v>
      </c>
      <c r="F17" s="106">
        <v>0</v>
      </c>
      <c r="G17" s="106">
        <v>0</v>
      </c>
      <c r="H17" s="106">
        <v>0</v>
      </c>
      <c r="I17" s="106">
        <v>0</v>
      </c>
      <c r="J17" s="106">
        <v>0</v>
      </c>
      <c r="K17" s="106">
        <v>0</v>
      </c>
      <c r="L17" s="106">
        <v>0</v>
      </c>
      <c r="M17" s="106">
        <v>0</v>
      </c>
      <c r="N17" s="106">
        <v>0</v>
      </c>
      <c r="O17" s="106">
        <v>0</v>
      </c>
      <c r="P17" s="106">
        <v>0</v>
      </c>
      <c r="Q17" s="106">
        <v>0</v>
      </c>
      <c r="R17" s="106">
        <v>0</v>
      </c>
      <c r="S17" s="106">
        <v>0</v>
      </c>
      <c r="T17" s="106">
        <v>0</v>
      </c>
      <c r="U17" s="106">
        <v>0</v>
      </c>
      <c r="V17" s="106">
        <v>0</v>
      </c>
      <c r="W17" s="106">
        <v>0</v>
      </c>
      <c r="X17" s="106">
        <v>0</v>
      </c>
      <c r="Y17" s="106">
        <v>0</v>
      </c>
      <c r="Z17" s="106">
        <v>0</v>
      </c>
      <c r="AA17" s="106">
        <v>0</v>
      </c>
      <c r="AB17" s="106">
        <v>0</v>
      </c>
      <c r="AC17" s="130">
        <v>0</v>
      </c>
      <c r="AD17" s="130">
        <v>0</v>
      </c>
      <c r="AE17" s="130">
        <v>0</v>
      </c>
      <c r="AF17" s="130">
        <v>0</v>
      </c>
      <c r="AG17" s="34">
        <v>0</v>
      </c>
      <c r="AH17" s="34">
        <v>0</v>
      </c>
      <c r="AI17" s="34">
        <v>0</v>
      </c>
      <c r="AJ17" s="34">
        <v>0</v>
      </c>
      <c r="AK17" s="34">
        <v>0</v>
      </c>
      <c r="AL17" s="34">
        <v>0</v>
      </c>
      <c r="AM17" s="34">
        <v>0</v>
      </c>
      <c r="AN17" s="34">
        <v>0</v>
      </c>
      <c r="AO17" s="34">
        <v>0</v>
      </c>
      <c r="AP17" s="34">
        <v>0</v>
      </c>
      <c r="AQ17" s="34">
        <v>0</v>
      </c>
      <c r="AR17" s="34">
        <v>0</v>
      </c>
      <c r="AS17" s="34">
        <v>0</v>
      </c>
      <c r="AT17" s="34">
        <v>0</v>
      </c>
    </row>
    <row r="18" spans="2:46">
      <c r="B18" s="260" t="s">
        <v>268</v>
      </c>
      <c r="C18" s="295">
        <v>0</v>
      </c>
      <c r="D18" s="106">
        <v>0</v>
      </c>
      <c r="E18" s="106">
        <v>0</v>
      </c>
      <c r="F18" s="106">
        <v>0</v>
      </c>
      <c r="G18" s="106">
        <v>0</v>
      </c>
      <c r="H18" s="106">
        <v>0</v>
      </c>
      <c r="I18" s="106">
        <v>0</v>
      </c>
      <c r="J18" s="106">
        <v>0</v>
      </c>
      <c r="K18" s="106">
        <v>0</v>
      </c>
      <c r="L18" s="106">
        <v>0</v>
      </c>
      <c r="M18" s="106">
        <v>0</v>
      </c>
      <c r="N18" s="106">
        <v>0</v>
      </c>
      <c r="O18" s="106">
        <v>0</v>
      </c>
      <c r="P18" s="106">
        <v>0</v>
      </c>
      <c r="Q18" s="106">
        <v>0</v>
      </c>
      <c r="R18" s="106">
        <v>0</v>
      </c>
      <c r="S18" s="106">
        <v>0</v>
      </c>
      <c r="T18" s="106">
        <v>0</v>
      </c>
      <c r="U18" s="106">
        <v>0</v>
      </c>
      <c r="V18" s="106">
        <v>0</v>
      </c>
      <c r="W18" s="106">
        <v>0</v>
      </c>
      <c r="X18" s="106">
        <v>0</v>
      </c>
      <c r="Y18" s="106">
        <v>0</v>
      </c>
      <c r="Z18" s="106">
        <v>0</v>
      </c>
      <c r="AA18" s="106">
        <v>0</v>
      </c>
      <c r="AB18" s="106">
        <v>0</v>
      </c>
      <c r="AC18" s="130">
        <v>0</v>
      </c>
      <c r="AD18" s="130">
        <v>0</v>
      </c>
      <c r="AE18" s="130">
        <v>0</v>
      </c>
      <c r="AF18" s="130">
        <v>0</v>
      </c>
      <c r="AG18" s="34">
        <v>0</v>
      </c>
      <c r="AH18" s="34">
        <v>0</v>
      </c>
      <c r="AI18" s="34">
        <v>0</v>
      </c>
      <c r="AJ18" s="34">
        <v>0</v>
      </c>
      <c r="AK18" s="34">
        <v>0</v>
      </c>
      <c r="AL18" s="34">
        <v>0</v>
      </c>
      <c r="AM18" s="34">
        <v>0</v>
      </c>
      <c r="AN18" s="34">
        <v>0</v>
      </c>
      <c r="AO18" s="34">
        <v>0</v>
      </c>
      <c r="AP18" s="34">
        <v>0</v>
      </c>
      <c r="AQ18" s="34">
        <v>0</v>
      </c>
      <c r="AR18" s="34">
        <v>0</v>
      </c>
      <c r="AS18" s="34">
        <v>0</v>
      </c>
      <c r="AT18" s="34">
        <v>0</v>
      </c>
    </row>
    <row r="19" spans="2:46">
      <c r="B19" s="260" t="s">
        <v>269</v>
      </c>
      <c r="C19" s="295">
        <v>0</v>
      </c>
      <c r="D19" s="106">
        <v>0</v>
      </c>
      <c r="E19" s="106">
        <v>0</v>
      </c>
      <c r="F19" s="106">
        <v>0</v>
      </c>
      <c r="G19" s="106">
        <v>0</v>
      </c>
      <c r="H19" s="106">
        <v>0</v>
      </c>
      <c r="I19" s="106">
        <v>0</v>
      </c>
      <c r="J19" s="106">
        <v>0</v>
      </c>
      <c r="K19" s="106">
        <v>0</v>
      </c>
      <c r="L19" s="106">
        <v>0</v>
      </c>
      <c r="M19" s="106">
        <v>0</v>
      </c>
      <c r="N19" s="106">
        <v>0</v>
      </c>
      <c r="O19" s="106">
        <v>0</v>
      </c>
      <c r="P19" s="106">
        <v>0</v>
      </c>
      <c r="Q19" s="106">
        <v>0</v>
      </c>
      <c r="R19" s="106">
        <v>0</v>
      </c>
      <c r="S19" s="106">
        <v>0</v>
      </c>
      <c r="T19" s="106">
        <v>0</v>
      </c>
      <c r="U19" s="106">
        <v>0</v>
      </c>
      <c r="V19" s="106">
        <v>0</v>
      </c>
      <c r="W19" s="106">
        <v>0</v>
      </c>
      <c r="X19" s="106">
        <v>0</v>
      </c>
      <c r="Y19" s="106">
        <v>0</v>
      </c>
      <c r="Z19" s="106">
        <v>0</v>
      </c>
      <c r="AA19" s="106">
        <v>0</v>
      </c>
      <c r="AB19" s="106">
        <v>0</v>
      </c>
      <c r="AC19" s="130">
        <v>0</v>
      </c>
      <c r="AD19" s="130">
        <v>0</v>
      </c>
      <c r="AE19" s="130">
        <v>0</v>
      </c>
      <c r="AF19" s="130">
        <v>0</v>
      </c>
      <c r="AG19" s="34">
        <v>0</v>
      </c>
      <c r="AH19" s="34">
        <v>0</v>
      </c>
      <c r="AI19" s="34">
        <v>0</v>
      </c>
      <c r="AJ19" s="34">
        <v>0</v>
      </c>
      <c r="AK19" s="34">
        <v>0</v>
      </c>
      <c r="AL19" s="34">
        <v>0</v>
      </c>
      <c r="AM19" s="34">
        <v>0</v>
      </c>
      <c r="AN19" s="34">
        <v>0</v>
      </c>
      <c r="AO19" s="34">
        <v>0</v>
      </c>
      <c r="AP19" s="34">
        <v>0</v>
      </c>
      <c r="AQ19" s="34">
        <v>0</v>
      </c>
      <c r="AR19" s="34">
        <v>0</v>
      </c>
      <c r="AS19" s="34">
        <v>0</v>
      </c>
      <c r="AT19" s="34">
        <v>0</v>
      </c>
    </row>
    <row r="20" spans="2:46">
      <c r="B20" s="260" t="s">
        <v>270</v>
      </c>
      <c r="C20" s="295">
        <v>0</v>
      </c>
      <c r="D20" s="106">
        <v>0</v>
      </c>
      <c r="E20" s="106">
        <v>0</v>
      </c>
      <c r="F20" s="106">
        <v>0</v>
      </c>
      <c r="G20" s="106">
        <v>0</v>
      </c>
      <c r="H20" s="106">
        <v>0</v>
      </c>
      <c r="I20" s="106">
        <v>0</v>
      </c>
      <c r="J20" s="106">
        <v>0</v>
      </c>
      <c r="K20" s="106">
        <v>0</v>
      </c>
      <c r="L20" s="106">
        <v>0</v>
      </c>
      <c r="M20" s="106">
        <v>0</v>
      </c>
      <c r="N20" s="106">
        <v>0</v>
      </c>
      <c r="O20" s="106">
        <v>0</v>
      </c>
      <c r="P20" s="106">
        <v>0</v>
      </c>
      <c r="Q20" s="106">
        <v>0</v>
      </c>
      <c r="R20" s="106">
        <v>0</v>
      </c>
      <c r="S20" s="106">
        <v>0</v>
      </c>
      <c r="T20" s="106">
        <v>0</v>
      </c>
      <c r="U20" s="106">
        <v>0</v>
      </c>
      <c r="V20" s="106">
        <v>0</v>
      </c>
      <c r="W20" s="106">
        <v>0</v>
      </c>
      <c r="X20" s="106">
        <v>0</v>
      </c>
      <c r="Y20" s="106">
        <v>0</v>
      </c>
      <c r="Z20" s="106">
        <v>0</v>
      </c>
      <c r="AA20" s="106">
        <v>0</v>
      </c>
      <c r="AB20" s="106">
        <v>0</v>
      </c>
      <c r="AC20" s="130">
        <v>0</v>
      </c>
      <c r="AD20" s="130">
        <v>0</v>
      </c>
      <c r="AE20" s="130">
        <v>0</v>
      </c>
      <c r="AF20" s="130">
        <v>0</v>
      </c>
      <c r="AG20" s="34">
        <v>0</v>
      </c>
      <c r="AH20" s="34">
        <v>0</v>
      </c>
      <c r="AI20" s="34">
        <v>0</v>
      </c>
      <c r="AJ20" s="34">
        <v>0</v>
      </c>
      <c r="AK20" s="34">
        <v>0</v>
      </c>
      <c r="AL20" s="34">
        <v>0</v>
      </c>
      <c r="AM20" s="34">
        <v>0</v>
      </c>
      <c r="AN20" s="34">
        <v>0</v>
      </c>
      <c r="AO20" s="34">
        <v>0</v>
      </c>
      <c r="AP20" s="34">
        <v>0</v>
      </c>
      <c r="AQ20" s="34">
        <v>0</v>
      </c>
      <c r="AR20" s="34">
        <v>0</v>
      </c>
      <c r="AS20" s="34">
        <v>0</v>
      </c>
      <c r="AT20" s="34">
        <v>0</v>
      </c>
    </row>
    <row r="21" spans="2:46">
      <c r="B21" s="260" t="s">
        <v>271</v>
      </c>
      <c r="C21" s="295">
        <v>0</v>
      </c>
      <c r="D21" s="106">
        <v>0</v>
      </c>
      <c r="E21" s="106">
        <v>0</v>
      </c>
      <c r="F21" s="106">
        <v>0</v>
      </c>
      <c r="G21" s="106">
        <v>0</v>
      </c>
      <c r="H21" s="106">
        <v>0</v>
      </c>
      <c r="I21" s="106">
        <v>0</v>
      </c>
      <c r="J21" s="106">
        <v>0</v>
      </c>
      <c r="K21" s="106">
        <v>0</v>
      </c>
      <c r="L21" s="106">
        <v>0</v>
      </c>
      <c r="M21" s="106" t="s">
        <v>0</v>
      </c>
      <c r="N21" s="106" t="s">
        <v>0</v>
      </c>
      <c r="O21" s="106" t="s">
        <v>0</v>
      </c>
      <c r="P21" s="106" t="s">
        <v>0</v>
      </c>
      <c r="Q21" s="106" t="s">
        <v>0</v>
      </c>
      <c r="R21" s="106" t="s">
        <v>0</v>
      </c>
      <c r="S21" s="106" t="s">
        <v>0</v>
      </c>
      <c r="T21" s="106" t="s">
        <v>0</v>
      </c>
      <c r="U21" s="106" t="s">
        <v>0</v>
      </c>
      <c r="V21" s="106" t="s">
        <v>0</v>
      </c>
      <c r="W21" s="106" t="s">
        <v>0</v>
      </c>
      <c r="X21" s="106" t="s">
        <v>0</v>
      </c>
      <c r="Y21" s="106" t="s">
        <v>0</v>
      </c>
      <c r="Z21" s="106" t="s">
        <v>0</v>
      </c>
      <c r="AA21" s="106" t="s">
        <v>0</v>
      </c>
      <c r="AB21" s="106" t="s">
        <v>0</v>
      </c>
      <c r="AC21" s="130" t="s">
        <v>0</v>
      </c>
      <c r="AD21" s="130" t="s">
        <v>0</v>
      </c>
      <c r="AE21" s="130" t="s">
        <v>0</v>
      </c>
      <c r="AF21" s="130" t="s">
        <v>0</v>
      </c>
      <c r="AG21" s="34" t="s">
        <v>0</v>
      </c>
      <c r="AH21" s="34" t="s">
        <v>0</v>
      </c>
      <c r="AI21" s="34" t="s">
        <v>0</v>
      </c>
      <c r="AJ21" s="34" t="s">
        <v>0</v>
      </c>
      <c r="AK21" s="34" t="s">
        <v>0</v>
      </c>
      <c r="AL21" s="34" t="s">
        <v>0</v>
      </c>
      <c r="AM21" s="34" t="s">
        <v>0</v>
      </c>
      <c r="AN21" s="34" t="s">
        <v>0</v>
      </c>
      <c r="AO21" s="34" t="s">
        <v>0</v>
      </c>
      <c r="AP21" s="34" t="s">
        <v>0</v>
      </c>
      <c r="AQ21" s="34" t="s">
        <v>0</v>
      </c>
      <c r="AR21" s="34"/>
      <c r="AS21" s="34"/>
      <c r="AT21" s="34" t="s">
        <v>0</v>
      </c>
    </row>
    <row r="22" spans="2:46">
      <c r="B22" s="260" t="s">
        <v>191</v>
      </c>
      <c r="C22" s="295">
        <v>0</v>
      </c>
      <c r="D22" s="106">
        <v>0</v>
      </c>
      <c r="E22" s="106">
        <v>0</v>
      </c>
      <c r="F22" s="106">
        <v>0</v>
      </c>
      <c r="G22" s="106">
        <v>0</v>
      </c>
      <c r="H22" s="106">
        <v>0</v>
      </c>
      <c r="I22" s="106">
        <v>0</v>
      </c>
      <c r="J22" s="106">
        <v>0</v>
      </c>
      <c r="K22" s="106">
        <v>0</v>
      </c>
      <c r="L22" s="106">
        <v>0</v>
      </c>
      <c r="M22" s="106">
        <v>0</v>
      </c>
      <c r="N22" s="106">
        <v>0</v>
      </c>
      <c r="O22" s="106">
        <v>0</v>
      </c>
      <c r="P22" s="106">
        <v>0</v>
      </c>
      <c r="Q22" s="106">
        <v>0</v>
      </c>
      <c r="R22" s="106">
        <v>0</v>
      </c>
      <c r="S22" s="106">
        <v>0</v>
      </c>
      <c r="T22" s="106">
        <v>0</v>
      </c>
      <c r="U22" s="106">
        <v>0</v>
      </c>
      <c r="V22" s="106">
        <v>0</v>
      </c>
      <c r="W22" s="106">
        <v>0</v>
      </c>
      <c r="X22" s="106">
        <v>0</v>
      </c>
      <c r="Y22" s="106">
        <v>0</v>
      </c>
      <c r="Z22" s="106">
        <v>0</v>
      </c>
      <c r="AA22" s="106">
        <v>0</v>
      </c>
      <c r="AB22" s="106">
        <v>0</v>
      </c>
      <c r="AC22" s="130">
        <v>0</v>
      </c>
      <c r="AD22" s="130">
        <v>0</v>
      </c>
      <c r="AE22" s="130">
        <v>0</v>
      </c>
      <c r="AF22" s="130">
        <v>0</v>
      </c>
      <c r="AG22" s="34">
        <v>0</v>
      </c>
      <c r="AH22" s="34">
        <v>0</v>
      </c>
      <c r="AI22" s="34">
        <v>0</v>
      </c>
      <c r="AJ22" s="34">
        <v>0</v>
      </c>
      <c r="AK22" s="34">
        <v>0</v>
      </c>
      <c r="AL22" s="34">
        <v>0</v>
      </c>
      <c r="AM22" s="34">
        <v>0</v>
      </c>
      <c r="AN22" s="34">
        <v>0</v>
      </c>
      <c r="AO22" s="34">
        <v>0</v>
      </c>
      <c r="AP22" s="34">
        <v>0</v>
      </c>
      <c r="AQ22" s="34">
        <v>0</v>
      </c>
      <c r="AR22" s="34">
        <v>0</v>
      </c>
      <c r="AS22" s="34">
        <v>0</v>
      </c>
      <c r="AT22" s="34">
        <v>0</v>
      </c>
    </row>
    <row r="23" spans="2:46">
      <c r="B23" s="260" t="s">
        <v>272</v>
      </c>
      <c r="C23" s="295">
        <v>0</v>
      </c>
      <c r="D23" s="106">
        <v>0</v>
      </c>
      <c r="E23" s="106">
        <v>0</v>
      </c>
      <c r="F23" s="106">
        <v>0</v>
      </c>
      <c r="G23" s="106">
        <v>0</v>
      </c>
      <c r="H23" s="106">
        <v>0</v>
      </c>
      <c r="I23" s="106">
        <v>0</v>
      </c>
      <c r="J23" s="106">
        <v>0</v>
      </c>
      <c r="K23" s="106">
        <v>0</v>
      </c>
      <c r="L23" s="106">
        <v>0</v>
      </c>
      <c r="M23" s="106">
        <v>0</v>
      </c>
      <c r="N23" s="106">
        <v>0</v>
      </c>
      <c r="O23" s="106">
        <v>0</v>
      </c>
      <c r="P23" s="106">
        <v>0</v>
      </c>
      <c r="Q23" s="106">
        <v>0</v>
      </c>
      <c r="R23" s="106">
        <v>0</v>
      </c>
      <c r="S23" s="106">
        <v>0</v>
      </c>
      <c r="T23" s="106">
        <v>0</v>
      </c>
      <c r="U23" s="106">
        <v>0</v>
      </c>
      <c r="V23" s="106">
        <v>0</v>
      </c>
      <c r="W23" s="106">
        <v>0</v>
      </c>
      <c r="X23" s="106">
        <v>0</v>
      </c>
      <c r="Y23" s="106">
        <v>0</v>
      </c>
      <c r="Z23" s="106">
        <v>0</v>
      </c>
      <c r="AA23" s="106">
        <v>0</v>
      </c>
      <c r="AB23" s="106">
        <v>0</v>
      </c>
      <c r="AC23" s="130">
        <v>0</v>
      </c>
      <c r="AD23" s="130">
        <v>0</v>
      </c>
      <c r="AE23" s="130">
        <v>0</v>
      </c>
      <c r="AF23" s="130">
        <v>0</v>
      </c>
      <c r="AG23" s="34">
        <v>0</v>
      </c>
      <c r="AH23" s="34">
        <v>0</v>
      </c>
      <c r="AI23" s="34">
        <v>0</v>
      </c>
      <c r="AJ23" s="34">
        <v>0</v>
      </c>
      <c r="AK23" s="34">
        <v>0</v>
      </c>
      <c r="AL23" s="34">
        <v>0</v>
      </c>
      <c r="AM23" s="34">
        <v>0</v>
      </c>
      <c r="AN23" s="34">
        <v>0</v>
      </c>
      <c r="AO23" s="34">
        <v>0</v>
      </c>
      <c r="AP23" s="34">
        <v>0</v>
      </c>
      <c r="AQ23" s="34">
        <v>0</v>
      </c>
      <c r="AR23" s="34">
        <v>0</v>
      </c>
      <c r="AS23" s="34">
        <v>0</v>
      </c>
      <c r="AT23" s="34">
        <v>0</v>
      </c>
    </row>
    <row r="24" spans="2:46">
      <c r="B24" s="260" t="s">
        <v>273</v>
      </c>
      <c r="C24" s="295">
        <v>0</v>
      </c>
      <c r="D24" s="106">
        <v>0</v>
      </c>
      <c r="E24" s="106">
        <v>0</v>
      </c>
      <c r="F24" s="106">
        <v>0</v>
      </c>
      <c r="G24" s="106">
        <v>0</v>
      </c>
      <c r="H24" s="106">
        <v>0</v>
      </c>
      <c r="I24" s="106">
        <v>0</v>
      </c>
      <c r="J24" s="106">
        <v>0</v>
      </c>
      <c r="K24" s="106">
        <v>0</v>
      </c>
      <c r="L24" s="106">
        <v>0</v>
      </c>
      <c r="M24" s="106">
        <v>0</v>
      </c>
      <c r="N24" s="106">
        <v>0</v>
      </c>
      <c r="O24" s="106">
        <v>0</v>
      </c>
      <c r="P24" s="106">
        <v>0</v>
      </c>
      <c r="Q24" s="106">
        <v>0</v>
      </c>
      <c r="R24" s="106">
        <v>0</v>
      </c>
      <c r="S24" s="106">
        <v>0</v>
      </c>
      <c r="T24" s="106">
        <v>0</v>
      </c>
      <c r="U24" s="106">
        <v>0</v>
      </c>
      <c r="V24" s="106">
        <v>0</v>
      </c>
      <c r="W24" s="106">
        <v>0</v>
      </c>
      <c r="X24" s="106">
        <v>0</v>
      </c>
      <c r="Y24" s="106">
        <v>0</v>
      </c>
      <c r="Z24" s="106">
        <v>0</v>
      </c>
      <c r="AA24" s="106">
        <v>0</v>
      </c>
      <c r="AB24" s="106">
        <v>0</v>
      </c>
      <c r="AC24" s="130">
        <v>0</v>
      </c>
      <c r="AD24" s="130">
        <v>0</v>
      </c>
      <c r="AE24" s="130">
        <v>0</v>
      </c>
      <c r="AF24" s="130">
        <v>0</v>
      </c>
      <c r="AG24" s="34">
        <v>0</v>
      </c>
      <c r="AH24" s="34">
        <v>0</v>
      </c>
      <c r="AI24" s="34">
        <v>0</v>
      </c>
      <c r="AJ24" s="34">
        <v>0</v>
      </c>
      <c r="AK24" s="34">
        <v>0</v>
      </c>
      <c r="AL24" s="34">
        <v>0</v>
      </c>
      <c r="AM24" s="34">
        <v>0</v>
      </c>
      <c r="AN24" s="34">
        <v>0</v>
      </c>
      <c r="AO24" s="34">
        <v>0</v>
      </c>
      <c r="AP24" s="34">
        <v>0</v>
      </c>
      <c r="AQ24" s="34">
        <v>0</v>
      </c>
      <c r="AR24" s="34">
        <v>0</v>
      </c>
      <c r="AS24" s="34">
        <v>0</v>
      </c>
      <c r="AT24" s="34">
        <v>0</v>
      </c>
    </row>
    <row r="25" spans="2:46">
      <c r="B25" s="260" t="s">
        <v>274</v>
      </c>
      <c r="C25" s="295">
        <v>0</v>
      </c>
      <c r="D25" s="106">
        <v>0</v>
      </c>
      <c r="E25" s="106">
        <v>0</v>
      </c>
      <c r="F25" s="106">
        <v>0</v>
      </c>
      <c r="G25" s="106">
        <v>0</v>
      </c>
      <c r="H25" s="106">
        <v>0</v>
      </c>
      <c r="I25" s="106">
        <v>0</v>
      </c>
      <c r="J25" s="106">
        <v>0</v>
      </c>
      <c r="K25" s="106">
        <v>0</v>
      </c>
      <c r="L25" s="106">
        <v>0</v>
      </c>
      <c r="M25" s="106">
        <v>0</v>
      </c>
      <c r="N25" s="106">
        <v>0</v>
      </c>
      <c r="O25" s="106">
        <v>0</v>
      </c>
      <c r="P25" s="106">
        <v>0</v>
      </c>
      <c r="Q25" s="106">
        <v>0</v>
      </c>
      <c r="R25" s="106">
        <v>0</v>
      </c>
      <c r="S25" s="106">
        <v>0</v>
      </c>
      <c r="T25" s="106">
        <v>0</v>
      </c>
      <c r="U25" s="106">
        <v>0</v>
      </c>
      <c r="V25" s="106">
        <v>0</v>
      </c>
      <c r="W25" s="106">
        <v>0</v>
      </c>
      <c r="X25" s="106">
        <v>0</v>
      </c>
      <c r="Y25" s="106">
        <v>0</v>
      </c>
      <c r="Z25" s="106">
        <v>0</v>
      </c>
      <c r="AA25" s="106">
        <v>0</v>
      </c>
      <c r="AB25" s="106">
        <v>0</v>
      </c>
      <c r="AC25" s="130">
        <v>0</v>
      </c>
      <c r="AD25" s="130">
        <v>0</v>
      </c>
      <c r="AE25" s="130">
        <v>0</v>
      </c>
      <c r="AF25" s="130">
        <v>0</v>
      </c>
      <c r="AG25" s="34">
        <v>0</v>
      </c>
      <c r="AH25" s="34">
        <v>0</v>
      </c>
      <c r="AI25" s="34">
        <v>0</v>
      </c>
      <c r="AJ25" s="34">
        <v>0</v>
      </c>
      <c r="AK25" s="34">
        <v>0</v>
      </c>
      <c r="AL25" s="34">
        <v>0</v>
      </c>
      <c r="AM25" s="34">
        <v>0</v>
      </c>
      <c r="AN25" s="34">
        <v>0</v>
      </c>
      <c r="AO25" s="34">
        <v>0</v>
      </c>
      <c r="AP25" s="34">
        <v>0</v>
      </c>
      <c r="AQ25" s="34">
        <v>0</v>
      </c>
      <c r="AR25" s="34">
        <v>0</v>
      </c>
      <c r="AS25" s="34">
        <v>0</v>
      </c>
      <c r="AT25" s="34">
        <v>0</v>
      </c>
    </row>
    <row r="26" spans="2:46" ht="24">
      <c r="B26" s="260" t="s">
        <v>356</v>
      </c>
      <c r="C26" s="295">
        <v>0</v>
      </c>
      <c r="D26" s="106">
        <v>0</v>
      </c>
      <c r="E26" s="106">
        <v>0</v>
      </c>
      <c r="F26" s="106">
        <v>0</v>
      </c>
      <c r="G26" s="106">
        <v>0</v>
      </c>
      <c r="H26" s="106">
        <v>0</v>
      </c>
      <c r="I26" s="106">
        <v>0</v>
      </c>
      <c r="J26" s="106">
        <v>0</v>
      </c>
      <c r="K26" s="106">
        <v>0</v>
      </c>
      <c r="L26" s="106">
        <v>0</v>
      </c>
      <c r="M26" s="106">
        <v>0</v>
      </c>
      <c r="N26" s="106">
        <v>0</v>
      </c>
      <c r="O26" s="106">
        <v>0</v>
      </c>
      <c r="P26" s="106">
        <v>0</v>
      </c>
      <c r="Q26" s="106">
        <v>0</v>
      </c>
      <c r="R26" s="106">
        <v>0</v>
      </c>
      <c r="S26" s="106">
        <v>0</v>
      </c>
      <c r="T26" s="106">
        <v>0</v>
      </c>
      <c r="U26" s="106">
        <v>0</v>
      </c>
      <c r="V26" s="106">
        <v>0</v>
      </c>
      <c r="W26" s="106">
        <v>0</v>
      </c>
      <c r="X26" s="106">
        <v>0</v>
      </c>
      <c r="Y26" s="106">
        <v>0</v>
      </c>
      <c r="Z26" s="106">
        <v>0</v>
      </c>
      <c r="AA26" s="106">
        <v>0</v>
      </c>
      <c r="AB26" s="106">
        <v>0</v>
      </c>
      <c r="AC26" s="130">
        <v>0</v>
      </c>
      <c r="AD26" s="130">
        <v>0</v>
      </c>
      <c r="AE26" s="130">
        <v>0</v>
      </c>
      <c r="AF26" s="130">
        <v>0</v>
      </c>
      <c r="AG26" s="34">
        <v>0</v>
      </c>
      <c r="AH26" s="34">
        <v>0</v>
      </c>
      <c r="AI26" s="34">
        <v>0</v>
      </c>
      <c r="AJ26" s="34">
        <v>0</v>
      </c>
      <c r="AK26" s="34">
        <v>0</v>
      </c>
      <c r="AL26" s="34">
        <v>0</v>
      </c>
      <c r="AM26" s="34">
        <v>0</v>
      </c>
      <c r="AN26" s="34">
        <v>0</v>
      </c>
      <c r="AO26" s="34">
        <v>0</v>
      </c>
      <c r="AP26" s="34">
        <v>0</v>
      </c>
      <c r="AQ26" s="34">
        <v>0</v>
      </c>
      <c r="AR26" s="34">
        <v>0</v>
      </c>
      <c r="AS26" s="34">
        <v>0</v>
      </c>
      <c r="AT26" s="34">
        <v>0</v>
      </c>
    </row>
    <row r="27" spans="2:46">
      <c r="B27" s="260" t="s">
        <v>275</v>
      </c>
      <c r="C27" s="295">
        <v>0</v>
      </c>
      <c r="D27" s="106">
        <v>0</v>
      </c>
      <c r="E27" s="106">
        <v>0</v>
      </c>
      <c r="F27" s="106">
        <v>0</v>
      </c>
      <c r="G27" s="106">
        <v>0</v>
      </c>
      <c r="H27" s="106">
        <v>0</v>
      </c>
      <c r="I27" s="106">
        <v>0</v>
      </c>
      <c r="J27" s="106">
        <v>0</v>
      </c>
      <c r="K27" s="106">
        <v>0</v>
      </c>
      <c r="L27" s="106">
        <v>0</v>
      </c>
      <c r="M27" s="106">
        <v>0</v>
      </c>
      <c r="N27" s="106">
        <v>0</v>
      </c>
      <c r="O27" s="106">
        <v>0</v>
      </c>
      <c r="P27" s="106">
        <v>0</v>
      </c>
      <c r="Q27" s="106">
        <v>0</v>
      </c>
      <c r="R27" s="106">
        <v>0</v>
      </c>
      <c r="S27" s="106">
        <v>0</v>
      </c>
      <c r="T27" s="106">
        <v>0</v>
      </c>
      <c r="U27" s="106">
        <v>0</v>
      </c>
      <c r="V27" s="106">
        <v>0</v>
      </c>
      <c r="W27" s="106">
        <v>0</v>
      </c>
      <c r="X27" s="106">
        <v>0</v>
      </c>
      <c r="Y27" s="106">
        <v>0</v>
      </c>
      <c r="Z27" s="106">
        <v>0</v>
      </c>
      <c r="AA27" s="106">
        <v>0</v>
      </c>
      <c r="AB27" s="106">
        <v>0</v>
      </c>
      <c r="AC27" s="130">
        <v>0</v>
      </c>
      <c r="AD27" s="130">
        <v>0</v>
      </c>
      <c r="AE27" s="130">
        <v>0</v>
      </c>
      <c r="AF27" s="130">
        <v>0</v>
      </c>
      <c r="AG27" s="34" t="s">
        <v>0</v>
      </c>
      <c r="AH27" s="34" t="s">
        <v>0</v>
      </c>
      <c r="AI27" s="34" t="s">
        <v>0</v>
      </c>
      <c r="AJ27" s="34" t="s">
        <v>0</v>
      </c>
      <c r="AK27" s="34" t="s">
        <v>0</v>
      </c>
      <c r="AL27" s="34" t="s">
        <v>0</v>
      </c>
      <c r="AM27" s="34" t="s">
        <v>0</v>
      </c>
      <c r="AN27" s="34" t="s">
        <v>0</v>
      </c>
      <c r="AO27" s="34" t="s">
        <v>0</v>
      </c>
      <c r="AP27" s="34" t="s">
        <v>0</v>
      </c>
      <c r="AQ27" s="34" t="s">
        <v>0</v>
      </c>
      <c r="AR27" s="34"/>
      <c r="AS27" s="34"/>
      <c r="AT27" s="34" t="s">
        <v>0</v>
      </c>
    </row>
    <row r="28" spans="2:46">
      <c r="B28" s="260" t="s">
        <v>276</v>
      </c>
      <c r="C28" s="295">
        <v>0</v>
      </c>
      <c r="D28" s="106">
        <v>0</v>
      </c>
      <c r="E28" s="106">
        <v>0</v>
      </c>
      <c r="F28" s="106">
        <v>0</v>
      </c>
      <c r="G28" s="106">
        <v>0</v>
      </c>
      <c r="H28" s="106">
        <v>0</v>
      </c>
      <c r="I28" s="106">
        <v>0</v>
      </c>
      <c r="J28" s="106">
        <v>0</v>
      </c>
      <c r="K28" s="106">
        <v>0</v>
      </c>
      <c r="L28" s="106">
        <v>0</v>
      </c>
      <c r="M28" s="106" t="s">
        <v>0</v>
      </c>
      <c r="N28" s="106" t="s">
        <v>0</v>
      </c>
      <c r="O28" s="106" t="s">
        <v>0</v>
      </c>
      <c r="P28" s="106" t="s">
        <v>0</v>
      </c>
      <c r="Q28" s="106" t="s">
        <v>0</v>
      </c>
      <c r="R28" s="106" t="s">
        <v>0</v>
      </c>
      <c r="S28" s="106" t="s">
        <v>0</v>
      </c>
      <c r="T28" s="106" t="s">
        <v>0</v>
      </c>
      <c r="U28" s="106" t="s">
        <v>0</v>
      </c>
      <c r="V28" s="106" t="s">
        <v>0</v>
      </c>
      <c r="W28" s="106" t="s">
        <v>0</v>
      </c>
      <c r="X28" s="106" t="s">
        <v>0</v>
      </c>
      <c r="Y28" s="106" t="s">
        <v>0</v>
      </c>
      <c r="Z28" s="106" t="s">
        <v>0</v>
      </c>
      <c r="AA28" s="106" t="s">
        <v>0</v>
      </c>
      <c r="AB28" s="106" t="s">
        <v>0</v>
      </c>
      <c r="AC28" s="130" t="s">
        <v>0</v>
      </c>
      <c r="AD28" s="130" t="s">
        <v>0</v>
      </c>
      <c r="AE28" s="130" t="s">
        <v>0</v>
      </c>
      <c r="AF28" s="130" t="s">
        <v>0</v>
      </c>
      <c r="AG28" s="34" t="s">
        <v>0</v>
      </c>
      <c r="AH28" s="34" t="s">
        <v>0</v>
      </c>
      <c r="AI28" s="34" t="s">
        <v>0</v>
      </c>
      <c r="AJ28" s="34" t="s">
        <v>0</v>
      </c>
      <c r="AK28" s="34" t="s">
        <v>0</v>
      </c>
      <c r="AL28" s="34" t="s">
        <v>0</v>
      </c>
      <c r="AM28" s="34" t="s">
        <v>0</v>
      </c>
      <c r="AN28" s="34" t="s">
        <v>0</v>
      </c>
      <c r="AO28" s="34" t="s">
        <v>0</v>
      </c>
      <c r="AP28" s="34" t="s">
        <v>0</v>
      </c>
      <c r="AQ28" s="34" t="s">
        <v>0</v>
      </c>
      <c r="AR28" s="34"/>
      <c r="AS28" s="34"/>
      <c r="AT28" s="34" t="s">
        <v>0</v>
      </c>
    </row>
    <row r="29" spans="2:46">
      <c r="B29" s="260" t="s">
        <v>277</v>
      </c>
      <c r="C29" s="295">
        <v>0</v>
      </c>
      <c r="D29" s="106">
        <v>0</v>
      </c>
      <c r="E29" s="106">
        <v>0</v>
      </c>
      <c r="F29" s="106">
        <v>0</v>
      </c>
      <c r="G29" s="106">
        <v>0</v>
      </c>
      <c r="H29" s="106">
        <v>0</v>
      </c>
      <c r="I29" s="106">
        <v>0</v>
      </c>
      <c r="J29" s="106">
        <v>0</v>
      </c>
      <c r="K29" s="106">
        <v>0</v>
      </c>
      <c r="L29" s="106">
        <v>0</v>
      </c>
      <c r="M29" s="106">
        <v>0</v>
      </c>
      <c r="N29" s="106">
        <v>0</v>
      </c>
      <c r="O29" s="106">
        <v>0</v>
      </c>
      <c r="P29" s="106">
        <v>0</v>
      </c>
      <c r="Q29" s="106">
        <v>0</v>
      </c>
      <c r="R29" s="106">
        <v>0</v>
      </c>
      <c r="S29" s="106">
        <v>0</v>
      </c>
      <c r="T29" s="106">
        <v>0</v>
      </c>
      <c r="U29" s="106">
        <v>0</v>
      </c>
      <c r="V29" s="106">
        <v>0</v>
      </c>
      <c r="W29" s="106">
        <v>0</v>
      </c>
      <c r="X29" s="106">
        <v>0</v>
      </c>
      <c r="Y29" s="106">
        <v>0</v>
      </c>
      <c r="Z29" s="106">
        <v>0</v>
      </c>
      <c r="AA29" s="106">
        <v>0</v>
      </c>
      <c r="AB29" s="106">
        <v>0</v>
      </c>
      <c r="AC29" s="130">
        <v>0</v>
      </c>
      <c r="AD29" s="130">
        <v>0</v>
      </c>
      <c r="AE29" s="130">
        <v>0</v>
      </c>
      <c r="AF29" s="130">
        <v>0</v>
      </c>
      <c r="AG29" s="34">
        <v>0</v>
      </c>
      <c r="AH29" s="34">
        <v>0</v>
      </c>
      <c r="AI29" s="34">
        <v>0</v>
      </c>
      <c r="AJ29" s="34">
        <v>0</v>
      </c>
      <c r="AK29" s="34">
        <v>0</v>
      </c>
      <c r="AL29" s="34">
        <v>0</v>
      </c>
      <c r="AM29" s="34">
        <v>0</v>
      </c>
      <c r="AN29" s="34">
        <v>0</v>
      </c>
      <c r="AO29" s="34">
        <v>0</v>
      </c>
      <c r="AP29" s="34">
        <v>0</v>
      </c>
      <c r="AQ29" s="34">
        <v>0</v>
      </c>
      <c r="AR29" s="34">
        <v>0</v>
      </c>
      <c r="AS29" s="34">
        <v>0</v>
      </c>
      <c r="AT29" s="34">
        <v>0</v>
      </c>
    </row>
    <row r="30" spans="2:46">
      <c r="B30" s="260" t="s">
        <v>278</v>
      </c>
      <c r="C30" s="295" t="s">
        <v>0</v>
      </c>
      <c r="D30" s="106">
        <v>0</v>
      </c>
      <c r="E30" s="106">
        <v>0</v>
      </c>
      <c r="F30" s="106">
        <v>0</v>
      </c>
      <c r="G30" s="106">
        <v>0</v>
      </c>
      <c r="H30" s="106">
        <v>0</v>
      </c>
      <c r="I30" s="106">
        <v>0</v>
      </c>
      <c r="J30" s="106">
        <v>0</v>
      </c>
      <c r="K30" s="106">
        <v>0</v>
      </c>
      <c r="L30" s="106">
        <v>0</v>
      </c>
      <c r="M30" s="106">
        <v>0</v>
      </c>
      <c r="N30" s="106">
        <v>0</v>
      </c>
      <c r="O30" s="106">
        <v>0</v>
      </c>
      <c r="P30" s="106">
        <v>0</v>
      </c>
      <c r="Q30" s="106">
        <v>0</v>
      </c>
      <c r="R30" s="106">
        <v>0</v>
      </c>
      <c r="S30" s="106">
        <v>0</v>
      </c>
      <c r="T30" s="106">
        <v>0</v>
      </c>
      <c r="U30" s="106">
        <v>0</v>
      </c>
      <c r="V30" s="106">
        <v>0</v>
      </c>
      <c r="W30" s="106">
        <v>0</v>
      </c>
      <c r="X30" s="106">
        <v>0</v>
      </c>
      <c r="Y30" s="106">
        <v>0</v>
      </c>
      <c r="Z30" s="106">
        <v>0</v>
      </c>
      <c r="AA30" s="106">
        <v>0</v>
      </c>
      <c r="AB30" s="106">
        <v>0</v>
      </c>
      <c r="AC30" s="130">
        <v>0</v>
      </c>
      <c r="AD30" s="130">
        <v>0</v>
      </c>
      <c r="AE30" s="130">
        <v>0</v>
      </c>
      <c r="AF30" s="130">
        <v>0</v>
      </c>
      <c r="AG30" s="34">
        <v>0</v>
      </c>
      <c r="AH30" s="34">
        <v>0</v>
      </c>
      <c r="AI30" s="34">
        <v>0</v>
      </c>
      <c r="AJ30" s="34">
        <v>0</v>
      </c>
      <c r="AK30" s="34">
        <v>0</v>
      </c>
      <c r="AL30" s="34">
        <v>0</v>
      </c>
      <c r="AM30" s="34">
        <v>0</v>
      </c>
      <c r="AN30" s="34">
        <v>0</v>
      </c>
      <c r="AO30" s="34">
        <v>0</v>
      </c>
      <c r="AP30" s="34">
        <v>0</v>
      </c>
      <c r="AQ30" s="34">
        <v>0</v>
      </c>
      <c r="AR30" s="34">
        <v>0</v>
      </c>
      <c r="AS30" s="34">
        <v>0</v>
      </c>
      <c r="AT30" s="34">
        <v>0</v>
      </c>
    </row>
    <row r="31" spans="2:46">
      <c r="B31" s="260" t="s">
        <v>279</v>
      </c>
      <c r="C31" s="295" t="s">
        <v>0</v>
      </c>
      <c r="D31" s="106">
        <v>0</v>
      </c>
      <c r="E31" s="106">
        <v>0</v>
      </c>
      <c r="F31" s="106">
        <v>0</v>
      </c>
      <c r="G31" s="106">
        <v>0</v>
      </c>
      <c r="H31" s="106">
        <v>0</v>
      </c>
      <c r="I31" s="106">
        <v>0</v>
      </c>
      <c r="J31" s="106">
        <v>0</v>
      </c>
      <c r="K31" s="106">
        <v>0</v>
      </c>
      <c r="L31" s="106">
        <v>0</v>
      </c>
      <c r="M31" s="106">
        <v>0</v>
      </c>
      <c r="N31" s="106">
        <v>0</v>
      </c>
      <c r="O31" s="106">
        <v>0</v>
      </c>
      <c r="P31" s="106">
        <v>0</v>
      </c>
      <c r="Q31" s="106">
        <v>0</v>
      </c>
      <c r="R31" s="106">
        <v>0</v>
      </c>
      <c r="S31" s="106">
        <v>0</v>
      </c>
      <c r="T31" s="106">
        <v>0</v>
      </c>
      <c r="U31" s="106">
        <v>0</v>
      </c>
      <c r="V31" s="106">
        <v>0</v>
      </c>
      <c r="W31" s="106">
        <v>0</v>
      </c>
      <c r="X31" s="106">
        <v>0</v>
      </c>
      <c r="Y31" s="106">
        <v>0</v>
      </c>
      <c r="Z31" s="106">
        <v>0</v>
      </c>
      <c r="AA31" s="106">
        <v>0</v>
      </c>
      <c r="AB31" s="106">
        <v>0</v>
      </c>
      <c r="AC31" s="130">
        <v>0</v>
      </c>
      <c r="AD31" s="130">
        <v>0</v>
      </c>
      <c r="AE31" s="130">
        <v>0</v>
      </c>
      <c r="AF31" s="130">
        <v>0</v>
      </c>
      <c r="AG31" s="34">
        <v>0</v>
      </c>
      <c r="AH31" s="34">
        <v>0</v>
      </c>
      <c r="AI31" s="34">
        <v>0</v>
      </c>
      <c r="AJ31" s="34">
        <v>0</v>
      </c>
      <c r="AK31" s="34">
        <v>0</v>
      </c>
      <c r="AL31" s="34">
        <v>0</v>
      </c>
      <c r="AM31" s="34">
        <v>0</v>
      </c>
      <c r="AN31" s="34">
        <v>0</v>
      </c>
      <c r="AO31" s="34">
        <v>0</v>
      </c>
      <c r="AP31" s="34">
        <v>0</v>
      </c>
      <c r="AQ31" s="34">
        <v>0</v>
      </c>
      <c r="AR31" s="34">
        <v>0</v>
      </c>
      <c r="AS31" s="34">
        <v>0</v>
      </c>
      <c r="AT31" s="34">
        <v>0</v>
      </c>
    </row>
    <row r="32" spans="2:46">
      <c r="B32" s="260" t="s">
        <v>280</v>
      </c>
      <c r="C32" s="295" t="s">
        <v>0</v>
      </c>
      <c r="D32" s="106">
        <v>0</v>
      </c>
      <c r="E32" s="106">
        <v>0</v>
      </c>
      <c r="F32" s="106">
        <v>0</v>
      </c>
      <c r="G32" s="106">
        <v>0</v>
      </c>
      <c r="H32" s="106">
        <v>0</v>
      </c>
      <c r="I32" s="106">
        <v>0</v>
      </c>
      <c r="J32" s="106">
        <v>0</v>
      </c>
      <c r="K32" s="106">
        <v>0</v>
      </c>
      <c r="L32" s="106">
        <v>0</v>
      </c>
      <c r="M32" s="106">
        <v>0</v>
      </c>
      <c r="N32" s="106">
        <v>0</v>
      </c>
      <c r="O32" s="106">
        <v>0</v>
      </c>
      <c r="P32" s="106">
        <v>0</v>
      </c>
      <c r="Q32" s="106">
        <v>0</v>
      </c>
      <c r="R32" s="106">
        <v>0</v>
      </c>
      <c r="S32" s="106">
        <v>0</v>
      </c>
      <c r="T32" s="106">
        <v>0</v>
      </c>
      <c r="U32" s="106">
        <v>0</v>
      </c>
      <c r="V32" s="106">
        <v>0</v>
      </c>
      <c r="W32" s="106">
        <v>0</v>
      </c>
      <c r="X32" s="106">
        <v>0</v>
      </c>
      <c r="Y32" s="106">
        <v>0</v>
      </c>
      <c r="Z32" s="106">
        <v>0</v>
      </c>
      <c r="AA32" s="106">
        <v>0</v>
      </c>
      <c r="AB32" s="106">
        <v>0</v>
      </c>
      <c r="AC32" s="130">
        <v>0</v>
      </c>
      <c r="AD32" s="130">
        <v>0</v>
      </c>
      <c r="AE32" s="130">
        <v>0</v>
      </c>
      <c r="AF32" s="130">
        <v>0</v>
      </c>
      <c r="AG32" s="34">
        <v>0</v>
      </c>
      <c r="AH32" s="34">
        <v>0</v>
      </c>
      <c r="AI32" s="34">
        <v>0</v>
      </c>
      <c r="AJ32" s="34">
        <v>0</v>
      </c>
      <c r="AK32" s="34">
        <v>0</v>
      </c>
      <c r="AL32" s="34">
        <v>0</v>
      </c>
      <c r="AM32" s="34">
        <v>0</v>
      </c>
      <c r="AN32" s="34">
        <v>0</v>
      </c>
      <c r="AO32" s="34">
        <v>0</v>
      </c>
      <c r="AP32" s="34">
        <v>0</v>
      </c>
      <c r="AQ32" s="34">
        <v>0</v>
      </c>
      <c r="AR32" s="34">
        <v>0</v>
      </c>
      <c r="AS32" s="34">
        <v>0</v>
      </c>
      <c r="AT32" s="34">
        <v>0</v>
      </c>
    </row>
    <row r="33" spans="2:46">
      <c r="B33" s="260" t="s">
        <v>281</v>
      </c>
      <c r="C33" s="295" t="s">
        <v>0</v>
      </c>
      <c r="D33" s="106" t="s">
        <v>0</v>
      </c>
      <c r="E33" s="106">
        <v>0</v>
      </c>
      <c r="F33" s="106">
        <v>0</v>
      </c>
      <c r="G33" s="106">
        <v>0</v>
      </c>
      <c r="H33" s="106">
        <v>0</v>
      </c>
      <c r="I33" s="106">
        <v>0</v>
      </c>
      <c r="J33" s="106">
        <v>0</v>
      </c>
      <c r="K33" s="106">
        <v>0</v>
      </c>
      <c r="L33" s="106">
        <v>0</v>
      </c>
      <c r="M33" s="106">
        <v>0</v>
      </c>
      <c r="N33" s="106">
        <v>0</v>
      </c>
      <c r="O33" s="106">
        <v>0</v>
      </c>
      <c r="P33" s="106">
        <v>0</v>
      </c>
      <c r="Q33" s="106">
        <v>0</v>
      </c>
      <c r="R33" s="106">
        <v>0</v>
      </c>
      <c r="S33" s="106">
        <v>0</v>
      </c>
      <c r="T33" s="106">
        <v>0</v>
      </c>
      <c r="U33" s="106">
        <v>0</v>
      </c>
      <c r="V33" s="106">
        <v>0</v>
      </c>
      <c r="W33" s="106">
        <v>0</v>
      </c>
      <c r="X33" s="106">
        <v>0</v>
      </c>
      <c r="Y33" s="106">
        <v>0</v>
      </c>
      <c r="Z33" s="106">
        <v>0</v>
      </c>
      <c r="AA33" s="106">
        <v>0</v>
      </c>
      <c r="AB33" s="106">
        <v>0</v>
      </c>
      <c r="AC33" s="130">
        <v>0</v>
      </c>
      <c r="AD33" s="130">
        <v>0</v>
      </c>
      <c r="AE33" s="130">
        <v>0</v>
      </c>
      <c r="AF33" s="130">
        <v>0</v>
      </c>
      <c r="AG33" s="34">
        <v>2008155</v>
      </c>
      <c r="AH33" s="34" t="s">
        <v>0</v>
      </c>
      <c r="AI33" s="34" t="s">
        <v>0</v>
      </c>
      <c r="AJ33" s="34" t="s">
        <v>0</v>
      </c>
      <c r="AK33" s="34" t="s">
        <v>0</v>
      </c>
      <c r="AL33" s="34" t="s">
        <v>0</v>
      </c>
      <c r="AM33" s="34" t="s">
        <v>0</v>
      </c>
      <c r="AN33" s="34" t="s">
        <v>0</v>
      </c>
      <c r="AO33" s="34" t="s">
        <v>0</v>
      </c>
      <c r="AP33" s="34" t="s">
        <v>0</v>
      </c>
      <c r="AQ33" s="34" t="s">
        <v>0</v>
      </c>
      <c r="AR33" s="34"/>
      <c r="AS33" s="34"/>
      <c r="AT33" s="34" t="s">
        <v>0</v>
      </c>
    </row>
    <row r="34" spans="2:46">
      <c r="B34" s="260" t="s">
        <v>355</v>
      </c>
      <c r="C34" s="295" t="s">
        <v>0</v>
      </c>
      <c r="D34" s="106" t="s">
        <v>0</v>
      </c>
      <c r="E34" s="106">
        <v>0</v>
      </c>
      <c r="F34" s="106">
        <v>0</v>
      </c>
      <c r="G34" s="106">
        <v>0</v>
      </c>
      <c r="H34" s="106">
        <v>0</v>
      </c>
      <c r="I34" s="106">
        <v>0</v>
      </c>
      <c r="J34" s="106">
        <v>0</v>
      </c>
      <c r="K34" s="106">
        <v>0</v>
      </c>
      <c r="L34" s="106">
        <v>0</v>
      </c>
      <c r="M34" s="106">
        <v>0</v>
      </c>
      <c r="N34" s="106">
        <v>0</v>
      </c>
      <c r="O34" s="106">
        <v>0</v>
      </c>
      <c r="P34" s="106">
        <v>0</v>
      </c>
      <c r="Q34" s="106">
        <v>0</v>
      </c>
      <c r="R34" s="106">
        <v>0</v>
      </c>
      <c r="S34" s="106">
        <v>0</v>
      </c>
      <c r="T34" s="106">
        <v>0</v>
      </c>
      <c r="U34" s="106">
        <v>0</v>
      </c>
      <c r="V34" s="106">
        <v>0</v>
      </c>
      <c r="W34" s="106">
        <v>0</v>
      </c>
      <c r="X34" s="106">
        <v>0</v>
      </c>
      <c r="Y34" s="106">
        <v>0</v>
      </c>
      <c r="Z34" s="106">
        <v>0</v>
      </c>
      <c r="AA34" s="106">
        <v>0</v>
      </c>
      <c r="AB34" s="106">
        <v>0</v>
      </c>
      <c r="AC34" s="130">
        <v>0</v>
      </c>
      <c r="AD34" s="130">
        <v>0</v>
      </c>
      <c r="AE34" s="130">
        <v>0</v>
      </c>
      <c r="AF34" s="130">
        <v>0</v>
      </c>
      <c r="AG34" s="34">
        <v>0</v>
      </c>
      <c r="AH34" s="34">
        <v>0</v>
      </c>
      <c r="AI34" s="34">
        <v>0</v>
      </c>
      <c r="AJ34" s="34">
        <v>0</v>
      </c>
      <c r="AK34" s="34">
        <v>0</v>
      </c>
      <c r="AL34" s="34">
        <v>0</v>
      </c>
      <c r="AM34" s="34">
        <v>0</v>
      </c>
      <c r="AN34" s="34">
        <v>0</v>
      </c>
      <c r="AO34" s="34">
        <v>0</v>
      </c>
      <c r="AP34" s="34">
        <v>0</v>
      </c>
      <c r="AQ34" s="34">
        <v>0</v>
      </c>
      <c r="AR34" s="34">
        <v>0</v>
      </c>
      <c r="AS34" s="34">
        <v>0</v>
      </c>
      <c r="AT34" s="34">
        <v>0</v>
      </c>
    </row>
    <row r="35" spans="2:46">
      <c r="B35" s="260" t="s">
        <v>282</v>
      </c>
      <c r="C35" s="295" t="s">
        <v>0</v>
      </c>
      <c r="D35" s="106" t="s">
        <v>0</v>
      </c>
      <c r="E35" s="106">
        <v>0</v>
      </c>
      <c r="F35" s="106">
        <v>0</v>
      </c>
      <c r="G35" s="106">
        <v>0</v>
      </c>
      <c r="H35" s="106">
        <v>0</v>
      </c>
      <c r="I35" s="106">
        <v>0</v>
      </c>
      <c r="J35" s="106">
        <v>0</v>
      </c>
      <c r="K35" s="106">
        <v>0</v>
      </c>
      <c r="L35" s="106">
        <v>0</v>
      </c>
      <c r="M35" s="106">
        <v>0</v>
      </c>
      <c r="N35" s="106">
        <v>0</v>
      </c>
      <c r="O35" s="106">
        <v>0</v>
      </c>
      <c r="P35" s="106">
        <v>0</v>
      </c>
      <c r="Q35" s="106">
        <v>0</v>
      </c>
      <c r="R35" s="106">
        <v>0</v>
      </c>
      <c r="S35" s="106">
        <v>0</v>
      </c>
      <c r="T35" s="106">
        <v>0</v>
      </c>
      <c r="U35" s="106">
        <v>0</v>
      </c>
      <c r="V35" s="106">
        <v>0</v>
      </c>
      <c r="W35" s="106">
        <v>0</v>
      </c>
      <c r="X35" s="106">
        <v>0</v>
      </c>
      <c r="Y35" s="106">
        <v>0</v>
      </c>
      <c r="Z35" s="106">
        <v>0</v>
      </c>
      <c r="AA35" s="106">
        <v>0</v>
      </c>
      <c r="AB35" s="106">
        <v>0</v>
      </c>
      <c r="AC35" s="130">
        <v>0</v>
      </c>
      <c r="AD35" s="130">
        <v>0</v>
      </c>
      <c r="AE35" s="130">
        <v>0</v>
      </c>
      <c r="AF35" s="130">
        <v>0</v>
      </c>
      <c r="AG35" s="34">
        <v>0</v>
      </c>
      <c r="AH35" s="34">
        <v>0</v>
      </c>
      <c r="AI35" s="34">
        <v>0</v>
      </c>
      <c r="AJ35" s="34">
        <v>0</v>
      </c>
      <c r="AK35" s="34">
        <v>0</v>
      </c>
      <c r="AL35" s="34">
        <v>0</v>
      </c>
      <c r="AM35" s="34">
        <v>0</v>
      </c>
      <c r="AN35" s="34">
        <v>0</v>
      </c>
      <c r="AO35" s="34">
        <v>0</v>
      </c>
      <c r="AP35" s="34">
        <v>0</v>
      </c>
      <c r="AQ35" s="34">
        <v>0</v>
      </c>
      <c r="AR35" s="34">
        <v>0</v>
      </c>
      <c r="AS35" s="34">
        <v>0</v>
      </c>
      <c r="AT35" s="34">
        <v>0</v>
      </c>
    </row>
    <row r="36" spans="2:46">
      <c r="B36" s="260" t="s">
        <v>283</v>
      </c>
      <c r="C36" s="295" t="s">
        <v>0</v>
      </c>
      <c r="D36" s="106" t="s">
        <v>0</v>
      </c>
      <c r="E36" s="106" t="s">
        <v>0</v>
      </c>
      <c r="F36" s="106">
        <v>0</v>
      </c>
      <c r="G36" s="106">
        <v>0</v>
      </c>
      <c r="H36" s="106">
        <v>0</v>
      </c>
      <c r="I36" s="106">
        <v>0</v>
      </c>
      <c r="J36" s="106">
        <v>0</v>
      </c>
      <c r="K36" s="106">
        <v>0</v>
      </c>
      <c r="L36" s="106">
        <v>0</v>
      </c>
      <c r="M36" s="106">
        <v>0</v>
      </c>
      <c r="N36" s="106">
        <v>0</v>
      </c>
      <c r="O36" s="106">
        <v>0</v>
      </c>
      <c r="P36" s="106">
        <v>0</v>
      </c>
      <c r="Q36" s="106">
        <v>0</v>
      </c>
      <c r="R36" s="106">
        <v>0</v>
      </c>
      <c r="S36" s="106">
        <v>0</v>
      </c>
      <c r="T36" s="106">
        <v>0</v>
      </c>
      <c r="U36" s="106">
        <v>0</v>
      </c>
      <c r="V36" s="106">
        <v>0</v>
      </c>
      <c r="W36" s="106">
        <v>0</v>
      </c>
      <c r="X36" s="106">
        <v>0</v>
      </c>
      <c r="Y36" s="106">
        <v>0</v>
      </c>
      <c r="Z36" s="106">
        <v>0</v>
      </c>
      <c r="AA36" s="106">
        <v>0</v>
      </c>
      <c r="AB36" s="106">
        <v>0</v>
      </c>
      <c r="AC36" s="130">
        <v>0</v>
      </c>
      <c r="AD36" s="130">
        <v>0</v>
      </c>
      <c r="AE36" s="130">
        <v>0</v>
      </c>
      <c r="AF36" s="130">
        <v>0</v>
      </c>
      <c r="AG36" s="34">
        <v>0</v>
      </c>
      <c r="AH36" s="34">
        <v>0</v>
      </c>
      <c r="AI36" s="34">
        <v>0</v>
      </c>
      <c r="AJ36" s="34">
        <v>0</v>
      </c>
      <c r="AK36" s="34">
        <v>0</v>
      </c>
      <c r="AL36" s="34">
        <v>0</v>
      </c>
      <c r="AM36" s="34">
        <v>0</v>
      </c>
      <c r="AN36" s="34">
        <v>0</v>
      </c>
      <c r="AO36" s="34">
        <v>0</v>
      </c>
      <c r="AP36" s="34">
        <v>0</v>
      </c>
      <c r="AQ36" s="34">
        <v>0</v>
      </c>
      <c r="AR36" s="34">
        <v>0</v>
      </c>
      <c r="AS36" s="34">
        <v>0</v>
      </c>
      <c r="AT36" s="34">
        <v>0</v>
      </c>
    </row>
    <row r="37" spans="2:46">
      <c r="B37" s="260" t="s">
        <v>284</v>
      </c>
      <c r="C37" s="295" t="s">
        <v>0</v>
      </c>
      <c r="D37" s="106" t="s">
        <v>0</v>
      </c>
      <c r="E37" s="106" t="s">
        <v>0</v>
      </c>
      <c r="F37" s="106">
        <v>0</v>
      </c>
      <c r="G37" s="106">
        <v>0</v>
      </c>
      <c r="H37" s="106">
        <v>0</v>
      </c>
      <c r="I37" s="106">
        <v>0</v>
      </c>
      <c r="J37" s="106">
        <v>0</v>
      </c>
      <c r="K37" s="106">
        <v>0</v>
      </c>
      <c r="L37" s="106">
        <v>0</v>
      </c>
      <c r="M37" s="106">
        <v>0</v>
      </c>
      <c r="N37" s="106">
        <v>0</v>
      </c>
      <c r="O37" s="106">
        <v>0</v>
      </c>
      <c r="P37" s="106">
        <v>0</v>
      </c>
      <c r="Q37" s="106">
        <v>0</v>
      </c>
      <c r="R37" s="106">
        <v>0</v>
      </c>
      <c r="S37" s="106">
        <v>0</v>
      </c>
      <c r="T37" s="106">
        <v>0</v>
      </c>
      <c r="U37" s="106">
        <v>0</v>
      </c>
      <c r="V37" s="106">
        <v>0</v>
      </c>
      <c r="W37" s="106">
        <v>0</v>
      </c>
      <c r="X37" s="106">
        <v>0</v>
      </c>
      <c r="Y37" s="106">
        <v>0</v>
      </c>
      <c r="Z37" s="106">
        <v>0</v>
      </c>
      <c r="AA37" s="106">
        <v>0</v>
      </c>
      <c r="AB37" s="106">
        <v>0</v>
      </c>
      <c r="AC37" s="130">
        <v>0</v>
      </c>
      <c r="AD37" s="130">
        <v>0</v>
      </c>
      <c r="AE37" s="130">
        <v>0</v>
      </c>
      <c r="AF37" s="130">
        <v>0</v>
      </c>
      <c r="AG37" s="34">
        <v>0</v>
      </c>
      <c r="AH37" s="34">
        <v>0</v>
      </c>
      <c r="AI37" s="34">
        <v>0</v>
      </c>
      <c r="AJ37" s="34">
        <v>0</v>
      </c>
      <c r="AK37" s="34">
        <v>0</v>
      </c>
      <c r="AL37" s="34">
        <v>0</v>
      </c>
      <c r="AM37" s="34">
        <v>0</v>
      </c>
      <c r="AN37" s="34">
        <v>0</v>
      </c>
      <c r="AO37" s="34">
        <v>0</v>
      </c>
      <c r="AP37" s="34">
        <v>0</v>
      </c>
      <c r="AQ37" s="34">
        <v>0</v>
      </c>
      <c r="AR37" s="34"/>
      <c r="AS37" s="34"/>
      <c r="AT37" s="34" t="s">
        <v>0</v>
      </c>
    </row>
    <row r="38" spans="2:46">
      <c r="B38" s="260" t="s">
        <v>285</v>
      </c>
      <c r="C38" s="295" t="s">
        <v>0</v>
      </c>
      <c r="D38" s="106" t="s">
        <v>0</v>
      </c>
      <c r="E38" s="106" t="s">
        <v>0</v>
      </c>
      <c r="F38" s="106" t="s">
        <v>0</v>
      </c>
      <c r="G38" s="106">
        <v>0</v>
      </c>
      <c r="H38" s="106">
        <v>0</v>
      </c>
      <c r="I38" s="106">
        <v>0</v>
      </c>
      <c r="J38" s="106">
        <v>0</v>
      </c>
      <c r="K38" s="106">
        <v>0</v>
      </c>
      <c r="L38" s="106">
        <v>0</v>
      </c>
      <c r="M38" s="106">
        <v>0</v>
      </c>
      <c r="N38" s="106">
        <v>0</v>
      </c>
      <c r="O38" s="106">
        <v>0</v>
      </c>
      <c r="P38" s="106">
        <v>0</v>
      </c>
      <c r="Q38" s="106">
        <v>0</v>
      </c>
      <c r="R38" s="106">
        <v>0</v>
      </c>
      <c r="S38" s="106">
        <v>0</v>
      </c>
      <c r="T38" s="106">
        <v>0</v>
      </c>
      <c r="U38" s="106">
        <v>0</v>
      </c>
      <c r="V38" s="106">
        <v>0</v>
      </c>
      <c r="W38" s="106">
        <v>0</v>
      </c>
      <c r="X38" s="106">
        <v>0</v>
      </c>
      <c r="Y38" s="106">
        <v>0</v>
      </c>
      <c r="Z38" s="106">
        <v>0</v>
      </c>
      <c r="AA38" s="106">
        <v>0</v>
      </c>
      <c r="AB38" s="106">
        <v>0</v>
      </c>
      <c r="AC38" s="130">
        <v>0</v>
      </c>
      <c r="AD38" s="130">
        <v>0</v>
      </c>
      <c r="AE38" s="130">
        <v>0</v>
      </c>
      <c r="AF38" s="130">
        <v>0</v>
      </c>
      <c r="AG38" s="34">
        <v>0</v>
      </c>
      <c r="AH38" s="34">
        <v>0</v>
      </c>
      <c r="AI38" s="34">
        <v>0</v>
      </c>
      <c r="AJ38" s="34">
        <v>0</v>
      </c>
      <c r="AK38" s="34">
        <v>0</v>
      </c>
      <c r="AL38" s="34">
        <v>0</v>
      </c>
      <c r="AM38" s="34">
        <v>0</v>
      </c>
      <c r="AN38" s="34">
        <v>0</v>
      </c>
      <c r="AO38" s="34">
        <v>0</v>
      </c>
      <c r="AP38" s="34">
        <v>0</v>
      </c>
      <c r="AQ38" s="34">
        <v>0</v>
      </c>
      <c r="AR38" s="34">
        <v>0</v>
      </c>
      <c r="AS38" s="34">
        <v>0</v>
      </c>
      <c r="AT38" s="34">
        <v>0</v>
      </c>
    </row>
    <row r="39" spans="2:46">
      <c r="B39" s="260" t="s">
        <v>286</v>
      </c>
      <c r="C39" s="295" t="s">
        <v>0</v>
      </c>
      <c r="D39" s="106" t="s">
        <v>0</v>
      </c>
      <c r="E39" s="106" t="s">
        <v>0</v>
      </c>
      <c r="F39" s="106" t="s">
        <v>0</v>
      </c>
      <c r="G39" s="106">
        <v>0</v>
      </c>
      <c r="H39" s="106">
        <v>0</v>
      </c>
      <c r="I39" s="106">
        <v>0</v>
      </c>
      <c r="J39" s="106">
        <v>0</v>
      </c>
      <c r="K39" s="106">
        <v>0</v>
      </c>
      <c r="L39" s="106">
        <v>0</v>
      </c>
      <c r="M39" s="106">
        <v>0</v>
      </c>
      <c r="N39" s="106">
        <v>0</v>
      </c>
      <c r="O39" s="106">
        <v>0</v>
      </c>
      <c r="P39" s="106">
        <v>0</v>
      </c>
      <c r="Q39" s="106">
        <v>0</v>
      </c>
      <c r="R39" s="106">
        <v>0</v>
      </c>
      <c r="S39" s="106">
        <v>0</v>
      </c>
      <c r="T39" s="106">
        <v>0</v>
      </c>
      <c r="U39" s="106">
        <v>0</v>
      </c>
      <c r="V39" s="106">
        <v>0</v>
      </c>
      <c r="W39" s="106">
        <v>0</v>
      </c>
      <c r="X39" s="106">
        <v>0</v>
      </c>
      <c r="Y39" s="106">
        <v>0</v>
      </c>
      <c r="Z39" s="106">
        <v>0</v>
      </c>
      <c r="AA39" s="106">
        <v>0</v>
      </c>
      <c r="AB39" s="106">
        <v>0</v>
      </c>
      <c r="AC39" s="130">
        <v>0</v>
      </c>
      <c r="AD39" s="130">
        <v>0</v>
      </c>
      <c r="AE39" s="130">
        <v>0</v>
      </c>
      <c r="AF39" s="130">
        <v>0</v>
      </c>
      <c r="AG39" s="34">
        <v>0</v>
      </c>
      <c r="AH39" s="34">
        <v>0</v>
      </c>
      <c r="AI39" s="34">
        <v>0</v>
      </c>
      <c r="AJ39" s="34">
        <v>0</v>
      </c>
      <c r="AK39" s="34">
        <v>0</v>
      </c>
      <c r="AL39" s="34">
        <v>0</v>
      </c>
      <c r="AM39" s="34">
        <v>0</v>
      </c>
      <c r="AN39" s="34">
        <v>0</v>
      </c>
      <c r="AO39" s="34">
        <v>0</v>
      </c>
      <c r="AP39" s="34">
        <v>0</v>
      </c>
      <c r="AQ39" s="34">
        <v>0</v>
      </c>
      <c r="AR39" s="34">
        <v>0</v>
      </c>
      <c r="AS39" s="34">
        <v>0</v>
      </c>
      <c r="AT39" s="34">
        <v>0</v>
      </c>
    </row>
    <row r="40" spans="2:46">
      <c r="B40" s="260" t="s">
        <v>464</v>
      </c>
      <c r="C40" s="295" t="s">
        <v>0</v>
      </c>
      <c r="D40" s="106" t="s">
        <v>0</v>
      </c>
      <c r="E40" s="106" t="s">
        <v>0</v>
      </c>
      <c r="F40" s="106" t="s">
        <v>0</v>
      </c>
      <c r="G40" s="106">
        <v>0</v>
      </c>
      <c r="H40" s="106">
        <v>0</v>
      </c>
      <c r="I40" s="106">
        <v>0</v>
      </c>
      <c r="J40" s="106">
        <v>0</v>
      </c>
      <c r="K40" s="106">
        <v>0</v>
      </c>
      <c r="L40" s="106">
        <v>0</v>
      </c>
      <c r="M40" s="106">
        <v>0</v>
      </c>
      <c r="N40" s="106">
        <v>0</v>
      </c>
      <c r="O40" s="106">
        <v>0</v>
      </c>
      <c r="P40" s="106">
        <v>0</v>
      </c>
      <c r="Q40" s="106">
        <v>0</v>
      </c>
      <c r="R40" s="106">
        <v>0</v>
      </c>
      <c r="S40" s="106">
        <v>0</v>
      </c>
      <c r="T40" s="106">
        <v>0</v>
      </c>
      <c r="U40" s="106">
        <v>0</v>
      </c>
      <c r="V40" s="106">
        <v>0</v>
      </c>
      <c r="W40" s="106">
        <v>0</v>
      </c>
      <c r="X40" s="106">
        <v>0</v>
      </c>
      <c r="Y40" s="106">
        <v>0</v>
      </c>
      <c r="Z40" s="106">
        <v>0</v>
      </c>
      <c r="AA40" s="106">
        <v>0</v>
      </c>
      <c r="AB40" s="106">
        <v>0</v>
      </c>
      <c r="AC40" s="130">
        <v>0</v>
      </c>
      <c r="AD40" s="130">
        <v>0</v>
      </c>
      <c r="AE40" s="130">
        <v>0</v>
      </c>
      <c r="AF40" s="130">
        <v>0</v>
      </c>
      <c r="AG40" s="34">
        <v>0</v>
      </c>
      <c r="AH40" s="34">
        <v>0</v>
      </c>
      <c r="AI40" s="34">
        <v>0</v>
      </c>
      <c r="AJ40" s="34">
        <v>0</v>
      </c>
      <c r="AK40" s="34">
        <v>0</v>
      </c>
      <c r="AL40" s="34">
        <v>0</v>
      </c>
      <c r="AM40" s="34">
        <v>0</v>
      </c>
      <c r="AN40" s="34">
        <v>0</v>
      </c>
      <c r="AO40" s="34">
        <v>0</v>
      </c>
      <c r="AP40" s="34">
        <v>0</v>
      </c>
      <c r="AQ40" s="34">
        <v>0</v>
      </c>
      <c r="AR40" s="34">
        <v>0</v>
      </c>
      <c r="AS40" s="34">
        <v>0</v>
      </c>
      <c r="AT40" s="34">
        <v>0</v>
      </c>
    </row>
    <row r="41" spans="2:46" ht="24">
      <c r="B41" s="260" t="s">
        <v>287</v>
      </c>
      <c r="C41" s="295" t="s">
        <v>0</v>
      </c>
      <c r="D41" s="106" t="s">
        <v>0</v>
      </c>
      <c r="E41" s="106" t="s">
        <v>0</v>
      </c>
      <c r="F41" s="106" t="s">
        <v>0</v>
      </c>
      <c r="G41" s="106">
        <v>0</v>
      </c>
      <c r="H41" s="106">
        <v>0</v>
      </c>
      <c r="I41" s="106">
        <v>0</v>
      </c>
      <c r="J41" s="106">
        <v>0</v>
      </c>
      <c r="K41" s="106">
        <v>0</v>
      </c>
      <c r="L41" s="106">
        <v>0</v>
      </c>
      <c r="M41" s="106">
        <v>0</v>
      </c>
      <c r="N41" s="106">
        <v>0</v>
      </c>
      <c r="O41" s="106">
        <v>0</v>
      </c>
      <c r="P41" s="106">
        <v>0</v>
      </c>
      <c r="Q41" s="106">
        <v>0</v>
      </c>
      <c r="R41" s="106">
        <v>0</v>
      </c>
      <c r="S41" s="106">
        <v>0</v>
      </c>
      <c r="T41" s="106">
        <v>0</v>
      </c>
      <c r="U41" s="106">
        <v>0</v>
      </c>
      <c r="V41" s="106">
        <v>0</v>
      </c>
      <c r="W41" s="106">
        <v>0</v>
      </c>
      <c r="X41" s="106">
        <v>0</v>
      </c>
      <c r="Y41" s="106">
        <v>0</v>
      </c>
      <c r="Z41" s="106">
        <v>0</v>
      </c>
      <c r="AA41" s="106">
        <v>0</v>
      </c>
      <c r="AB41" s="106">
        <v>0</v>
      </c>
      <c r="AC41" s="130">
        <v>0</v>
      </c>
      <c r="AD41" s="130">
        <v>0</v>
      </c>
      <c r="AE41" s="130">
        <v>0</v>
      </c>
      <c r="AF41" s="130">
        <v>0</v>
      </c>
      <c r="AG41" s="34">
        <v>0</v>
      </c>
      <c r="AH41" s="34">
        <v>0</v>
      </c>
      <c r="AI41" s="34">
        <v>0</v>
      </c>
      <c r="AJ41" s="34">
        <v>0</v>
      </c>
      <c r="AK41" s="34">
        <v>0</v>
      </c>
      <c r="AL41" s="34">
        <v>0</v>
      </c>
      <c r="AM41" s="34">
        <v>0</v>
      </c>
      <c r="AN41" s="34">
        <v>0</v>
      </c>
      <c r="AO41" s="34">
        <v>0</v>
      </c>
      <c r="AP41" s="34">
        <v>0</v>
      </c>
      <c r="AQ41" s="34">
        <v>0</v>
      </c>
      <c r="AR41" s="34">
        <v>0</v>
      </c>
      <c r="AS41" s="34">
        <v>0</v>
      </c>
      <c r="AT41" s="34">
        <v>0</v>
      </c>
    </row>
    <row r="42" spans="2:46">
      <c r="B42" s="260" t="s">
        <v>288</v>
      </c>
      <c r="C42" s="295" t="s">
        <v>0</v>
      </c>
      <c r="D42" s="106" t="s">
        <v>0</v>
      </c>
      <c r="E42" s="106" t="s">
        <v>0</v>
      </c>
      <c r="F42" s="106" t="s">
        <v>0</v>
      </c>
      <c r="G42" s="106" t="s">
        <v>0</v>
      </c>
      <c r="H42" s="106">
        <v>0</v>
      </c>
      <c r="I42" s="106">
        <v>0</v>
      </c>
      <c r="J42" s="106">
        <v>0</v>
      </c>
      <c r="K42" s="106">
        <v>0</v>
      </c>
      <c r="L42" s="106">
        <v>0</v>
      </c>
      <c r="M42" s="106">
        <v>0</v>
      </c>
      <c r="N42" s="106">
        <v>0</v>
      </c>
      <c r="O42" s="106">
        <v>0</v>
      </c>
      <c r="P42" s="106">
        <v>0</v>
      </c>
      <c r="Q42" s="106">
        <v>0</v>
      </c>
      <c r="R42" s="106">
        <v>0</v>
      </c>
      <c r="S42" s="106">
        <v>0</v>
      </c>
      <c r="T42" s="106">
        <v>0</v>
      </c>
      <c r="U42" s="106">
        <v>0</v>
      </c>
      <c r="V42" s="106">
        <v>0</v>
      </c>
      <c r="W42" s="106">
        <v>0</v>
      </c>
      <c r="X42" s="106">
        <v>0</v>
      </c>
      <c r="Y42" s="106">
        <v>0</v>
      </c>
      <c r="Z42" s="106">
        <v>0</v>
      </c>
      <c r="AA42" s="106">
        <v>0</v>
      </c>
      <c r="AB42" s="106">
        <v>0</v>
      </c>
      <c r="AC42" s="130">
        <v>0</v>
      </c>
      <c r="AD42" s="130">
        <v>0</v>
      </c>
      <c r="AE42" s="130">
        <v>0</v>
      </c>
      <c r="AF42" s="130">
        <v>0</v>
      </c>
      <c r="AG42" s="34">
        <v>0</v>
      </c>
      <c r="AH42" s="34">
        <v>0</v>
      </c>
      <c r="AI42" s="34">
        <v>0</v>
      </c>
      <c r="AJ42" s="34">
        <v>0</v>
      </c>
      <c r="AK42" s="34">
        <v>0</v>
      </c>
      <c r="AL42" s="34">
        <v>0</v>
      </c>
      <c r="AM42" s="34">
        <v>0</v>
      </c>
      <c r="AN42" s="34">
        <v>0</v>
      </c>
      <c r="AO42" s="34">
        <v>0</v>
      </c>
      <c r="AP42" s="34">
        <v>0</v>
      </c>
      <c r="AQ42" s="34">
        <v>0</v>
      </c>
      <c r="AR42" s="34">
        <v>0</v>
      </c>
      <c r="AS42" s="34">
        <v>0</v>
      </c>
      <c r="AT42" s="34">
        <v>0</v>
      </c>
    </row>
    <row r="43" spans="2:46">
      <c r="B43" s="260" t="s">
        <v>289</v>
      </c>
      <c r="C43" s="295" t="s">
        <v>0</v>
      </c>
      <c r="D43" s="106" t="s">
        <v>0</v>
      </c>
      <c r="E43" s="106" t="s">
        <v>0</v>
      </c>
      <c r="F43" s="106" t="s">
        <v>0</v>
      </c>
      <c r="G43" s="106" t="s">
        <v>0</v>
      </c>
      <c r="H43" s="106">
        <v>0</v>
      </c>
      <c r="I43" s="106">
        <v>0</v>
      </c>
      <c r="J43" s="106">
        <v>0</v>
      </c>
      <c r="K43" s="106">
        <v>0</v>
      </c>
      <c r="L43" s="106">
        <v>0</v>
      </c>
      <c r="M43" s="106">
        <v>0</v>
      </c>
      <c r="N43" s="106">
        <v>0</v>
      </c>
      <c r="O43" s="106">
        <v>0</v>
      </c>
      <c r="P43" s="106">
        <v>0</v>
      </c>
      <c r="Q43" s="106">
        <v>0</v>
      </c>
      <c r="R43" s="106">
        <v>0</v>
      </c>
      <c r="S43" s="106">
        <v>0</v>
      </c>
      <c r="T43" s="106">
        <v>0</v>
      </c>
      <c r="U43" s="106">
        <v>0</v>
      </c>
      <c r="V43" s="106">
        <v>0</v>
      </c>
      <c r="W43" s="106">
        <v>0</v>
      </c>
      <c r="X43" s="106">
        <v>0</v>
      </c>
      <c r="Y43" s="106">
        <v>0</v>
      </c>
      <c r="Z43" s="106">
        <v>0</v>
      </c>
      <c r="AA43" s="106">
        <v>0</v>
      </c>
      <c r="AB43" s="106">
        <v>0</v>
      </c>
      <c r="AC43" s="130">
        <v>0</v>
      </c>
      <c r="AD43" s="130">
        <v>0</v>
      </c>
      <c r="AE43" s="130">
        <v>0</v>
      </c>
      <c r="AF43" s="130">
        <v>0</v>
      </c>
      <c r="AG43" s="34">
        <v>0</v>
      </c>
      <c r="AH43" s="34">
        <v>0</v>
      </c>
      <c r="AI43" s="34">
        <v>0</v>
      </c>
      <c r="AJ43" s="34">
        <v>0</v>
      </c>
      <c r="AK43" s="34">
        <v>0</v>
      </c>
      <c r="AL43" s="34">
        <v>0</v>
      </c>
      <c r="AM43" s="34">
        <v>0</v>
      </c>
      <c r="AN43" s="34">
        <v>0</v>
      </c>
      <c r="AO43" s="34">
        <v>0</v>
      </c>
      <c r="AP43" s="34">
        <v>0</v>
      </c>
      <c r="AQ43" s="34">
        <v>0</v>
      </c>
      <c r="AR43" s="34">
        <v>0</v>
      </c>
      <c r="AS43" s="34">
        <v>0</v>
      </c>
      <c r="AT43" s="34">
        <v>0</v>
      </c>
    </row>
    <row r="44" spans="2:46">
      <c r="B44" s="260" t="s">
        <v>290</v>
      </c>
      <c r="C44" s="295" t="s">
        <v>0</v>
      </c>
      <c r="D44" s="106" t="s">
        <v>0</v>
      </c>
      <c r="E44" s="106" t="s">
        <v>0</v>
      </c>
      <c r="F44" s="106" t="s">
        <v>0</v>
      </c>
      <c r="G44" s="106" t="s">
        <v>0</v>
      </c>
      <c r="H44" s="106">
        <v>0</v>
      </c>
      <c r="I44" s="106">
        <v>0</v>
      </c>
      <c r="J44" s="106">
        <v>0</v>
      </c>
      <c r="K44" s="106">
        <v>0</v>
      </c>
      <c r="L44" s="106">
        <v>0</v>
      </c>
      <c r="M44" s="106">
        <v>0</v>
      </c>
      <c r="N44" s="106">
        <v>0</v>
      </c>
      <c r="O44" s="106">
        <v>0</v>
      </c>
      <c r="P44" s="106">
        <v>0</v>
      </c>
      <c r="Q44" s="106">
        <v>0</v>
      </c>
      <c r="R44" s="106">
        <v>0</v>
      </c>
      <c r="S44" s="106">
        <v>0</v>
      </c>
      <c r="T44" s="106">
        <v>0</v>
      </c>
      <c r="U44" s="106">
        <v>0</v>
      </c>
      <c r="V44" s="106">
        <v>0</v>
      </c>
      <c r="W44" s="106">
        <v>0</v>
      </c>
      <c r="X44" s="106">
        <v>0</v>
      </c>
      <c r="Y44" s="106">
        <v>0</v>
      </c>
      <c r="Z44" s="106">
        <v>0</v>
      </c>
      <c r="AA44" s="106">
        <v>0</v>
      </c>
      <c r="AB44" s="106">
        <v>0</v>
      </c>
      <c r="AC44" s="130">
        <v>0</v>
      </c>
      <c r="AD44" s="130">
        <v>0</v>
      </c>
      <c r="AE44" s="130">
        <v>0</v>
      </c>
      <c r="AF44" s="130">
        <v>0</v>
      </c>
      <c r="AG44" s="34">
        <v>0</v>
      </c>
      <c r="AH44" s="34">
        <v>0</v>
      </c>
      <c r="AI44" s="34">
        <v>0</v>
      </c>
      <c r="AJ44" s="34">
        <v>0</v>
      </c>
      <c r="AK44" s="34">
        <v>0</v>
      </c>
      <c r="AL44" s="34">
        <v>0</v>
      </c>
      <c r="AM44" s="34">
        <v>0</v>
      </c>
      <c r="AN44" s="34">
        <v>0</v>
      </c>
      <c r="AO44" s="34">
        <v>0</v>
      </c>
      <c r="AP44" s="34">
        <v>0</v>
      </c>
      <c r="AQ44" s="34">
        <v>0</v>
      </c>
      <c r="AR44" s="34">
        <v>0</v>
      </c>
      <c r="AS44" s="34">
        <v>0</v>
      </c>
      <c r="AT44" s="34">
        <v>0</v>
      </c>
    </row>
    <row r="45" spans="2:46">
      <c r="B45" s="260" t="s">
        <v>291</v>
      </c>
      <c r="C45" s="295" t="s">
        <v>0</v>
      </c>
      <c r="D45" s="106" t="s">
        <v>0</v>
      </c>
      <c r="E45" s="106" t="s">
        <v>0</v>
      </c>
      <c r="F45" s="106" t="s">
        <v>0</v>
      </c>
      <c r="G45" s="106" t="s">
        <v>0</v>
      </c>
      <c r="H45" s="106" t="s">
        <v>0</v>
      </c>
      <c r="I45" s="106">
        <v>0</v>
      </c>
      <c r="J45" s="106">
        <v>0</v>
      </c>
      <c r="K45" s="106">
        <v>0</v>
      </c>
      <c r="L45" s="106">
        <v>0</v>
      </c>
      <c r="M45" s="106">
        <v>0</v>
      </c>
      <c r="N45" s="106">
        <v>0</v>
      </c>
      <c r="O45" s="106">
        <v>0</v>
      </c>
      <c r="P45" s="106">
        <v>0</v>
      </c>
      <c r="Q45" s="106">
        <v>0</v>
      </c>
      <c r="R45" s="106">
        <v>0</v>
      </c>
      <c r="S45" s="106">
        <v>0</v>
      </c>
      <c r="T45" s="106">
        <v>0</v>
      </c>
      <c r="U45" s="106">
        <v>0</v>
      </c>
      <c r="V45" s="106">
        <v>0</v>
      </c>
      <c r="W45" s="106">
        <v>0</v>
      </c>
      <c r="X45" s="106">
        <v>0</v>
      </c>
      <c r="Y45" s="106">
        <v>0</v>
      </c>
      <c r="Z45" s="106">
        <v>0</v>
      </c>
      <c r="AA45" s="106">
        <v>0</v>
      </c>
      <c r="AB45" s="106">
        <v>0</v>
      </c>
      <c r="AC45" s="130">
        <v>0</v>
      </c>
      <c r="AD45" s="130">
        <v>0</v>
      </c>
      <c r="AE45" s="130">
        <v>0</v>
      </c>
      <c r="AF45" s="130">
        <v>0</v>
      </c>
      <c r="AG45" s="34">
        <v>0</v>
      </c>
      <c r="AH45" s="34">
        <v>0</v>
      </c>
      <c r="AI45" s="34">
        <v>0</v>
      </c>
      <c r="AJ45" s="34">
        <v>0</v>
      </c>
      <c r="AK45" s="34">
        <v>0</v>
      </c>
      <c r="AL45" s="34">
        <v>0</v>
      </c>
      <c r="AM45" s="34">
        <v>0</v>
      </c>
      <c r="AN45" s="34">
        <v>0</v>
      </c>
      <c r="AO45" s="34">
        <v>0</v>
      </c>
      <c r="AP45" s="34">
        <v>0</v>
      </c>
      <c r="AQ45" s="34">
        <v>0</v>
      </c>
      <c r="AR45" s="34">
        <v>0</v>
      </c>
      <c r="AS45" s="34">
        <v>0</v>
      </c>
      <c r="AT45" s="34">
        <v>0</v>
      </c>
    </row>
    <row r="46" spans="2:46">
      <c r="B46" s="260" t="s">
        <v>292</v>
      </c>
      <c r="C46" s="295" t="s">
        <v>0</v>
      </c>
      <c r="D46" s="106" t="s">
        <v>0</v>
      </c>
      <c r="E46" s="106" t="s">
        <v>0</v>
      </c>
      <c r="F46" s="106" t="s">
        <v>0</v>
      </c>
      <c r="G46" s="106" t="s">
        <v>0</v>
      </c>
      <c r="H46" s="106" t="s">
        <v>0</v>
      </c>
      <c r="I46" s="106">
        <v>0</v>
      </c>
      <c r="J46" s="106">
        <v>0</v>
      </c>
      <c r="K46" s="106">
        <v>0</v>
      </c>
      <c r="L46" s="106">
        <v>0</v>
      </c>
      <c r="M46" s="106">
        <v>0</v>
      </c>
      <c r="N46" s="106">
        <v>0</v>
      </c>
      <c r="O46" s="106">
        <v>0</v>
      </c>
      <c r="P46" s="106">
        <v>0</v>
      </c>
      <c r="Q46" s="106">
        <v>0</v>
      </c>
      <c r="R46" s="106">
        <v>0</v>
      </c>
      <c r="S46" s="106">
        <v>0</v>
      </c>
      <c r="T46" s="106">
        <v>0</v>
      </c>
      <c r="U46" s="106">
        <v>0</v>
      </c>
      <c r="V46" s="106">
        <v>0</v>
      </c>
      <c r="W46" s="106">
        <v>0</v>
      </c>
      <c r="X46" s="106">
        <v>0</v>
      </c>
      <c r="Y46" s="106">
        <v>0</v>
      </c>
      <c r="Z46" s="106">
        <v>0</v>
      </c>
      <c r="AA46" s="106">
        <v>0</v>
      </c>
      <c r="AB46" s="106">
        <v>0</v>
      </c>
      <c r="AC46" s="130">
        <v>0</v>
      </c>
      <c r="AD46" s="130">
        <v>0</v>
      </c>
      <c r="AE46" s="130">
        <v>0</v>
      </c>
      <c r="AF46" s="130">
        <v>0</v>
      </c>
      <c r="AG46" s="34">
        <v>0</v>
      </c>
      <c r="AH46" s="34">
        <v>0</v>
      </c>
      <c r="AI46" s="34">
        <v>0</v>
      </c>
      <c r="AJ46" s="34">
        <v>0</v>
      </c>
      <c r="AK46" s="34">
        <v>0</v>
      </c>
      <c r="AL46" s="34">
        <v>0</v>
      </c>
      <c r="AM46" s="34">
        <v>0</v>
      </c>
      <c r="AN46" s="34">
        <v>0</v>
      </c>
      <c r="AO46" s="34">
        <v>0</v>
      </c>
      <c r="AP46" s="34">
        <v>0</v>
      </c>
      <c r="AQ46" s="34">
        <v>0</v>
      </c>
      <c r="AR46" s="34">
        <v>0</v>
      </c>
      <c r="AS46" s="34">
        <v>0</v>
      </c>
      <c r="AT46" s="34">
        <v>0</v>
      </c>
    </row>
    <row r="47" spans="2:46">
      <c r="B47" s="260" t="s">
        <v>293</v>
      </c>
      <c r="C47" s="295" t="s">
        <v>0</v>
      </c>
      <c r="D47" s="106" t="s">
        <v>0</v>
      </c>
      <c r="E47" s="106" t="s">
        <v>0</v>
      </c>
      <c r="F47" s="106" t="s">
        <v>0</v>
      </c>
      <c r="G47" s="106" t="s">
        <v>0</v>
      </c>
      <c r="H47" s="106" t="s">
        <v>0</v>
      </c>
      <c r="I47" s="106">
        <v>0</v>
      </c>
      <c r="J47" s="106">
        <v>0</v>
      </c>
      <c r="K47" s="106">
        <v>0</v>
      </c>
      <c r="L47" s="106">
        <v>0</v>
      </c>
      <c r="M47" s="106">
        <v>0</v>
      </c>
      <c r="N47" s="106">
        <v>0</v>
      </c>
      <c r="O47" s="106">
        <v>0</v>
      </c>
      <c r="P47" s="106">
        <v>0</v>
      </c>
      <c r="Q47" s="106">
        <v>0</v>
      </c>
      <c r="R47" s="106">
        <v>0</v>
      </c>
      <c r="S47" s="106">
        <v>0</v>
      </c>
      <c r="T47" s="106">
        <v>0</v>
      </c>
      <c r="U47" s="106">
        <v>0</v>
      </c>
      <c r="V47" s="106">
        <v>0</v>
      </c>
      <c r="W47" s="106">
        <v>0</v>
      </c>
      <c r="X47" s="106">
        <v>0</v>
      </c>
      <c r="Y47" s="106">
        <v>0</v>
      </c>
      <c r="Z47" s="106">
        <v>0</v>
      </c>
      <c r="AA47" s="106">
        <v>0</v>
      </c>
      <c r="AB47" s="106">
        <v>0</v>
      </c>
      <c r="AC47" s="130">
        <v>0</v>
      </c>
      <c r="AD47" s="130">
        <v>0</v>
      </c>
      <c r="AE47" s="130">
        <v>0</v>
      </c>
      <c r="AF47" s="130">
        <v>0</v>
      </c>
      <c r="AG47" s="34">
        <v>0</v>
      </c>
      <c r="AH47" s="34">
        <v>0</v>
      </c>
      <c r="AI47" s="34">
        <v>0</v>
      </c>
      <c r="AJ47" s="34">
        <v>0</v>
      </c>
      <c r="AK47" s="34">
        <v>0</v>
      </c>
      <c r="AL47" s="34">
        <v>0</v>
      </c>
      <c r="AM47" s="34">
        <v>0</v>
      </c>
      <c r="AN47" s="34">
        <v>0</v>
      </c>
      <c r="AO47" s="34">
        <v>0</v>
      </c>
      <c r="AP47" s="34">
        <v>0</v>
      </c>
      <c r="AQ47" s="34">
        <v>0</v>
      </c>
      <c r="AR47" s="34">
        <v>0</v>
      </c>
      <c r="AS47" s="34">
        <v>0</v>
      </c>
      <c r="AT47" s="34">
        <v>0</v>
      </c>
    </row>
    <row r="48" spans="2:46">
      <c r="B48" s="260" t="s">
        <v>294</v>
      </c>
      <c r="C48" s="295" t="s">
        <v>0</v>
      </c>
      <c r="D48" s="106" t="s">
        <v>0</v>
      </c>
      <c r="E48" s="106" t="s">
        <v>0</v>
      </c>
      <c r="F48" s="106" t="s">
        <v>0</v>
      </c>
      <c r="G48" s="106" t="s">
        <v>0</v>
      </c>
      <c r="H48" s="106" t="s">
        <v>0</v>
      </c>
      <c r="I48" s="106">
        <v>0</v>
      </c>
      <c r="J48" s="106">
        <v>0</v>
      </c>
      <c r="K48" s="106">
        <v>0</v>
      </c>
      <c r="L48" s="106">
        <v>0</v>
      </c>
      <c r="M48" s="106">
        <v>0</v>
      </c>
      <c r="N48" s="106">
        <v>0</v>
      </c>
      <c r="O48" s="106">
        <v>0</v>
      </c>
      <c r="P48" s="106">
        <v>0</v>
      </c>
      <c r="Q48" s="106">
        <v>0</v>
      </c>
      <c r="R48" s="106">
        <v>0</v>
      </c>
      <c r="S48" s="106">
        <v>0</v>
      </c>
      <c r="T48" s="106">
        <v>0</v>
      </c>
      <c r="U48" s="106">
        <v>0</v>
      </c>
      <c r="V48" s="106">
        <v>0</v>
      </c>
      <c r="W48" s="106">
        <v>0</v>
      </c>
      <c r="X48" s="106">
        <v>0</v>
      </c>
      <c r="Y48" s="106">
        <v>0</v>
      </c>
      <c r="Z48" s="106">
        <v>0</v>
      </c>
      <c r="AA48" s="106">
        <v>0</v>
      </c>
      <c r="AB48" s="106">
        <v>0</v>
      </c>
      <c r="AC48" s="130">
        <v>0</v>
      </c>
      <c r="AD48" s="130">
        <v>0</v>
      </c>
      <c r="AE48" s="130">
        <v>0</v>
      </c>
      <c r="AF48" s="130">
        <v>0</v>
      </c>
      <c r="AG48" s="34">
        <v>0</v>
      </c>
      <c r="AH48" s="34">
        <v>0</v>
      </c>
      <c r="AI48" s="34">
        <v>0</v>
      </c>
      <c r="AJ48" s="34">
        <v>0</v>
      </c>
      <c r="AK48" s="34">
        <v>0</v>
      </c>
      <c r="AL48" s="34">
        <v>0</v>
      </c>
      <c r="AM48" s="34">
        <v>0</v>
      </c>
      <c r="AN48" s="34">
        <v>0</v>
      </c>
      <c r="AO48" s="34">
        <v>0</v>
      </c>
      <c r="AP48" s="34">
        <v>0</v>
      </c>
      <c r="AQ48" s="34">
        <v>0</v>
      </c>
      <c r="AR48" s="34">
        <v>0</v>
      </c>
      <c r="AS48" s="34">
        <v>0</v>
      </c>
      <c r="AT48" s="34">
        <v>0</v>
      </c>
    </row>
    <row r="49" spans="2:46">
      <c r="B49" s="260" t="s">
        <v>295</v>
      </c>
      <c r="C49" s="295" t="s">
        <v>0</v>
      </c>
      <c r="D49" s="106" t="s">
        <v>0</v>
      </c>
      <c r="E49" s="106" t="s">
        <v>0</v>
      </c>
      <c r="F49" s="106" t="s">
        <v>0</v>
      </c>
      <c r="G49" s="106" t="s">
        <v>0</v>
      </c>
      <c r="H49" s="106" t="s">
        <v>0</v>
      </c>
      <c r="I49" s="106">
        <v>0</v>
      </c>
      <c r="J49" s="106">
        <v>0</v>
      </c>
      <c r="K49" s="106">
        <v>0</v>
      </c>
      <c r="L49" s="106">
        <v>0</v>
      </c>
      <c r="M49" s="106">
        <v>0</v>
      </c>
      <c r="N49" s="106">
        <v>0</v>
      </c>
      <c r="O49" s="106">
        <v>0</v>
      </c>
      <c r="P49" s="106">
        <v>0</v>
      </c>
      <c r="Q49" s="106">
        <v>0</v>
      </c>
      <c r="R49" s="106">
        <v>0</v>
      </c>
      <c r="S49" s="106">
        <v>0</v>
      </c>
      <c r="T49" s="106">
        <v>0</v>
      </c>
      <c r="U49" s="106">
        <v>0</v>
      </c>
      <c r="V49" s="106">
        <v>0</v>
      </c>
      <c r="W49" s="106">
        <v>0</v>
      </c>
      <c r="X49" s="106">
        <v>0</v>
      </c>
      <c r="Y49" s="106">
        <v>0</v>
      </c>
      <c r="Z49" s="106">
        <v>0</v>
      </c>
      <c r="AA49" s="106">
        <v>0</v>
      </c>
      <c r="AB49" s="106">
        <v>0</v>
      </c>
      <c r="AC49" s="130">
        <v>0</v>
      </c>
      <c r="AD49" s="130">
        <v>0</v>
      </c>
      <c r="AE49" s="130">
        <v>0</v>
      </c>
      <c r="AF49" s="130">
        <v>0</v>
      </c>
      <c r="AG49" s="34">
        <v>0</v>
      </c>
      <c r="AH49" s="34">
        <v>0</v>
      </c>
      <c r="AI49" s="34">
        <v>0</v>
      </c>
      <c r="AJ49" s="34">
        <v>0</v>
      </c>
      <c r="AK49" s="34">
        <v>0</v>
      </c>
      <c r="AL49" s="34">
        <v>0</v>
      </c>
      <c r="AM49" s="34">
        <v>0</v>
      </c>
      <c r="AN49" s="34">
        <v>0</v>
      </c>
      <c r="AO49" s="34">
        <v>0</v>
      </c>
      <c r="AP49" s="34">
        <v>0</v>
      </c>
      <c r="AQ49" s="34">
        <v>0</v>
      </c>
      <c r="AR49" s="34">
        <v>0</v>
      </c>
      <c r="AS49" s="34">
        <v>0</v>
      </c>
      <c r="AT49" s="34">
        <v>0</v>
      </c>
    </row>
    <row r="50" spans="2:46">
      <c r="B50" s="260" t="s">
        <v>296</v>
      </c>
      <c r="C50" s="295" t="s">
        <v>0</v>
      </c>
      <c r="D50" s="106" t="s">
        <v>0</v>
      </c>
      <c r="E50" s="106" t="s">
        <v>0</v>
      </c>
      <c r="F50" s="106" t="s">
        <v>0</v>
      </c>
      <c r="G50" s="106" t="s">
        <v>0</v>
      </c>
      <c r="H50" s="106" t="s">
        <v>0</v>
      </c>
      <c r="I50" s="106">
        <v>0</v>
      </c>
      <c r="J50" s="106">
        <v>0</v>
      </c>
      <c r="K50" s="106">
        <v>0</v>
      </c>
      <c r="L50" s="106">
        <v>0</v>
      </c>
      <c r="M50" s="106">
        <v>0</v>
      </c>
      <c r="N50" s="106">
        <v>0</v>
      </c>
      <c r="O50" s="106">
        <v>0</v>
      </c>
      <c r="P50" s="106">
        <v>0</v>
      </c>
      <c r="Q50" s="106">
        <v>0</v>
      </c>
      <c r="R50" s="106">
        <v>0</v>
      </c>
      <c r="S50" s="106">
        <v>0</v>
      </c>
      <c r="T50" s="106">
        <v>0</v>
      </c>
      <c r="U50" s="106">
        <v>0</v>
      </c>
      <c r="V50" s="106">
        <v>0</v>
      </c>
      <c r="W50" s="106">
        <v>0</v>
      </c>
      <c r="X50" s="106">
        <v>0</v>
      </c>
      <c r="Y50" s="106">
        <v>0</v>
      </c>
      <c r="Z50" s="106">
        <v>0</v>
      </c>
      <c r="AA50" s="106">
        <v>0</v>
      </c>
      <c r="AB50" s="106">
        <v>0</v>
      </c>
      <c r="AC50" s="130">
        <v>0</v>
      </c>
      <c r="AD50" s="130">
        <v>0</v>
      </c>
      <c r="AE50" s="130">
        <v>0</v>
      </c>
      <c r="AF50" s="130">
        <v>0</v>
      </c>
      <c r="AG50" s="34">
        <v>0</v>
      </c>
      <c r="AH50" s="34">
        <v>0</v>
      </c>
      <c r="AI50" s="34">
        <v>0</v>
      </c>
      <c r="AJ50" s="34">
        <v>0</v>
      </c>
      <c r="AK50" s="34">
        <v>0</v>
      </c>
      <c r="AL50" s="34">
        <v>0</v>
      </c>
      <c r="AM50" s="34">
        <v>0</v>
      </c>
      <c r="AN50" s="34">
        <v>0</v>
      </c>
      <c r="AO50" s="34">
        <v>0</v>
      </c>
      <c r="AP50" s="34">
        <v>0</v>
      </c>
      <c r="AQ50" s="34">
        <v>0</v>
      </c>
      <c r="AR50" s="34">
        <v>0</v>
      </c>
      <c r="AS50" s="34">
        <v>0</v>
      </c>
      <c r="AT50" s="34">
        <v>0</v>
      </c>
    </row>
    <row r="51" spans="2:46">
      <c r="B51" s="260" t="s">
        <v>297</v>
      </c>
      <c r="C51" s="295" t="s">
        <v>0</v>
      </c>
      <c r="D51" s="106" t="s">
        <v>0</v>
      </c>
      <c r="E51" s="106" t="s">
        <v>0</v>
      </c>
      <c r="F51" s="106" t="s">
        <v>0</v>
      </c>
      <c r="G51" s="106" t="s">
        <v>0</v>
      </c>
      <c r="H51" s="106" t="s">
        <v>0</v>
      </c>
      <c r="I51" s="106">
        <v>0</v>
      </c>
      <c r="J51" s="106">
        <v>0</v>
      </c>
      <c r="K51" s="106">
        <v>0</v>
      </c>
      <c r="L51" s="106">
        <v>0</v>
      </c>
      <c r="M51" s="106">
        <v>0</v>
      </c>
      <c r="N51" s="106">
        <v>0</v>
      </c>
      <c r="O51" s="106">
        <v>0</v>
      </c>
      <c r="P51" s="106">
        <v>0</v>
      </c>
      <c r="Q51" s="106">
        <v>0</v>
      </c>
      <c r="R51" s="106">
        <v>0</v>
      </c>
      <c r="S51" s="106">
        <v>0</v>
      </c>
      <c r="T51" s="106">
        <v>0</v>
      </c>
      <c r="U51" s="106">
        <v>0</v>
      </c>
      <c r="V51" s="106">
        <v>0</v>
      </c>
      <c r="W51" s="106">
        <v>0</v>
      </c>
      <c r="X51" s="106">
        <v>0</v>
      </c>
      <c r="Y51" s="106">
        <v>0</v>
      </c>
      <c r="Z51" s="106">
        <v>0</v>
      </c>
      <c r="AA51" s="106">
        <v>0</v>
      </c>
      <c r="AB51" s="106">
        <v>0</v>
      </c>
      <c r="AC51" s="130">
        <v>0</v>
      </c>
      <c r="AD51" s="130">
        <v>0</v>
      </c>
      <c r="AE51" s="130">
        <v>0</v>
      </c>
      <c r="AF51" s="130">
        <v>0</v>
      </c>
      <c r="AG51" s="34">
        <v>0</v>
      </c>
      <c r="AH51" s="34">
        <v>0</v>
      </c>
      <c r="AI51" s="34">
        <v>0</v>
      </c>
      <c r="AJ51" s="34">
        <v>0</v>
      </c>
      <c r="AK51" s="34">
        <v>0</v>
      </c>
      <c r="AL51" s="34">
        <v>0</v>
      </c>
      <c r="AM51" s="34">
        <v>0</v>
      </c>
      <c r="AN51" s="34">
        <v>0</v>
      </c>
      <c r="AO51" s="34">
        <v>0</v>
      </c>
      <c r="AP51" s="34">
        <v>0</v>
      </c>
      <c r="AQ51" s="34">
        <v>0</v>
      </c>
      <c r="AR51" s="34">
        <v>0</v>
      </c>
      <c r="AS51" s="34">
        <v>0</v>
      </c>
      <c r="AT51" s="34">
        <v>0</v>
      </c>
    </row>
    <row r="52" spans="2:46">
      <c r="B52" s="260" t="s">
        <v>298</v>
      </c>
      <c r="C52" s="295" t="s">
        <v>0</v>
      </c>
      <c r="D52" s="106" t="s">
        <v>0</v>
      </c>
      <c r="E52" s="106" t="s">
        <v>0</v>
      </c>
      <c r="F52" s="106" t="s">
        <v>0</v>
      </c>
      <c r="G52" s="106" t="s">
        <v>0</v>
      </c>
      <c r="H52" s="106" t="s">
        <v>0</v>
      </c>
      <c r="I52" s="106" t="s">
        <v>0</v>
      </c>
      <c r="J52" s="106">
        <v>0</v>
      </c>
      <c r="K52" s="106">
        <v>0</v>
      </c>
      <c r="L52" s="106">
        <v>0</v>
      </c>
      <c r="M52" s="106">
        <v>0</v>
      </c>
      <c r="N52" s="106">
        <v>0</v>
      </c>
      <c r="O52" s="106">
        <v>0</v>
      </c>
      <c r="P52" s="106">
        <v>0</v>
      </c>
      <c r="Q52" s="106">
        <v>0</v>
      </c>
      <c r="R52" s="106">
        <v>0</v>
      </c>
      <c r="S52" s="106">
        <v>0</v>
      </c>
      <c r="T52" s="106">
        <v>0</v>
      </c>
      <c r="U52" s="106">
        <v>0</v>
      </c>
      <c r="V52" s="106">
        <v>0</v>
      </c>
      <c r="W52" s="106">
        <v>0</v>
      </c>
      <c r="X52" s="106">
        <v>0</v>
      </c>
      <c r="Y52" s="106">
        <v>0</v>
      </c>
      <c r="Z52" s="106">
        <v>0</v>
      </c>
      <c r="AA52" s="106">
        <v>0</v>
      </c>
      <c r="AB52" s="106">
        <v>0</v>
      </c>
      <c r="AC52" s="130">
        <v>0</v>
      </c>
      <c r="AD52" s="130">
        <v>0</v>
      </c>
      <c r="AE52" s="130">
        <v>0</v>
      </c>
      <c r="AF52" s="130">
        <v>0</v>
      </c>
      <c r="AG52" s="34">
        <v>0</v>
      </c>
      <c r="AH52" s="34">
        <v>0</v>
      </c>
      <c r="AI52" s="34">
        <v>0</v>
      </c>
      <c r="AJ52" s="34">
        <v>0</v>
      </c>
      <c r="AK52" s="34">
        <v>0</v>
      </c>
      <c r="AL52" s="34">
        <v>0</v>
      </c>
      <c r="AM52" s="34">
        <v>0</v>
      </c>
      <c r="AN52" s="34">
        <v>0</v>
      </c>
      <c r="AO52" s="34">
        <v>0</v>
      </c>
      <c r="AP52" s="34">
        <v>0</v>
      </c>
      <c r="AQ52" s="34">
        <v>0</v>
      </c>
      <c r="AR52" s="34">
        <v>0</v>
      </c>
      <c r="AS52" s="34">
        <v>0</v>
      </c>
      <c r="AT52" s="34">
        <v>0</v>
      </c>
    </row>
    <row r="53" spans="2:46">
      <c r="B53" s="260" t="s">
        <v>299</v>
      </c>
      <c r="C53" s="295" t="s">
        <v>0</v>
      </c>
      <c r="D53" s="106" t="s">
        <v>0</v>
      </c>
      <c r="E53" s="106" t="s">
        <v>0</v>
      </c>
      <c r="F53" s="106" t="s">
        <v>0</v>
      </c>
      <c r="G53" s="106" t="s">
        <v>0</v>
      </c>
      <c r="H53" s="106" t="s">
        <v>0</v>
      </c>
      <c r="I53" s="106" t="s">
        <v>0</v>
      </c>
      <c r="J53" s="106">
        <v>0</v>
      </c>
      <c r="K53" s="106">
        <v>0</v>
      </c>
      <c r="L53" s="106">
        <v>0</v>
      </c>
      <c r="M53" s="106">
        <v>0</v>
      </c>
      <c r="N53" s="106">
        <v>0</v>
      </c>
      <c r="O53" s="106">
        <v>0</v>
      </c>
      <c r="P53" s="106">
        <v>0</v>
      </c>
      <c r="Q53" s="106">
        <v>0</v>
      </c>
      <c r="R53" s="106">
        <v>0</v>
      </c>
      <c r="S53" s="106">
        <v>0</v>
      </c>
      <c r="T53" s="106">
        <v>0</v>
      </c>
      <c r="U53" s="106">
        <v>0</v>
      </c>
      <c r="V53" s="106">
        <v>0</v>
      </c>
      <c r="W53" s="106">
        <v>0</v>
      </c>
      <c r="X53" s="106">
        <v>0</v>
      </c>
      <c r="Y53" s="106">
        <v>0</v>
      </c>
      <c r="Z53" s="106">
        <v>0</v>
      </c>
      <c r="AA53" s="106">
        <v>0</v>
      </c>
      <c r="AB53" s="106">
        <v>0</v>
      </c>
      <c r="AC53" s="130">
        <v>0</v>
      </c>
      <c r="AD53" s="130">
        <v>0</v>
      </c>
      <c r="AE53" s="130">
        <v>0</v>
      </c>
      <c r="AF53" s="130">
        <v>0</v>
      </c>
      <c r="AG53" s="34">
        <v>0</v>
      </c>
      <c r="AH53" s="34">
        <v>0</v>
      </c>
      <c r="AI53" s="34">
        <v>0</v>
      </c>
      <c r="AJ53" s="34">
        <v>0</v>
      </c>
      <c r="AK53" s="34">
        <v>0</v>
      </c>
      <c r="AL53" s="34">
        <v>0</v>
      </c>
      <c r="AM53" s="34">
        <v>0</v>
      </c>
      <c r="AN53" s="34">
        <v>0</v>
      </c>
      <c r="AO53" s="34">
        <v>0</v>
      </c>
      <c r="AP53" s="34">
        <v>0</v>
      </c>
      <c r="AQ53" s="34">
        <v>0</v>
      </c>
      <c r="AR53" s="34">
        <v>0</v>
      </c>
      <c r="AS53" s="34">
        <v>0</v>
      </c>
      <c r="AT53" s="34">
        <v>0</v>
      </c>
    </row>
    <row r="54" spans="2:46">
      <c r="B54" s="260" t="s">
        <v>300</v>
      </c>
      <c r="C54" s="295" t="s">
        <v>0</v>
      </c>
      <c r="D54" s="106" t="s">
        <v>0</v>
      </c>
      <c r="E54" s="106" t="s">
        <v>0</v>
      </c>
      <c r="F54" s="106" t="s">
        <v>0</v>
      </c>
      <c r="G54" s="106" t="s">
        <v>0</v>
      </c>
      <c r="H54" s="106" t="s">
        <v>0</v>
      </c>
      <c r="I54" s="106" t="s">
        <v>0</v>
      </c>
      <c r="J54" s="106">
        <v>0</v>
      </c>
      <c r="K54" s="106">
        <v>0</v>
      </c>
      <c r="L54" s="106">
        <v>0</v>
      </c>
      <c r="M54" s="106">
        <v>0</v>
      </c>
      <c r="N54" s="106">
        <v>0</v>
      </c>
      <c r="O54" s="106">
        <v>0</v>
      </c>
      <c r="P54" s="106">
        <v>0</v>
      </c>
      <c r="Q54" s="106">
        <v>0</v>
      </c>
      <c r="R54" s="106">
        <v>0</v>
      </c>
      <c r="S54" s="106">
        <v>0</v>
      </c>
      <c r="T54" s="106">
        <v>0</v>
      </c>
      <c r="U54" s="106">
        <v>0</v>
      </c>
      <c r="V54" s="106">
        <v>0</v>
      </c>
      <c r="W54" s="106">
        <v>0</v>
      </c>
      <c r="X54" s="106">
        <v>0</v>
      </c>
      <c r="Y54" s="106">
        <v>0</v>
      </c>
      <c r="Z54" s="106">
        <v>0</v>
      </c>
      <c r="AA54" s="106">
        <v>0</v>
      </c>
      <c r="AB54" s="106">
        <v>0</v>
      </c>
      <c r="AC54" s="130">
        <v>0</v>
      </c>
      <c r="AD54" s="130">
        <v>0</v>
      </c>
      <c r="AE54" s="130">
        <v>0</v>
      </c>
      <c r="AF54" s="130">
        <v>0</v>
      </c>
      <c r="AG54" s="34">
        <v>0</v>
      </c>
      <c r="AH54" s="34">
        <v>0</v>
      </c>
      <c r="AI54" s="34">
        <v>0</v>
      </c>
      <c r="AJ54" s="34">
        <v>0</v>
      </c>
      <c r="AK54" s="34">
        <v>0</v>
      </c>
      <c r="AL54" s="34">
        <v>0</v>
      </c>
      <c r="AM54" s="34">
        <v>0</v>
      </c>
      <c r="AN54" s="34">
        <v>0</v>
      </c>
      <c r="AO54" s="34">
        <v>0</v>
      </c>
      <c r="AP54" s="34">
        <v>0</v>
      </c>
      <c r="AQ54" s="34">
        <v>0</v>
      </c>
      <c r="AR54" s="34">
        <v>0</v>
      </c>
      <c r="AS54" s="34">
        <v>0</v>
      </c>
      <c r="AT54" s="34">
        <v>0</v>
      </c>
    </row>
    <row r="55" spans="2:46">
      <c r="B55" s="260" t="s">
        <v>301</v>
      </c>
      <c r="C55" s="295" t="s">
        <v>0</v>
      </c>
      <c r="D55" s="106" t="s">
        <v>0</v>
      </c>
      <c r="E55" s="106" t="s">
        <v>0</v>
      </c>
      <c r="F55" s="106" t="s">
        <v>0</v>
      </c>
      <c r="G55" s="106" t="s">
        <v>0</v>
      </c>
      <c r="H55" s="106" t="s">
        <v>0</v>
      </c>
      <c r="I55" s="106" t="s">
        <v>0</v>
      </c>
      <c r="J55" s="106">
        <v>0</v>
      </c>
      <c r="K55" s="106">
        <v>0</v>
      </c>
      <c r="L55" s="106">
        <v>0</v>
      </c>
      <c r="M55" s="106">
        <v>0</v>
      </c>
      <c r="N55" s="106">
        <v>0</v>
      </c>
      <c r="O55" s="106">
        <v>0</v>
      </c>
      <c r="P55" s="106">
        <v>0</v>
      </c>
      <c r="Q55" s="106">
        <v>0</v>
      </c>
      <c r="R55" s="106">
        <v>0</v>
      </c>
      <c r="S55" s="106">
        <v>0</v>
      </c>
      <c r="T55" s="106">
        <v>0</v>
      </c>
      <c r="U55" s="106">
        <v>0</v>
      </c>
      <c r="V55" s="106">
        <v>0</v>
      </c>
      <c r="W55" s="106">
        <v>0</v>
      </c>
      <c r="X55" s="106">
        <v>0</v>
      </c>
      <c r="Y55" s="106">
        <v>0</v>
      </c>
      <c r="Z55" s="106">
        <v>0</v>
      </c>
      <c r="AA55" s="106">
        <v>0</v>
      </c>
      <c r="AB55" s="106">
        <v>0</v>
      </c>
      <c r="AC55" s="130">
        <v>0</v>
      </c>
      <c r="AD55" s="130">
        <v>0</v>
      </c>
      <c r="AE55" s="130">
        <v>0</v>
      </c>
      <c r="AF55" s="130">
        <v>0</v>
      </c>
      <c r="AG55" s="34">
        <v>0</v>
      </c>
      <c r="AH55" s="34">
        <v>0</v>
      </c>
      <c r="AI55" s="34">
        <v>0</v>
      </c>
      <c r="AJ55" s="34">
        <v>0</v>
      </c>
      <c r="AK55" s="34">
        <v>0</v>
      </c>
      <c r="AL55" s="34">
        <v>0</v>
      </c>
      <c r="AM55" s="34">
        <v>0</v>
      </c>
      <c r="AN55" s="34">
        <v>0</v>
      </c>
      <c r="AO55" s="34">
        <v>0</v>
      </c>
      <c r="AP55" s="34">
        <v>0</v>
      </c>
      <c r="AQ55" s="34">
        <v>0</v>
      </c>
      <c r="AR55" s="34">
        <v>0</v>
      </c>
      <c r="AS55" s="34">
        <v>0</v>
      </c>
      <c r="AT55" s="34">
        <v>0</v>
      </c>
    </row>
    <row r="56" spans="2:46">
      <c r="B56" s="260" t="s">
        <v>302</v>
      </c>
      <c r="C56" s="295" t="s">
        <v>0</v>
      </c>
      <c r="D56" s="106" t="s">
        <v>0</v>
      </c>
      <c r="E56" s="106" t="s">
        <v>0</v>
      </c>
      <c r="F56" s="106" t="s">
        <v>0</v>
      </c>
      <c r="G56" s="106" t="s">
        <v>0</v>
      </c>
      <c r="H56" s="106" t="s">
        <v>0</v>
      </c>
      <c r="I56" s="106" t="s">
        <v>0</v>
      </c>
      <c r="J56" s="106" t="s">
        <v>0</v>
      </c>
      <c r="K56" s="106">
        <v>0</v>
      </c>
      <c r="L56" s="106">
        <v>0</v>
      </c>
      <c r="M56" s="106">
        <v>0</v>
      </c>
      <c r="N56" s="106">
        <v>0</v>
      </c>
      <c r="O56" s="106">
        <v>0</v>
      </c>
      <c r="P56" s="106">
        <v>0</v>
      </c>
      <c r="Q56" s="106">
        <v>0</v>
      </c>
      <c r="R56" s="106">
        <v>0</v>
      </c>
      <c r="S56" s="106">
        <v>0</v>
      </c>
      <c r="T56" s="106">
        <v>0</v>
      </c>
      <c r="U56" s="106">
        <v>0</v>
      </c>
      <c r="V56" s="106">
        <v>0</v>
      </c>
      <c r="W56" s="106">
        <v>0</v>
      </c>
      <c r="X56" s="106">
        <v>0</v>
      </c>
      <c r="Y56" s="106">
        <v>0</v>
      </c>
      <c r="Z56" s="106">
        <v>0</v>
      </c>
      <c r="AA56" s="106">
        <v>0</v>
      </c>
      <c r="AB56" s="106">
        <v>0</v>
      </c>
      <c r="AC56" s="130">
        <v>0</v>
      </c>
      <c r="AD56" s="130">
        <v>0</v>
      </c>
      <c r="AE56" s="130">
        <v>0</v>
      </c>
      <c r="AF56" s="130">
        <v>0</v>
      </c>
      <c r="AG56" s="34">
        <v>0</v>
      </c>
      <c r="AH56" s="34">
        <v>0</v>
      </c>
      <c r="AI56" s="34">
        <v>0</v>
      </c>
      <c r="AJ56" s="34">
        <v>0</v>
      </c>
      <c r="AK56" s="34">
        <v>0</v>
      </c>
      <c r="AL56" s="34">
        <v>0</v>
      </c>
      <c r="AM56" s="34">
        <v>0</v>
      </c>
      <c r="AN56" s="34">
        <v>0</v>
      </c>
      <c r="AO56" s="34">
        <v>0</v>
      </c>
      <c r="AP56" s="34">
        <v>0</v>
      </c>
      <c r="AQ56" s="34">
        <v>0</v>
      </c>
      <c r="AR56" s="34">
        <v>0</v>
      </c>
      <c r="AS56" s="34">
        <v>0</v>
      </c>
      <c r="AT56" s="34">
        <v>0</v>
      </c>
    </row>
    <row r="57" spans="2:46">
      <c r="B57" s="260" t="s">
        <v>303</v>
      </c>
      <c r="C57" s="295" t="s">
        <v>0</v>
      </c>
      <c r="D57" s="106" t="s">
        <v>0</v>
      </c>
      <c r="E57" s="106" t="s">
        <v>0</v>
      </c>
      <c r="F57" s="106" t="s">
        <v>0</v>
      </c>
      <c r="G57" s="106" t="s">
        <v>0</v>
      </c>
      <c r="H57" s="106" t="s">
        <v>0</v>
      </c>
      <c r="I57" s="106" t="s">
        <v>0</v>
      </c>
      <c r="J57" s="106" t="s">
        <v>0</v>
      </c>
      <c r="K57" s="106">
        <v>0</v>
      </c>
      <c r="L57" s="106">
        <v>0</v>
      </c>
      <c r="M57" s="106">
        <v>0</v>
      </c>
      <c r="N57" s="106">
        <v>0</v>
      </c>
      <c r="O57" s="106">
        <v>0</v>
      </c>
      <c r="P57" s="106">
        <v>0</v>
      </c>
      <c r="Q57" s="106">
        <v>0</v>
      </c>
      <c r="R57" s="106">
        <v>0</v>
      </c>
      <c r="S57" s="106">
        <v>0</v>
      </c>
      <c r="T57" s="106">
        <v>0</v>
      </c>
      <c r="U57" s="106">
        <v>0</v>
      </c>
      <c r="V57" s="106">
        <v>0</v>
      </c>
      <c r="W57" s="106">
        <v>0</v>
      </c>
      <c r="X57" s="106">
        <v>0</v>
      </c>
      <c r="Y57" s="106">
        <v>0</v>
      </c>
      <c r="Z57" s="106">
        <v>0</v>
      </c>
      <c r="AA57" s="106">
        <v>0</v>
      </c>
      <c r="AB57" s="106">
        <v>0</v>
      </c>
      <c r="AC57" s="130">
        <v>0</v>
      </c>
      <c r="AD57" s="130">
        <v>0</v>
      </c>
      <c r="AE57" s="130">
        <v>0</v>
      </c>
      <c r="AF57" s="130">
        <v>0</v>
      </c>
      <c r="AG57" s="34">
        <v>0</v>
      </c>
      <c r="AH57" s="34">
        <v>0</v>
      </c>
      <c r="AI57" s="34">
        <v>0</v>
      </c>
      <c r="AJ57" s="34">
        <v>0</v>
      </c>
      <c r="AK57" s="34">
        <v>0</v>
      </c>
      <c r="AL57" s="34">
        <v>0</v>
      </c>
      <c r="AM57" s="34">
        <v>0</v>
      </c>
      <c r="AN57" s="34">
        <v>0</v>
      </c>
      <c r="AO57" s="34">
        <v>0</v>
      </c>
      <c r="AP57" s="34">
        <v>0</v>
      </c>
      <c r="AQ57" s="34">
        <v>0</v>
      </c>
      <c r="AR57" s="34">
        <v>0</v>
      </c>
      <c r="AS57" s="34">
        <v>0</v>
      </c>
      <c r="AT57" s="34">
        <v>0</v>
      </c>
    </row>
    <row r="58" spans="2:46">
      <c r="B58" s="260" t="s">
        <v>304</v>
      </c>
      <c r="C58" s="295" t="s">
        <v>0</v>
      </c>
      <c r="D58" s="106" t="s">
        <v>0</v>
      </c>
      <c r="E58" s="106" t="s">
        <v>0</v>
      </c>
      <c r="F58" s="106" t="s">
        <v>0</v>
      </c>
      <c r="G58" s="106" t="s">
        <v>0</v>
      </c>
      <c r="H58" s="106" t="s">
        <v>0</v>
      </c>
      <c r="I58" s="106" t="s">
        <v>0</v>
      </c>
      <c r="J58" s="106" t="s">
        <v>0</v>
      </c>
      <c r="K58" s="106" t="s">
        <v>0</v>
      </c>
      <c r="L58" s="106">
        <v>0</v>
      </c>
      <c r="M58" s="106">
        <v>0</v>
      </c>
      <c r="N58" s="106">
        <v>0</v>
      </c>
      <c r="O58" s="106">
        <v>0</v>
      </c>
      <c r="P58" s="106">
        <v>0</v>
      </c>
      <c r="Q58" s="106">
        <v>0</v>
      </c>
      <c r="R58" s="106">
        <v>0</v>
      </c>
      <c r="S58" s="106">
        <v>0</v>
      </c>
      <c r="T58" s="106">
        <v>0</v>
      </c>
      <c r="U58" s="106">
        <v>0</v>
      </c>
      <c r="V58" s="106">
        <v>0</v>
      </c>
      <c r="W58" s="106">
        <v>0</v>
      </c>
      <c r="X58" s="106">
        <v>0</v>
      </c>
      <c r="Y58" s="106">
        <v>0</v>
      </c>
      <c r="Z58" s="106">
        <v>0</v>
      </c>
      <c r="AA58" s="106">
        <v>0</v>
      </c>
      <c r="AB58" s="106">
        <v>0</v>
      </c>
      <c r="AC58" s="130">
        <v>0</v>
      </c>
      <c r="AD58" s="130">
        <v>0</v>
      </c>
      <c r="AE58" s="130">
        <v>0</v>
      </c>
      <c r="AF58" s="130">
        <v>0</v>
      </c>
      <c r="AG58" s="34" t="s">
        <v>0</v>
      </c>
      <c r="AH58" s="34" t="s">
        <v>0</v>
      </c>
      <c r="AI58" s="34" t="s">
        <v>0</v>
      </c>
      <c r="AJ58" s="34" t="s">
        <v>0</v>
      </c>
      <c r="AK58" s="34" t="s">
        <v>0</v>
      </c>
      <c r="AL58" s="34" t="s">
        <v>0</v>
      </c>
      <c r="AM58" s="34" t="s">
        <v>0</v>
      </c>
      <c r="AN58" s="34" t="s">
        <v>0</v>
      </c>
      <c r="AO58" s="34" t="s">
        <v>0</v>
      </c>
      <c r="AP58" s="34" t="s">
        <v>0</v>
      </c>
      <c r="AQ58" s="34" t="s">
        <v>0</v>
      </c>
      <c r="AR58" s="34"/>
      <c r="AS58" s="34"/>
      <c r="AT58" s="34" t="s">
        <v>0</v>
      </c>
    </row>
    <row r="59" spans="2:46">
      <c r="B59" s="260" t="s">
        <v>305</v>
      </c>
      <c r="C59" s="295" t="s">
        <v>0</v>
      </c>
      <c r="D59" s="106" t="s">
        <v>0</v>
      </c>
      <c r="E59" s="106" t="s">
        <v>0</v>
      </c>
      <c r="F59" s="106" t="s">
        <v>0</v>
      </c>
      <c r="G59" s="106" t="s">
        <v>0</v>
      </c>
      <c r="H59" s="106" t="s">
        <v>0</v>
      </c>
      <c r="I59" s="106" t="s">
        <v>0</v>
      </c>
      <c r="J59" s="106" t="s">
        <v>0</v>
      </c>
      <c r="K59" s="106" t="s">
        <v>0</v>
      </c>
      <c r="L59" s="106" t="s">
        <v>0</v>
      </c>
      <c r="M59" s="106">
        <v>0</v>
      </c>
      <c r="N59" s="106">
        <v>0</v>
      </c>
      <c r="O59" s="106">
        <v>0</v>
      </c>
      <c r="P59" s="106">
        <v>0</v>
      </c>
      <c r="Q59" s="106">
        <v>0</v>
      </c>
      <c r="R59" s="106">
        <v>0</v>
      </c>
      <c r="S59" s="106">
        <v>0</v>
      </c>
      <c r="T59" s="106">
        <v>0</v>
      </c>
      <c r="U59" s="106">
        <v>0</v>
      </c>
      <c r="V59" s="106">
        <v>0</v>
      </c>
      <c r="W59" s="106">
        <v>0</v>
      </c>
      <c r="X59" s="106">
        <v>0</v>
      </c>
      <c r="Y59" s="106">
        <v>0</v>
      </c>
      <c r="Z59" s="106">
        <v>0</v>
      </c>
      <c r="AA59" s="106">
        <v>0</v>
      </c>
      <c r="AB59" s="106">
        <v>0</v>
      </c>
      <c r="AC59" s="130">
        <v>0</v>
      </c>
      <c r="AD59" s="130">
        <v>0</v>
      </c>
      <c r="AE59" s="130">
        <v>0</v>
      </c>
      <c r="AF59" s="130">
        <v>0</v>
      </c>
      <c r="AG59" s="34">
        <v>0</v>
      </c>
      <c r="AH59" s="34">
        <v>0</v>
      </c>
      <c r="AI59" s="34">
        <v>0</v>
      </c>
      <c r="AJ59" s="34">
        <v>0</v>
      </c>
      <c r="AK59" s="34">
        <v>0</v>
      </c>
      <c r="AL59" s="34">
        <v>0</v>
      </c>
      <c r="AM59" s="34">
        <v>0</v>
      </c>
      <c r="AN59" s="34">
        <v>0</v>
      </c>
      <c r="AO59" s="34">
        <v>0</v>
      </c>
      <c r="AP59" s="34">
        <v>0</v>
      </c>
      <c r="AQ59" s="34">
        <v>0</v>
      </c>
      <c r="AR59" s="34">
        <v>0</v>
      </c>
      <c r="AS59" s="34">
        <v>0</v>
      </c>
      <c r="AT59" s="34">
        <v>0</v>
      </c>
    </row>
    <row r="60" spans="2:46" ht="24">
      <c r="B60" s="262" t="s">
        <v>306</v>
      </c>
      <c r="C60" s="295" t="s">
        <v>0</v>
      </c>
      <c r="D60" s="106" t="s">
        <v>0</v>
      </c>
      <c r="E60" s="106" t="s">
        <v>0</v>
      </c>
      <c r="F60" s="106" t="s">
        <v>0</v>
      </c>
      <c r="G60" s="106" t="s">
        <v>0</v>
      </c>
      <c r="H60" s="106" t="s">
        <v>0</v>
      </c>
      <c r="I60" s="106" t="s">
        <v>0</v>
      </c>
      <c r="J60" s="106" t="s">
        <v>0</v>
      </c>
      <c r="K60" s="106" t="s">
        <v>0</v>
      </c>
      <c r="L60" s="106" t="s">
        <v>0</v>
      </c>
      <c r="M60" s="106">
        <v>0</v>
      </c>
      <c r="N60" s="106">
        <v>0</v>
      </c>
      <c r="O60" s="106">
        <v>0</v>
      </c>
      <c r="P60" s="106">
        <v>0</v>
      </c>
      <c r="Q60" s="106">
        <v>0</v>
      </c>
      <c r="R60" s="106">
        <v>0</v>
      </c>
      <c r="S60" s="106">
        <v>0</v>
      </c>
      <c r="T60" s="106">
        <v>0</v>
      </c>
      <c r="U60" s="106">
        <v>0</v>
      </c>
      <c r="V60" s="106">
        <v>0</v>
      </c>
      <c r="W60" s="106">
        <v>0</v>
      </c>
      <c r="X60" s="106">
        <v>0</v>
      </c>
      <c r="Y60" s="106">
        <v>0</v>
      </c>
      <c r="Z60" s="106">
        <v>0</v>
      </c>
      <c r="AA60" s="106">
        <v>0</v>
      </c>
      <c r="AB60" s="106">
        <v>0</v>
      </c>
      <c r="AC60" s="130">
        <v>0</v>
      </c>
      <c r="AD60" s="130">
        <v>0</v>
      </c>
      <c r="AE60" s="130">
        <v>0</v>
      </c>
      <c r="AF60" s="130">
        <v>0</v>
      </c>
      <c r="AG60" s="34">
        <v>0</v>
      </c>
      <c r="AH60" s="34">
        <v>0</v>
      </c>
      <c r="AI60" s="34">
        <v>0</v>
      </c>
      <c r="AJ60" s="34">
        <v>0</v>
      </c>
      <c r="AK60" s="34">
        <v>0</v>
      </c>
      <c r="AL60" s="34">
        <v>0</v>
      </c>
      <c r="AM60" s="34">
        <v>0</v>
      </c>
      <c r="AN60" s="34">
        <v>0</v>
      </c>
      <c r="AO60" s="34">
        <v>0</v>
      </c>
      <c r="AP60" s="34">
        <v>0</v>
      </c>
      <c r="AQ60" s="34">
        <v>0</v>
      </c>
      <c r="AR60" s="34">
        <v>0</v>
      </c>
      <c r="AS60" s="34">
        <v>0</v>
      </c>
      <c r="AT60" s="34">
        <v>0</v>
      </c>
    </row>
    <row r="61" spans="2:46">
      <c r="B61" s="260" t="s">
        <v>307</v>
      </c>
      <c r="C61" s="285" t="s">
        <v>0</v>
      </c>
      <c r="D61" s="106" t="s">
        <v>0</v>
      </c>
      <c r="E61" s="106" t="s">
        <v>0</v>
      </c>
      <c r="F61" s="106" t="s">
        <v>0</v>
      </c>
      <c r="G61" s="106" t="s">
        <v>0</v>
      </c>
      <c r="H61" s="106" t="s">
        <v>0</v>
      </c>
      <c r="I61" s="106" t="s">
        <v>0</v>
      </c>
      <c r="J61" s="106" t="s">
        <v>0</v>
      </c>
      <c r="K61" s="106" t="s">
        <v>0</v>
      </c>
      <c r="L61" s="106" t="s">
        <v>0</v>
      </c>
      <c r="M61" s="160" t="s">
        <v>0</v>
      </c>
      <c r="N61" s="106">
        <v>0</v>
      </c>
      <c r="O61" s="106">
        <v>0</v>
      </c>
      <c r="P61" s="106">
        <v>0</v>
      </c>
      <c r="Q61" s="106">
        <v>0</v>
      </c>
      <c r="R61" s="106">
        <v>0</v>
      </c>
      <c r="S61" s="106">
        <v>0</v>
      </c>
      <c r="T61" s="106">
        <v>0</v>
      </c>
      <c r="U61" s="106">
        <v>0</v>
      </c>
      <c r="V61" s="106">
        <v>0</v>
      </c>
      <c r="W61" s="106">
        <v>0</v>
      </c>
      <c r="X61" s="106">
        <v>0</v>
      </c>
      <c r="Y61" s="106">
        <v>0</v>
      </c>
      <c r="Z61" s="106">
        <v>0</v>
      </c>
      <c r="AA61" s="106">
        <v>0</v>
      </c>
      <c r="AB61" s="106">
        <v>0</v>
      </c>
      <c r="AC61" s="130">
        <v>0</v>
      </c>
      <c r="AD61" s="130">
        <v>0</v>
      </c>
      <c r="AE61" s="130">
        <v>0</v>
      </c>
      <c r="AF61" s="130">
        <v>0</v>
      </c>
      <c r="AG61" s="34">
        <v>0</v>
      </c>
      <c r="AH61" s="34">
        <v>0</v>
      </c>
      <c r="AI61" s="34">
        <v>0</v>
      </c>
      <c r="AJ61" s="34">
        <v>0</v>
      </c>
      <c r="AK61" s="34">
        <v>0</v>
      </c>
      <c r="AL61" s="34">
        <v>0</v>
      </c>
      <c r="AM61" s="34">
        <v>0</v>
      </c>
      <c r="AN61" s="34">
        <v>0</v>
      </c>
      <c r="AO61" s="34">
        <v>0</v>
      </c>
      <c r="AP61" s="34">
        <v>0</v>
      </c>
      <c r="AQ61" s="34">
        <v>0</v>
      </c>
      <c r="AR61" s="34">
        <v>0</v>
      </c>
      <c r="AS61" s="34">
        <v>0</v>
      </c>
      <c r="AT61" s="34">
        <v>0</v>
      </c>
    </row>
    <row r="62" spans="2:46">
      <c r="B62" s="281" t="s">
        <v>106</v>
      </c>
      <c r="C62" s="294" t="s">
        <v>0</v>
      </c>
      <c r="D62" s="158" t="s">
        <v>0</v>
      </c>
      <c r="E62" s="158" t="s">
        <v>0</v>
      </c>
      <c r="F62" s="158" t="s">
        <v>0</v>
      </c>
      <c r="G62" s="158" t="s">
        <v>0</v>
      </c>
      <c r="H62" s="158" t="s">
        <v>0</v>
      </c>
      <c r="I62" s="158" t="s">
        <v>0</v>
      </c>
      <c r="J62" s="158" t="s">
        <v>0</v>
      </c>
      <c r="K62" s="158" t="s">
        <v>0</v>
      </c>
      <c r="L62" s="158" t="s">
        <v>0</v>
      </c>
      <c r="M62" s="106" t="s">
        <v>0</v>
      </c>
      <c r="N62" s="106" t="s">
        <v>0</v>
      </c>
      <c r="O62" s="106">
        <v>0</v>
      </c>
      <c r="P62" s="106">
        <v>0</v>
      </c>
      <c r="Q62" s="106">
        <v>0</v>
      </c>
      <c r="R62" s="106">
        <v>0</v>
      </c>
      <c r="S62" s="106">
        <v>0</v>
      </c>
      <c r="T62" s="106">
        <v>0</v>
      </c>
      <c r="U62" s="106">
        <v>0</v>
      </c>
      <c r="V62" s="106">
        <v>0</v>
      </c>
      <c r="W62" s="106">
        <v>0</v>
      </c>
      <c r="X62" s="106">
        <v>0</v>
      </c>
      <c r="Y62" s="106">
        <v>0</v>
      </c>
      <c r="Z62" s="106">
        <v>0</v>
      </c>
      <c r="AA62" s="106">
        <v>0</v>
      </c>
      <c r="AB62" s="106">
        <v>0</v>
      </c>
      <c r="AC62" s="130">
        <v>0</v>
      </c>
      <c r="AD62" s="130">
        <v>0</v>
      </c>
      <c r="AE62" s="130">
        <v>0</v>
      </c>
      <c r="AF62" s="130">
        <v>0</v>
      </c>
      <c r="AG62" s="34">
        <v>0</v>
      </c>
      <c r="AH62" s="34">
        <v>0</v>
      </c>
      <c r="AI62" s="34">
        <v>0</v>
      </c>
      <c r="AJ62" s="34">
        <v>0</v>
      </c>
      <c r="AK62" s="34">
        <v>0</v>
      </c>
      <c r="AL62" s="34">
        <v>0</v>
      </c>
      <c r="AM62" s="34">
        <v>0</v>
      </c>
      <c r="AN62" s="34">
        <v>0</v>
      </c>
      <c r="AO62" s="34">
        <v>0</v>
      </c>
      <c r="AP62" s="34">
        <v>0</v>
      </c>
      <c r="AQ62" s="34">
        <v>0</v>
      </c>
      <c r="AR62" s="34">
        <v>0</v>
      </c>
      <c r="AS62" s="34"/>
      <c r="AT62" s="34" t="s">
        <v>0</v>
      </c>
    </row>
    <row r="63" spans="2:46">
      <c r="B63" s="276" t="s">
        <v>308</v>
      </c>
      <c r="C63" s="295" t="s">
        <v>0</v>
      </c>
      <c r="D63" s="106" t="s">
        <v>0</v>
      </c>
      <c r="E63" s="106" t="s">
        <v>0</v>
      </c>
      <c r="F63" s="106" t="s">
        <v>0</v>
      </c>
      <c r="G63" s="106" t="s">
        <v>0</v>
      </c>
      <c r="H63" s="106" t="s">
        <v>0</v>
      </c>
      <c r="I63" s="106" t="s">
        <v>0</v>
      </c>
      <c r="J63" s="106" t="s">
        <v>0</v>
      </c>
      <c r="K63" s="106" t="s">
        <v>0</v>
      </c>
      <c r="L63" s="106" t="s">
        <v>0</v>
      </c>
      <c r="M63" s="106" t="s">
        <v>0</v>
      </c>
      <c r="N63" s="106" t="s">
        <v>0</v>
      </c>
      <c r="O63" s="106">
        <v>0</v>
      </c>
      <c r="P63" s="106">
        <v>0</v>
      </c>
      <c r="Q63" s="106">
        <v>0</v>
      </c>
      <c r="R63" s="106">
        <v>0</v>
      </c>
      <c r="S63" s="106">
        <v>0</v>
      </c>
      <c r="T63" s="106">
        <v>0</v>
      </c>
      <c r="U63" s="106">
        <v>0</v>
      </c>
      <c r="V63" s="106">
        <v>0</v>
      </c>
      <c r="W63" s="106">
        <v>0</v>
      </c>
      <c r="X63" s="106">
        <v>0</v>
      </c>
      <c r="Y63" s="106">
        <v>0</v>
      </c>
      <c r="Z63" s="106">
        <v>0</v>
      </c>
      <c r="AA63" s="106">
        <v>0</v>
      </c>
      <c r="AB63" s="106">
        <v>0</v>
      </c>
      <c r="AC63" s="130">
        <v>0</v>
      </c>
      <c r="AD63" s="130">
        <v>0</v>
      </c>
      <c r="AE63" s="130">
        <v>0</v>
      </c>
      <c r="AF63" s="130">
        <v>0</v>
      </c>
      <c r="AG63" s="34">
        <v>0</v>
      </c>
      <c r="AH63" s="34">
        <v>0</v>
      </c>
      <c r="AI63" s="34">
        <v>0</v>
      </c>
      <c r="AJ63" s="34">
        <v>0</v>
      </c>
      <c r="AK63" s="34">
        <v>0</v>
      </c>
      <c r="AL63" s="34">
        <v>0</v>
      </c>
      <c r="AM63" s="34">
        <v>0</v>
      </c>
      <c r="AN63" s="34">
        <v>0</v>
      </c>
      <c r="AO63" s="34">
        <v>0</v>
      </c>
      <c r="AP63" s="34">
        <v>0</v>
      </c>
      <c r="AQ63" s="34">
        <v>0</v>
      </c>
      <c r="AR63" s="34">
        <v>0</v>
      </c>
      <c r="AS63" s="34">
        <v>0</v>
      </c>
      <c r="AT63" s="34">
        <v>0</v>
      </c>
    </row>
    <row r="64" spans="2:46">
      <c r="B64" s="276" t="s">
        <v>107</v>
      </c>
      <c r="C64" s="295" t="s">
        <v>0</v>
      </c>
      <c r="D64" s="106" t="s">
        <v>0</v>
      </c>
      <c r="E64" s="106" t="s">
        <v>0</v>
      </c>
      <c r="F64" s="106" t="s">
        <v>0</v>
      </c>
      <c r="G64" s="106" t="s">
        <v>0</v>
      </c>
      <c r="H64" s="106" t="s">
        <v>0</v>
      </c>
      <c r="I64" s="106" t="s">
        <v>0</v>
      </c>
      <c r="J64" s="106" t="s">
        <v>0</v>
      </c>
      <c r="K64" s="106" t="s">
        <v>0</v>
      </c>
      <c r="L64" s="106" t="s">
        <v>0</v>
      </c>
      <c r="M64" s="106" t="s">
        <v>0</v>
      </c>
      <c r="N64" s="106" t="s">
        <v>0</v>
      </c>
      <c r="O64" s="106">
        <v>0</v>
      </c>
      <c r="P64" s="106">
        <v>0</v>
      </c>
      <c r="Q64" s="106">
        <v>0</v>
      </c>
      <c r="R64" s="106">
        <v>0</v>
      </c>
      <c r="S64" s="106">
        <v>0</v>
      </c>
      <c r="T64" s="106">
        <v>0</v>
      </c>
      <c r="U64" s="106">
        <v>0</v>
      </c>
      <c r="V64" s="106">
        <v>0</v>
      </c>
      <c r="W64" s="106">
        <v>0</v>
      </c>
      <c r="X64" s="106">
        <v>0</v>
      </c>
      <c r="Y64" s="106">
        <v>0</v>
      </c>
      <c r="Z64" s="106">
        <v>0</v>
      </c>
      <c r="AA64" s="106">
        <v>0</v>
      </c>
      <c r="AB64" s="106">
        <v>0</v>
      </c>
      <c r="AC64" s="130">
        <v>0</v>
      </c>
      <c r="AD64" s="130">
        <v>0</v>
      </c>
      <c r="AE64" s="130">
        <v>0</v>
      </c>
      <c r="AF64" s="130">
        <v>0</v>
      </c>
      <c r="AG64" s="34">
        <v>0</v>
      </c>
      <c r="AH64" s="34">
        <v>0</v>
      </c>
      <c r="AI64" s="34">
        <v>0</v>
      </c>
      <c r="AJ64" s="34">
        <v>0</v>
      </c>
      <c r="AK64" s="34">
        <v>0</v>
      </c>
      <c r="AL64" s="34">
        <v>0</v>
      </c>
      <c r="AM64" s="34">
        <v>0</v>
      </c>
      <c r="AN64" s="34">
        <v>0</v>
      </c>
      <c r="AO64" s="34">
        <v>0</v>
      </c>
      <c r="AP64" s="34">
        <v>0</v>
      </c>
      <c r="AQ64" s="34">
        <v>0</v>
      </c>
      <c r="AR64" s="34">
        <v>0</v>
      </c>
      <c r="AS64" s="34">
        <v>0</v>
      </c>
      <c r="AT64" s="34">
        <v>0</v>
      </c>
    </row>
    <row r="65" spans="2:46">
      <c r="B65" s="277" t="s">
        <v>309</v>
      </c>
      <c r="C65" s="286" t="s">
        <v>0</v>
      </c>
      <c r="D65" s="160" t="s">
        <v>0</v>
      </c>
      <c r="E65" s="160" t="s">
        <v>0</v>
      </c>
      <c r="F65" s="160" t="s">
        <v>0</v>
      </c>
      <c r="G65" s="160" t="s">
        <v>0</v>
      </c>
      <c r="H65" s="160" t="s">
        <v>0</v>
      </c>
      <c r="I65" s="160" t="s">
        <v>0</v>
      </c>
      <c r="J65" s="160" t="s">
        <v>0</v>
      </c>
      <c r="K65" s="160" t="s">
        <v>0</v>
      </c>
      <c r="L65" s="160" t="s">
        <v>0</v>
      </c>
      <c r="M65" s="160" t="s">
        <v>0</v>
      </c>
      <c r="N65" s="160" t="s">
        <v>0</v>
      </c>
      <c r="O65" s="106" t="s">
        <v>0</v>
      </c>
      <c r="P65" s="106">
        <v>0</v>
      </c>
      <c r="Q65" s="106">
        <v>0</v>
      </c>
      <c r="R65" s="106">
        <v>0</v>
      </c>
      <c r="S65" s="106">
        <v>0</v>
      </c>
      <c r="T65" s="106">
        <v>0</v>
      </c>
      <c r="U65" s="106">
        <v>0</v>
      </c>
      <c r="V65" s="106">
        <v>0</v>
      </c>
      <c r="W65" s="106">
        <v>0</v>
      </c>
      <c r="X65" s="106">
        <v>0</v>
      </c>
      <c r="Y65" s="106">
        <v>0</v>
      </c>
      <c r="Z65" s="106">
        <v>0</v>
      </c>
      <c r="AA65" s="106">
        <v>0</v>
      </c>
      <c r="AB65" s="106">
        <v>0</v>
      </c>
      <c r="AC65" s="130">
        <v>0</v>
      </c>
      <c r="AD65" s="130">
        <v>0</v>
      </c>
      <c r="AE65" s="130">
        <v>0</v>
      </c>
      <c r="AF65" s="130">
        <v>0</v>
      </c>
      <c r="AG65" s="34">
        <v>0</v>
      </c>
      <c r="AH65" s="34">
        <v>0</v>
      </c>
      <c r="AI65" s="34">
        <v>0</v>
      </c>
      <c r="AJ65" s="34">
        <v>0</v>
      </c>
      <c r="AK65" s="34">
        <v>0</v>
      </c>
      <c r="AL65" s="34">
        <v>0</v>
      </c>
      <c r="AM65" s="34">
        <v>0</v>
      </c>
      <c r="AN65" s="34">
        <v>0</v>
      </c>
      <c r="AO65" s="34">
        <v>0</v>
      </c>
      <c r="AP65" s="34">
        <v>0</v>
      </c>
      <c r="AQ65" s="34">
        <v>0</v>
      </c>
      <c r="AR65" s="34">
        <v>0</v>
      </c>
      <c r="AS65" s="34">
        <v>0</v>
      </c>
      <c r="AT65" s="34">
        <v>0</v>
      </c>
    </row>
    <row r="66" spans="2:46">
      <c r="B66" s="278" t="s">
        <v>310</v>
      </c>
      <c r="C66" s="287" t="s">
        <v>0</v>
      </c>
      <c r="D66" s="161" t="s">
        <v>0</v>
      </c>
      <c r="E66" s="161" t="s">
        <v>0</v>
      </c>
      <c r="F66" s="161" t="s">
        <v>0</v>
      </c>
      <c r="G66" s="161" t="s">
        <v>0</v>
      </c>
      <c r="H66" s="161" t="s">
        <v>0</v>
      </c>
      <c r="I66" s="161" t="s">
        <v>0</v>
      </c>
      <c r="J66" s="161" t="s">
        <v>0</v>
      </c>
      <c r="K66" s="161" t="s">
        <v>0</v>
      </c>
      <c r="L66" s="161" t="s">
        <v>0</v>
      </c>
      <c r="M66" s="161" t="s">
        <v>0</v>
      </c>
      <c r="N66" s="161" t="s">
        <v>0</v>
      </c>
      <c r="O66" s="106" t="s">
        <v>0</v>
      </c>
      <c r="P66" s="106" t="s">
        <v>0</v>
      </c>
      <c r="Q66" s="106">
        <v>0</v>
      </c>
      <c r="R66" s="106">
        <v>0</v>
      </c>
      <c r="S66" s="106">
        <v>0</v>
      </c>
      <c r="T66" s="106">
        <v>0</v>
      </c>
      <c r="U66" s="106">
        <v>0</v>
      </c>
      <c r="V66" s="106">
        <v>0</v>
      </c>
      <c r="W66" s="106">
        <v>0</v>
      </c>
      <c r="X66" s="106">
        <v>0</v>
      </c>
      <c r="Y66" s="106">
        <v>0</v>
      </c>
      <c r="Z66" s="106">
        <v>0</v>
      </c>
      <c r="AA66" s="106">
        <v>0</v>
      </c>
      <c r="AB66" s="106">
        <v>0</v>
      </c>
      <c r="AC66" s="130">
        <v>0</v>
      </c>
      <c r="AD66" s="130">
        <v>0</v>
      </c>
      <c r="AE66" s="130">
        <v>0</v>
      </c>
      <c r="AF66" s="130">
        <v>0</v>
      </c>
      <c r="AG66" s="34">
        <v>0</v>
      </c>
      <c r="AH66" s="34">
        <v>0</v>
      </c>
      <c r="AI66" s="34">
        <v>0</v>
      </c>
      <c r="AJ66" s="34">
        <v>0</v>
      </c>
      <c r="AK66" s="34">
        <v>0</v>
      </c>
      <c r="AL66" s="34">
        <v>0</v>
      </c>
      <c r="AM66" s="34">
        <v>0</v>
      </c>
      <c r="AN66" s="34">
        <v>0</v>
      </c>
      <c r="AO66" s="34">
        <v>0</v>
      </c>
      <c r="AP66" s="34">
        <v>0</v>
      </c>
      <c r="AQ66" s="34">
        <v>0</v>
      </c>
      <c r="AR66" s="34">
        <v>0</v>
      </c>
      <c r="AS66" s="34">
        <v>0</v>
      </c>
      <c r="AT66" s="34">
        <v>0</v>
      </c>
    </row>
    <row r="67" spans="2:46">
      <c r="B67" s="276" t="s">
        <v>143</v>
      </c>
      <c r="C67" s="285" t="s">
        <v>0</v>
      </c>
      <c r="D67" s="106" t="s">
        <v>0</v>
      </c>
      <c r="E67" s="106" t="s">
        <v>0</v>
      </c>
      <c r="F67" s="106" t="s">
        <v>0</v>
      </c>
      <c r="G67" s="106" t="s">
        <v>0</v>
      </c>
      <c r="H67" s="106" t="s">
        <v>0</v>
      </c>
      <c r="I67" s="106" t="s">
        <v>0</v>
      </c>
      <c r="J67" s="106" t="s">
        <v>0</v>
      </c>
      <c r="K67" s="106" t="s">
        <v>0</v>
      </c>
      <c r="L67" s="106" t="s">
        <v>0</v>
      </c>
      <c r="M67" s="106" t="s">
        <v>0</v>
      </c>
      <c r="N67" s="106" t="s">
        <v>0</v>
      </c>
      <c r="O67" s="158" t="s">
        <v>0</v>
      </c>
      <c r="P67" s="158" t="s">
        <v>0</v>
      </c>
      <c r="Q67" s="106" t="s">
        <v>0</v>
      </c>
      <c r="R67" s="106" t="s">
        <v>0</v>
      </c>
      <c r="S67" s="106" t="s">
        <v>0</v>
      </c>
      <c r="T67" s="106" t="s">
        <v>0</v>
      </c>
      <c r="U67" s="106">
        <v>0</v>
      </c>
      <c r="V67" s="106">
        <v>0</v>
      </c>
      <c r="W67" s="106">
        <v>0</v>
      </c>
      <c r="X67" s="106">
        <v>0</v>
      </c>
      <c r="Y67" s="106">
        <v>0</v>
      </c>
      <c r="Z67" s="106">
        <v>0</v>
      </c>
      <c r="AA67" s="106">
        <v>0</v>
      </c>
      <c r="AB67" s="106">
        <v>0</v>
      </c>
      <c r="AC67" s="130">
        <v>0</v>
      </c>
      <c r="AD67" s="130">
        <v>0</v>
      </c>
      <c r="AE67" s="130">
        <v>0</v>
      </c>
      <c r="AF67" s="130">
        <v>0</v>
      </c>
      <c r="AG67" s="34">
        <v>0</v>
      </c>
      <c r="AH67" s="34">
        <v>0</v>
      </c>
      <c r="AI67" s="34">
        <v>0</v>
      </c>
      <c r="AJ67" s="34">
        <v>0</v>
      </c>
      <c r="AK67" s="34">
        <v>0</v>
      </c>
      <c r="AL67" s="34">
        <v>0</v>
      </c>
      <c r="AM67" s="34">
        <v>0</v>
      </c>
      <c r="AN67" s="34">
        <v>0</v>
      </c>
      <c r="AO67" s="34">
        <v>0</v>
      </c>
      <c r="AP67" s="34">
        <v>0</v>
      </c>
      <c r="AQ67" s="34">
        <v>0</v>
      </c>
      <c r="AR67" s="34">
        <v>0</v>
      </c>
      <c r="AS67" s="34">
        <v>0</v>
      </c>
      <c r="AT67" s="34">
        <v>0</v>
      </c>
    </row>
    <row r="68" spans="2:46">
      <c r="B68" s="276" t="s">
        <v>144</v>
      </c>
      <c r="C68" s="285" t="s">
        <v>0</v>
      </c>
      <c r="D68" s="106" t="s">
        <v>0</v>
      </c>
      <c r="E68" s="106" t="s">
        <v>0</v>
      </c>
      <c r="F68" s="106" t="s">
        <v>0</v>
      </c>
      <c r="G68" s="106" t="s">
        <v>0</v>
      </c>
      <c r="H68" s="106" t="s">
        <v>0</v>
      </c>
      <c r="I68" s="106" t="s">
        <v>0</v>
      </c>
      <c r="J68" s="106" t="s">
        <v>0</v>
      </c>
      <c r="K68" s="106" t="s">
        <v>0</v>
      </c>
      <c r="L68" s="106" t="s">
        <v>0</v>
      </c>
      <c r="M68" s="106" t="s">
        <v>0</v>
      </c>
      <c r="N68" s="106" t="s">
        <v>0</v>
      </c>
      <c r="O68" s="106" t="s">
        <v>0</v>
      </c>
      <c r="P68" s="106" t="s">
        <v>0</v>
      </c>
      <c r="Q68" s="106" t="s">
        <v>0</v>
      </c>
      <c r="R68" s="106" t="s">
        <v>0</v>
      </c>
      <c r="S68" s="106" t="s">
        <v>0</v>
      </c>
      <c r="T68" s="106" t="s">
        <v>0</v>
      </c>
      <c r="U68" s="106">
        <v>0</v>
      </c>
      <c r="V68" s="106">
        <v>0</v>
      </c>
      <c r="W68" s="106">
        <v>0</v>
      </c>
      <c r="X68" s="106">
        <v>0</v>
      </c>
      <c r="Y68" s="106">
        <v>0</v>
      </c>
      <c r="Z68" s="106">
        <v>0</v>
      </c>
      <c r="AA68" s="106">
        <v>0</v>
      </c>
      <c r="AB68" s="106">
        <v>0</v>
      </c>
      <c r="AC68" s="130">
        <v>0</v>
      </c>
      <c r="AD68" s="130">
        <v>0</v>
      </c>
      <c r="AE68" s="130">
        <v>0</v>
      </c>
      <c r="AF68" s="130">
        <v>0</v>
      </c>
      <c r="AG68" s="34">
        <v>0</v>
      </c>
      <c r="AH68" s="34">
        <v>0</v>
      </c>
      <c r="AI68" s="34">
        <v>0</v>
      </c>
      <c r="AJ68" s="34">
        <v>0</v>
      </c>
      <c r="AK68" s="34">
        <v>0</v>
      </c>
      <c r="AL68" s="34">
        <v>0</v>
      </c>
      <c r="AM68" s="34">
        <v>0</v>
      </c>
      <c r="AN68" s="34">
        <v>0</v>
      </c>
      <c r="AO68" s="34">
        <v>0</v>
      </c>
      <c r="AP68" s="34">
        <v>0</v>
      </c>
      <c r="AQ68" s="34">
        <v>0</v>
      </c>
      <c r="AR68" s="34">
        <v>0</v>
      </c>
      <c r="AS68" s="34">
        <v>0</v>
      </c>
      <c r="AT68" s="34">
        <v>0</v>
      </c>
    </row>
    <row r="69" spans="2:46">
      <c r="B69" s="276" t="s">
        <v>226</v>
      </c>
      <c r="C69" s="285" t="s">
        <v>0</v>
      </c>
      <c r="D69" s="106" t="s">
        <v>0</v>
      </c>
      <c r="E69" s="106" t="s">
        <v>0</v>
      </c>
      <c r="F69" s="106" t="s">
        <v>0</v>
      </c>
      <c r="G69" s="106" t="s">
        <v>0</v>
      </c>
      <c r="H69" s="106" t="s">
        <v>0</v>
      </c>
      <c r="I69" s="106" t="s">
        <v>0</v>
      </c>
      <c r="J69" s="106" t="s">
        <v>0</v>
      </c>
      <c r="K69" s="106" t="s">
        <v>0</v>
      </c>
      <c r="L69" s="106" t="s">
        <v>0</v>
      </c>
      <c r="M69" s="106" t="s">
        <v>0</v>
      </c>
      <c r="N69" s="106" t="s">
        <v>0</v>
      </c>
      <c r="O69" s="106" t="s">
        <v>0</v>
      </c>
      <c r="P69" s="106" t="s">
        <v>0</v>
      </c>
      <c r="Q69" s="106" t="s">
        <v>0</v>
      </c>
      <c r="R69" s="106" t="s">
        <v>0</v>
      </c>
      <c r="S69" s="106" t="s">
        <v>0</v>
      </c>
      <c r="T69" s="106" t="s">
        <v>0</v>
      </c>
      <c r="U69" s="106" t="s">
        <v>0</v>
      </c>
      <c r="V69" s="106" t="s">
        <v>0</v>
      </c>
      <c r="W69" s="106">
        <v>0</v>
      </c>
      <c r="X69" s="106">
        <v>0</v>
      </c>
      <c r="Y69" s="106">
        <v>0</v>
      </c>
      <c r="Z69" s="106">
        <v>0</v>
      </c>
      <c r="AA69" s="106">
        <v>0</v>
      </c>
      <c r="AB69" s="106">
        <v>0</v>
      </c>
      <c r="AC69" s="130">
        <v>0</v>
      </c>
      <c r="AD69" s="130">
        <v>0</v>
      </c>
      <c r="AE69" s="130">
        <v>0</v>
      </c>
      <c r="AF69" s="130">
        <v>0</v>
      </c>
      <c r="AG69" s="34">
        <v>0</v>
      </c>
      <c r="AH69" s="34">
        <v>0</v>
      </c>
      <c r="AI69" s="34">
        <v>0</v>
      </c>
      <c r="AJ69" s="34">
        <v>0</v>
      </c>
      <c r="AK69" s="34">
        <v>0</v>
      </c>
      <c r="AL69" s="34">
        <v>0</v>
      </c>
      <c r="AM69" s="34">
        <v>0</v>
      </c>
      <c r="AN69" s="34">
        <v>0</v>
      </c>
      <c r="AO69" s="34">
        <v>0</v>
      </c>
      <c r="AP69" s="34">
        <v>0</v>
      </c>
      <c r="AQ69" s="34">
        <v>0</v>
      </c>
      <c r="AR69" s="34">
        <v>0</v>
      </c>
      <c r="AS69" s="34">
        <v>0</v>
      </c>
      <c r="AT69" s="34">
        <v>0</v>
      </c>
    </row>
    <row r="70" spans="2:46">
      <c r="B70" s="277" t="s">
        <v>311</v>
      </c>
      <c r="C70" s="286" t="s">
        <v>0</v>
      </c>
      <c r="D70" s="160" t="s">
        <v>0</v>
      </c>
      <c r="E70" s="160" t="s">
        <v>0</v>
      </c>
      <c r="F70" s="160" t="s">
        <v>0</v>
      </c>
      <c r="G70" s="160" t="s">
        <v>0</v>
      </c>
      <c r="H70" s="160" t="s">
        <v>0</v>
      </c>
      <c r="I70" s="160" t="s">
        <v>0</v>
      </c>
      <c r="J70" s="160" t="s">
        <v>0</v>
      </c>
      <c r="K70" s="160" t="s">
        <v>0</v>
      </c>
      <c r="L70" s="160" t="s">
        <v>0</v>
      </c>
      <c r="M70" s="160" t="s">
        <v>0</v>
      </c>
      <c r="N70" s="160" t="s">
        <v>0</v>
      </c>
      <c r="O70" s="160" t="s">
        <v>0</v>
      </c>
      <c r="P70" s="160" t="s">
        <v>0</v>
      </c>
      <c r="Q70" s="160" t="s">
        <v>0</v>
      </c>
      <c r="R70" s="160" t="s">
        <v>0</v>
      </c>
      <c r="S70" s="160" t="s">
        <v>0</v>
      </c>
      <c r="T70" s="160" t="s">
        <v>0</v>
      </c>
      <c r="U70" s="160" t="s">
        <v>0</v>
      </c>
      <c r="V70" s="160" t="s">
        <v>0</v>
      </c>
      <c r="W70" s="160" t="s">
        <v>0</v>
      </c>
      <c r="X70" s="160">
        <v>0</v>
      </c>
      <c r="Y70" s="160">
        <v>0</v>
      </c>
      <c r="Z70" s="160">
        <v>0</v>
      </c>
      <c r="AA70" s="160">
        <v>0</v>
      </c>
      <c r="AB70" s="160">
        <v>0</v>
      </c>
      <c r="AC70" s="130">
        <v>0</v>
      </c>
      <c r="AD70" s="130">
        <v>0</v>
      </c>
      <c r="AE70" s="130">
        <v>0</v>
      </c>
      <c r="AF70" s="130">
        <v>0</v>
      </c>
      <c r="AG70" s="34">
        <v>0</v>
      </c>
      <c r="AH70" s="34">
        <v>0</v>
      </c>
      <c r="AI70" s="34">
        <v>0</v>
      </c>
      <c r="AJ70" s="34">
        <v>0</v>
      </c>
      <c r="AK70" s="34">
        <v>0</v>
      </c>
      <c r="AL70" s="34">
        <v>0</v>
      </c>
      <c r="AM70" s="34">
        <v>0</v>
      </c>
      <c r="AN70" s="34">
        <v>0</v>
      </c>
      <c r="AO70" s="34">
        <v>0</v>
      </c>
      <c r="AP70" s="34">
        <v>0</v>
      </c>
      <c r="AQ70" s="34">
        <v>0</v>
      </c>
      <c r="AR70" s="34">
        <v>0</v>
      </c>
      <c r="AS70" s="34">
        <v>0</v>
      </c>
      <c r="AT70" s="34">
        <v>0</v>
      </c>
    </row>
    <row r="71" spans="2:46">
      <c r="B71" s="276" t="s">
        <v>312</v>
      </c>
      <c r="C71" s="285" t="s">
        <v>0</v>
      </c>
      <c r="D71" s="106" t="s">
        <v>0</v>
      </c>
      <c r="E71" s="106" t="s">
        <v>0</v>
      </c>
      <c r="F71" s="106" t="s">
        <v>0</v>
      </c>
      <c r="G71" s="106" t="s">
        <v>0</v>
      </c>
      <c r="H71" s="106" t="s">
        <v>0</v>
      </c>
      <c r="I71" s="106" t="s">
        <v>0</v>
      </c>
      <c r="J71" s="106" t="s">
        <v>0</v>
      </c>
      <c r="K71" s="106" t="s">
        <v>0</v>
      </c>
      <c r="L71" s="106" t="s">
        <v>0</v>
      </c>
      <c r="M71" s="106" t="s">
        <v>0</v>
      </c>
      <c r="N71" s="106" t="s">
        <v>0</v>
      </c>
      <c r="O71" s="106" t="s">
        <v>0</v>
      </c>
      <c r="P71" s="106" t="s">
        <v>0</v>
      </c>
      <c r="Q71" s="106" t="s">
        <v>0</v>
      </c>
      <c r="R71" s="106" t="s">
        <v>0</v>
      </c>
      <c r="S71" s="106" t="s">
        <v>0</v>
      </c>
      <c r="T71" s="106" t="s">
        <v>0</v>
      </c>
      <c r="U71" s="106" t="s">
        <v>0</v>
      </c>
      <c r="V71" s="106" t="s">
        <v>0</v>
      </c>
      <c r="W71" s="106" t="s">
        <v>0</v>
      </c>
      <c r="X71" s="106" t="s">
        <v>0</v>
      </c>
      <c r="Y71" s="106">
        <v>0</v>
      </c>
      <c r="Z71" s="106">
        <v>0</v>
      </c>
      <c r="AA71" s="106">
        <v>0</v>
      </c>
      <c r="AB71" s="106">
        <v>0</v>
      </c>
      <c r="AC71" s="130">
        <v>0</v>
      </c>
      <c r="AD71" s="130">
        <v>0</v>
      </c>
      <c r="AE71" s="130">
        <v>0</v>
      </c>
      <c r="AF71" s="130">
        <v>0</v>
      </c>
      <c r="AG71" s="34">
        <v>0</v>
      </c>
      <c r="AH71" s="34">
        <v>0</v>
      </c>
      <c r="AI71" s="34">
        <v>0</v>
      </c>
      <c r="AJ71" s="34">
        <v>0</v>
      </c>
      <c r="AK71" s="34">
        <v>0</v>
      </c>
      <c r="AL71" s="34">
        <v>0</v>
      </c>
      <c r="AM71" s="34">
        <v>0</v>
      </c>
      <c r="AN71" s="34">
        <v>0</v>
      </c>
      <c r="AO71" s="34">
        <v>0</v>
      </c>
      <c r="AP71" s="34">
        <v>0</v>
      </c>
      <c r="AQ71" s="34">
        <v>0</v>
      </c>
      <c r="AR71" s="34">
        <v>0</v>
      </c>
      <c r="AS71" s="34">
        <v>0</v>
      </c>
      <c r="AT71" s="34">
        <v>0</v>
      </c>
    </row>
    <row r="72" spans="2:46">
      <c r="B72" s="277" t="s">
        <v>313</v>
      </c>
      <c r="C72" s="286" t="s">
        <v>0</v>
      </c>
      <c r="D72" s="160" t="s">
        <v>0</v>
      </c>
      <c r="E72" s="160" t="s">
        <v>0</v>
      </c>
      <c r="F72" s="160" t="s">
        <v>0</v>
      </c>
      <c r="G72" s="160" t="s">
        <v>0</v>
      </c>
      <c r="H72" s="160" t="s">
        <v>0</v>
      </c>
      <c r="I72" s="160" t="s">
        <v>0</v>
      </c>
      <c r="J72" s="160" t="s">
        <v>0</v>
      </c>
      <c r="K72" s="160" t="s">
        <v>0</v>
      </c>
      <c r="L72" s="160" t="s">
        <v>0</v>
      </c>
      <c r="M72" s="160" t="s">
        <v>0</v>
      </c>
      <c r="N72" s="160" t="s">
        <v>0</v>
      </c>
      <c r="O72" s="160" t="s">
        <v>0</v>
      </c>
      <c r="P72" s="160" t="s">
        <v>0</v>
      </c>
      <c r="Q72" s="160" t="s">
        <v>0</v>
      </c>
      <c r="R72" s="160" t="s">
        <v>0</v>
      </c>
      <c r="S72" s="160" t="s">
        <v>0</v>
      </c>
      <c r="T72" s="160" t="s">
        <v>0</v>
      </c>
      <c r="U72" s="160" t="s">
        <v>0</v>
      </c>
      <c r="V72" s="160" t="s">
        <v>0</v>
      </c>
      <c r="W72" s="160" t="s">
        <v>0</v>
      </c>
      <c r="X72" s="160" t="s">
        <v>0</v>
      </c>
      <c r="Y72" s="160">
        <v>0</v>
      </c>
      <c r="Z72" s="160">
        <v>0</v>
      </c>
      <c r="AA72" s="160">
        <v>0</v>
      </c>
      <c r="AB72" s="160">
        <v>0</v>
      </c>
      <c r="AC72" s="130">
        <v>0</v>
      </c>
      <c r="AD72" s="130">
        <v>0</v>
      </c>
      <c r="AE72" s="130">
        <v>0</v>
      </c>
      <c r="AF72" s="130">
        <v>0</v>
      </c>
      <c r="AG72" s="34">
        <v>0</v>
      </c>
      <c r="AH72" s="34">
        <v>0</v>
      </c>
      <c r="AI72" s="34">
        <v>0</v>
      </c>
      <c r="AJ72" s="34">
        <v>0</v>
      </c>
      <c r="AK72" s="34">
        <v>0</v>
      </c>
      <c r="AL72" s="34">
        <v>0</v>
      </c>
      <c r="AM72" s="34">
        <v>0</v>
      </c>
      <c r="AN72" s="34">
        <v>0</v>
      </c>
      <c r="AO72" s="34">
        <v>0</v>
      </c>
      <c r="AP72" s="34">
        <v>0</v>
      </c>
      <c r="AQ72" s="34">
        <v>0</v>
      </c>
      <c r="AR72" s="34">
        <v>0</v>
      </c>
      <c r="AS72" s="34">
        <v>0</v>
      </c>
      <c r="AT72" s="34">
        <v>0</v>
      </c>
    </row>
    <row r="73" spans="2:46">
      <c r="B73" s="276" t="s">
        <v>314</v>
      </c>
      <c r="C73" s="285" t="s">
        <v>0</v>
      </c>
      <c r="D73" s="106" t="s">
        <v>0</v>
      </c>
      <c r="E73" s="106" t="s">
        <v>0</v>
      </c>
      <c r="F73" s="106" t="s">
        <v>0</v>
      </c>
      <c r="G73" s="106" t="s">
        <v>0</v>
      </c>
      <c r="H73" s="106" t="s">
        <v>0</v>
      </c>
      <c r="I73" s="106" t="s">
        <v>0</v>
      </c>
      <c r="J73" s="106" t="s">
        <v>0</v>
      </c>
      <c r="K73" s="106" t="s">
        <v>0</v>
      </c>
      <c r="L73" s="106" t="s">
        <v>0</v>
      </c>
      <c r="M73" s="106" t="s">
        <v>0</v>
      </c>
      <c r="N73" s="106" t="s">
        <v>0</v>
      </c>
      <c r="O73" s="106" t="s">
        <v>0</v>
      </c>
      <c r="P73" s="106" t="s">
        <v>0</v>
      </c>
      <c r="Q73" s="106" t="s">
        <v>0</v>
      </c>
      <c r="R73" s="106" t="s">
        <v>0</v>
      </c>
      <c r="S73" s="106" t="s">
        <v>0</v>
      </c>
      <c r="T73" s="106" t="s">
        <v>0</v>
      </c>
      <c r="U73" s="106" t="s">
        <v>0</v>
      </c>
      <c r="V73" s="106" t="s">
        <v>0</v>
      </c>
      <c r="W73" s="106" t="s">
        <v>0</v>
      </c>
      <c r="X73" s="106" t="s">
        <v>0</v>
      </c>
      <c r="Y73" s="106" t="s">
        <v>0</v>
      </c>
      <c r="Z73" s="106">
        <v>0</v>
      </c>
      <c r="AA73" s="106">
        <v>0</v>
      </c>
      <c r="AB73" s="106">
        <v>0</v>
      </c>
      <c r="AC73" s="130">
        <v>0</v>
      </c>
      <c r="AD73" s="130">
        <v>0</v>
      </c>
      <c r="AE73" s="130">
        <v>0</v>
      </c>
      <c r="AF73" s="130">
        <v>0</v>
      </c>
      <c r="AG73" s="34">
        <v>0</v>
      </c>
      <c r="AH73" s="34">
        <v>0</v>
      </c>
      <c r="AI73" s="34">
        <v>0</v>
      </c>
      <c r="AJ73" s="34">
        <v>0</v>
      </c>
      <c r="AK73" s="34">
        <v>0</v>
      </c>
      <c r="AL73" s="34">
        <v>0</v>
      </c>
      <c r="AM73" s="34">
        <v>0</v>
      </c>
      <c r="AN73" s="34">
        <v>0</v>
      </c>
      <c r="AO73" s="34">
        <v>0</v>
      </c>
      <c r="AP73" s="34">
        <v>0</v>
      </c>
      <c r="AQ73" s="34">
        <v>0</v>
      </c>
      <c r="AR73" s="34">
        <v>0</v>
      </c>
      <c r="AS73" s="34">
        <v>0</v>
      </c>
      <c r="AT73" s="34">
        <v>0</v>
      </c>
    </row>
    <row r="74" spans="2:46">
      <c r="B74" s="277" t="s">
        <v>315</v>
      </c>
      <c r="C74" s="286" t="s">
        <v>0</v>
      </c>
      <c r="D74" s="160" t="s">
        <v>0</v>
      </c>
      <c r="E74" s="160" t="s">
        <v>0</v>
      </c>
      <c r="F74" s="160" t="s">
        <v>0</v>
      </c>
      <c r="G74" s="160" t="s">
        <v>0</v>
      </c>
      <c r="H74" s="160" t="s">
        <v>0</v>
      </c>
      <c r="I74" s="160" t="s">
        <v>0</v>
      </c>
      <c r="J74" s="160" t="s">
        <v>0</v>
      </c>
      <c r="K74" s="160" t="s">
        <v>0</v>
      </c>
      <c r="L74" s="160" t="s">
        <v>0</v>
      </c>
      <c r="M74" s="160" t="s">
        <v>0</v>
      </c>
      <c r="N74" s="160" t="s">
        <v>0</v>
      </c>
      <c r="O74" s="160" t="s">
        <v>0</v>
      </c>
      <c r="P74" s="160" t="s">
        <v>0</v>
      </c>
      <c r="Q74" s="160" t="s">
        <v>0</v>
      </c>
      <c r="R74" s="160" t="s">
        <v>0</v>
      </c>
      <c r="S74" s="160" t="s">
        <v>0</v>
      </c>
      <c r="T74" s="160" t="s">
        <v>0</v>
      </c>
      <c r="U74" s="160" t="s">
        <v>0</v>
      </c>
      <c r="V74" s="160" t="s">
        <v>0</v>
      </c>
      <c r="W74" s="160" t="s">
        <v>0</v>
      </c>
      <c r="X74" s="160" t="s">
        <v>0</v>
      </c>
      <c r="Y74" s="160" t="s">
        <v>0</v>
      </c>
      <c r="Z74" s="160">
        <v>0</v>
      </c>
      <c r="AA74" s="160">
        <v>0</v>
      </c>
      <c r="AB74" s="160">
        <v>0</v>
      </c>
      <c r="AC74" s="130">
        <v>0</v>
      </c>
      <c r="AD74" s="130">
        <v>0</v>
      </c>
      <c r="AE74" s="130">
        <v>0</v>
      </c>
      <c r="AF74" s="130">
        <v>0</v>
      </c>
      <c r="AG74" s="34">
        <v>0</v>
      </c>
      <c r="AH74" s="34">
        <v>0</v>
      </c>
      <c r="AI74" s="34">
        <v>0</v>
      </c>
      <c r="AJ74" s="34">
        <v>0</v>
      </c>
      <c r="AK74" s="34">
        <v>0</v>
      </c>
      <c r="AL74" s="34">
        <v>0</v>
      </c>
      <c r="AM74" s="34">
        <v>0</v>
      </c>
      <c r="AN74" s="34">
        <v>0</v>
      </c>
      <c r="AO74" s="34">
        <v>0</v>
      </c>
      <c r="AP74" s="34">
        <v>0</v>
      </c>
      <c r="AQ74" s="34">
        <v>0</v>
      </c>
      <c r="AR74" s="34">
        <v>0</v>
      </c>
      <c r="AS74" s="34">
        <v>0</v>
      </c>
      <c r="AT74" s="34">
        <v>0</v>
      </c>
    </row>
    <row r="75" spans="2:46">
      <c r="B75" s="276" t="s">
        <v>316</v>
      </c>
      <c r="C75" s="285" t="s">
        <v>0</v>
      </c>
      <c r="D75" s="106" t="s">
        <v>0</v>
      </c>
      <c r="E75" s="106" t="s">
        <v>0</v>
      </c>
      <c r="F75" s="106" t="s">
        <v>0</v>
      </c>
      <c r="G75" s="106" t="s">
        <v>0</v>
      </c>
      <c r="H75" s="106" t="s">
        <v>0</v>
      </c>
      <c r="I75" s="106" t="s">
        <v>0</v>
      </c>
      <c r="J75" s="106" t="s">
        <v>0</v>
      </c>
      <c r="K75" s="106" t="s">
        <v>0</v>
      </c>
      <c r="L75" s="106" t="s">
        <v>0</v>
      </c>
      <c r="M75" s="106" t="s">
        <v>0</v>
      </c>
      <c r="N75" s="106" t="s">
        <v>0</v>
      </c>
      <c r="O75" s="106" t="s">
        <v>0</v>
      </c>
      <c r="P75" s="106" t="s">
        <v>0</v>
      </c>
      <c r="Q75" s="106" t="s">
        <v>0</v>
      </c>
      <c r="R75" s="106" t="s">
        <v>0</v>
      </c>
      <c r="S75" s="106" t="s">
        <v>0</v>
      </c>
      <c r="T75" s="106" t="s">
        <v>0</v>
      </c>
      <c r="U75" s="106" t="s">
        <v>0</v>
      </c>
      <c r="V75" s="106" t="s">
        <v>0</v>
      </c>
      <c r="W75" s="106" t="s">
        <v>0</v>
      </c>
      <c r="X75" s="106" t="s">
        <v>0</v>
      </c>
      <c r="Y75" s="106" t="s">
        <v>0</v>
      </c>
      <c r="Z75" s="106" t="s">
        <v>0</v>
      </c>
      <c r="AA75" s="106">
        <v>0</v>
      </c>
      <c r="AB75" s="106">
        <v>0</v>
      </c>
      <c r="AC75" s="130">
        <v>0</v>
      </c>
      <c r="AD75" s="130">
        <v>0</v>
      </c>
      <c r="AE75" s="130">
        <v>0</v>
      </c>
      <c r="AF75" s="130">
        <v>0</v>
      </c>
      <c r="AG75" s="34">
        <v>0</v>
      </c>
      <c r="AH75" s="34">
        <v>0</v>
      </c>
      <c r="AI75" s="34">
        <v>0</v>
      </c>
      <c r="AJ75" s="34">
        <v>0</v>
      </c>
      <c r="AK75" s="34">
        <v>0</v>
      </c>
      <c r="AL75" s="34">
        <v>0</v>
      </c>
      <c r="AM75" s="34">
        <v>0</v>
      </c>
      <c r="AN75" s="34">
        <v>0</v>
      </c>
      <c r="AO75" s="34">
        <v>0</v>
      </c>
      <c r="AP75" s="34">
        <v>0</v>
      </c>
      <c r="AQ75" s="34">
        <v>0</v>
      </c>
      <c r="AR75" s="34">
        <v>0</v>
      </c>
      <c r="AS75" s="34">
        <v>0</v>
      </c>
      <c r="AT75" s="34">
        <v>0</v>
      </c>
    </row>
    <row r="76" spans="2:46">
      <c r="B76" s="277" t="s">
        <v>317</v>
      </c>
      <c r="C76" s="286" t="s">
        <v>0</v>
      </c>
      <c r="D76" s="160" t="s">
        <v>0</v>
      </c>
      <c r="E76" s="160" t="s">
        <v>0</v>
      </c>
      <c r="F76" s="160" t="s">
        <v>0</v>
      </c>
      <c r="G76" s="160" t="s">
        <v>0</v>
      </c>
      <c r="H76" s="160" t="s">
        <v>0</v>
      </c>
      <c r="I76" s="160" t="s">
        <v>0</v>
      </c>
      <c r="J76" s="160" t="s">
        <v>0</v>
      </c>
      <c r="K76" s="160" t="s">
        <v>0</v>
      </c>
      <c r="L76" s="160" t="s">
        <v>0</v>
      </c>
      <c r="M76" s="160" t="s">
        <v>0</v>
      </c>
      <c r="N76" s="160" t="s">
        <v>0</v>
      </c>
      <c r="O76" s="160" t="s">
        <v>0</v>
      </c>
      <c r="P76" s="160" t="s">
        <v>0</v>
      </c>
      <c r="Q76" s="160" t="s">
        <v>0</v>
      </c>
      <c r="R76" s="160" t="s">
        <v>0</v>
      </c>
      <c r="S76" s="160" t="s">
        <v>0</v>
      </c>
      <c r="T76" s="160" t="s">
        <v>0</v>
      </c>
      <c r="U76" s="160" t="s">
        <v>0</v>
      </c>
      <c r="V76" s="160" t="s">
        <v>0</v>
      </c>
      <c r="W76" s="160" t="s">
        <v>0</v>
      </c>
      <c r="X76" s="160" t="s">
        <v>0</v>
      </c>
      <c r="Y76" s="160" t="s">
        <v>0</v>
      </c>
      <c r="Z76" s="160" t="s">
        <v>0</v>
      </c>
      <c r="AA76" s="160">
        <v>0</v>
      </c>
      <c r="AB76" s="160">
        <v>0</v>
      </c>
      <c r="AC76" s="133">
        <v>0</v>
      </c>
      <c r="AD76" s="133">
        <v>0</v>
      </c>
      <c r="AE76" s="133">
        <v>0</v>
      </c>
      <c r="AF76" s="133">
        <v>0</v>
      </c>
      <c r="AG76" s="37">
        <v>0</v>
      </c>
      <c r="AH76" s="37">
        <v>0</v>
      </c>
      <c r="AI76" s="37">
        <v>0</v>
      </c>
      <c r="AJ76" s="37">
        <v>0</v>
      </c>
      <c r="AK76" s="37">
        <v>0</v>
      </c>
      <c r="AL76" s="37">
        <v>0</v>
      </c>
      <c r="AM76" s="37">
        <v>0</v>
      </c>
      <c r="AN76" s="37">
        <v>0</v>
      </c>
      <c r="AO76" s="37">
        <v>0</v>
      </c>
      <c r="AP76" s="37">
        <v>0</v>
      </c>
      <c r="AQ76" s="37">
        <v>0</v>
      </c>
      <c r="AR76" s="37">
        <v>0</v>
      </c>
      <c r="AS76" s="37">
        <v>0</v>
      </c>
      <c r="AT76" s="37">
        <v>0</v>
      </c>
    </row>
    <row r="77" spans="2:46">
      <c r="B77" s="276" t="s">
        <v>318</v>
      </c>
      <c r="C77" s="285" t="s">
        <v>0</v>
      </c>
      <c r="D77" s="106" t="s">
        <v>0</v>
      </c>
      <c r="E77" s="106" t="s">
        <v>0</v>
      </c>
      <c r="F77" s="106" t="s">
        <v>0</v>
      </c>
      <c r="G77" s="106" t="s">
        <v>0</v>
      </c>
      <c r="H77" s="106" t="s">
        <v>0</v>
      </c>
      <c r="I77" s="106" t="s">
        <v>0</v>
      </c>
      <c r="J77" s="106" t="s">
        <v>0</v>
      </c>
      <c r="K77" s="106" t="s">
        <v>0</v>
      </c>
      <c r="L77" s="106" t="s">
        <v>0</v>
      </c>
      <c r="M77" s="106" t="s">
        <v>0</v>
      </c>
      <c r="N77" s="106" t="s">
        <v>0</v>
      </c>
      <c r="O77" s="106" t="s">
        <v>0</v>
      </c>
      <c r="P77" s="106" t="s">
        <v>0</v>
      </c>
      <c r="Q77" s="106" t="s">
        <v>0</v>
      </c>
      <c r="R77" s="106" t="s">
        <v>0</v>
      </c>
      <c r="S77" s="106" t="s">
        <v>0</v>
      </c>
      <c r="T77" s="106" t="s">
        <v>0</v>
      </c>
      <c r="U77" s="106" t="s">
        <v>0</v>
      </c>
      <c r="V77" s="106" t="s">
        <v>0</v>
      </c>
      <c r="W77" s="106" t="s">
        <v>0</v>
      </c>
      <c r="X77" s="106" t="s">
        <v>0</v>
      </c>
      <c r="Y77" s="106" t="s">
        <v>0</v>
      </c>
      <c r="Z77" s="106" t="s">
        <v>0</v>
      </c>
      <c r="AA77" s="106" t="s">
        <v>0</v>
      </c>
      <c r="AB77" s="106" t="s">
        <v>0</v>
      </c>
      <c r="AC77" s="130">
        <v>0</v>
      </c>
      <c r="AD77" s="130">
        <v>0</v>
      </c>
      <c r="AE77" s="130">
        <v>0</v>
      </c>
      <c r="AF77" s="130">
        <v>0</v>
      </c>
      <c r="AG77" s="34">
        <v>0</v>
      </c>
      <c r="AH77" s="34">
        <v>0</v>
      </c>
      <c r="AI77" s="34">
        <v>0</v>
      </c>
      <c r="AJ77" s="34">
        <v>0</v>
      </c>
      <c r="AK77" s="34">
        <v>0</v>
      </c>
      <c r="AL77" s="34">
        <v>0</v>
      </c>
      <c r="AM77" s="34">
        <v>0</v>
      </c>
      <c r="AN77" s="34">
        <v>0</v>
      </c>
      <c r="AO77" s="34">
        <v>0</v>
      </c>
      <c r="AP77" s="34">
        <v>0</v>
      </c>
      <c r="AQ77" s="34">
        <v>0</v>
      </c>
      <c r="AR77" s="34">
        <v>0</v>
      </c>
      <c r="AS77" s="34">
        <v>0</v>
      </c>
      <c r="AT77" s="34">
        <v>0</v>
      </c>
    </row>
    <row r="78" spans="2:46">
      <c r="B78" s="276" t="s">
        <v>319</v>
      </c>
      <c r="C78" s="285" t="s">
        <v>0</v>
      </c>
      <c r="D78" s="106" t="s">
        <v>0</v>
      </c>
      <c r="E78" s="106" t="s">
        <v>0</v>
      </c>
      <c r="F78" s="106" t="s">
        <v>0</v>
      </c>
      <c r="G78" s="106" t="s">
        <v>0</v>
      </c>
      <c r="H78" s="106" t="s">
        <v>0</v>
      </c>
      <c r="I78" s="106" t="s">
        <v>0</v>
      </c>
      <c r="J78" s="106" t="s">
        <v>0</v>
      </c>
      <c r="K78" s="106" t="s">
        <v>0</v>
      </c>
      <c r="L78" s="106" t="s">
        <v>0</v>
      </c>
      <c r="M78" s="106" t="s">
        <v>0</v>
      </c>
      <c r="N78" s="106" t="s">
        <v>0</v>
      </c>
      <c r="O78" s="106" t="s">
        <v>0</v>
      </c>
      <c r="P78" s="106" t="s">
        <v>0</v>
      </c>
      <c r="Q78" s="106" t="s">
        <v>0</v>
      </c>
      <c r="R78" s="106" t="s">
        <v>0</v>
      </c>
      <c r="S78" s="106" t="s">
        <v>0</v>
      </c>
      <c r="T78" s="106" t="s">
        <v>0</v>
      </c>
      <c r="U78" s="106" t="s">
        <v>0</v>
      </c>
      <c r="V78" s="106" t="s">
        <v>0</v>
      </c>
      <c r="W78" s="106" t="s">
        <v>0</v>
      </c>
      <c r="X78" s="106" t="s">
        <v>0</v>
      </c>
      <c r="Y78" s="106" t="s">
        <v>0</v>
      </c>
      <c r="Z78" s="106" t="s">
        <v>0</v>
      </c>
      <c r="AA78" s="106" t="s">
        <v>0</v>
      </c>
      <c r="AB78" s="106" t="s">
        <v>0</v>
      </c>
      <c r="AC78" s="130">
        <v>0</v>
      </c>
      <c r="AD78" s="130">
        <v>0</v>
      </c>
      <c r="AE78" s="130">
        <v>0</v>
      </c>
      <c r="AF78" s="130">
        <v>0</v>
      </c>
      <c r="AG78" s="34">
        <v>0</v>
      </c>
      <c r="AH78" s="34">
        <v>0</v>
      </c>
      <c r="AI78" s="34">
        <v>0</v>
      </c>
      <c r="AJ78" s="34">
        <v>0</v>
      </c>
      <c r="AK78" s="34">
        <v>0</v>
      </c>
      <c r="AL78" s="34">
        <v>0</v>
      </c>
      <c r="AM78" s="34">
        <v>0</v>
      </c>
      <c r="AN78" s="34">
        <v>0</v>
      </c>
      <c r="AO78" s="34">
        <v>0</v>
      </c>
      <c r="AP78" s="34">
        <v>0</v>
      </c>
      <c r="AQ78" s="34">
        <v>0</v>
      </c>
      <c r="AR78" s="34">
        <v>0</v>
      </c>
      <c r="AS78" s="34">
        <v>0</v>
      </c>
      <c r="AT78" s="34">
        <v>0</v>
      </c>
    </row>
    <row r="79" spans="2:46">
      <c r="B79" s="276" t="s">
        <v>320</v>
      </c>
      <c r="C79" s="285" t="s">
        <v>0</v>
      </c>
      <c r="D79" s="106" t="s">
        <v>0</v>
      </c>
      <c r="E79" s="106" t="s">
        <v>0</v>
      </c>
      <c r="F79" s="106" t="s">
        <v>0</v>
      </c>
      <c r="G79" s="106" t="s">
        <v>0</v>
      </c>
      <c r="H79" s="106" t="s">
        <v>0</v>
      </c>
      <c r="I79" s="106" t="s">
        <v>0</v>
      </c>
      <c r="J79" s="106" t="s">
        <v>0</v>
      </c>
      <c r="K79" s="106" t="s">
        <v>0</v>
      </c>
      <c r="L79" s="106" t="s">
        <v>0</v>
      </c>
      <c r="M79" s="106" t="s">
        <v>0</v>
      </c>
      <c r="N79" s="106" t="s">
        <v>0</v>
      </c>
      <c r="O79" s="106" t="s">
        <v>0</v>
      </c>
      <c r="P79" s="106" t="s">
        <v>0</v>
      </c>
      <c r="Q79" s="106" t="s">
        <v>0</v>
      </c>
      <c r="R79" s="106" t="s">
        <v>0</v>
      </c>
      <c r="S79" s="106" t="s">
        <v>0</v>
      </c>
      <c r="T79" s="106" t="s">
        <v>0</v>
      </c>
      <c r="U79" s="106" t="s">
        <v>0</v>
      </c>
      <c r="V79" s="106" t="s">
        <v>0</v>
      </c>
      <c r="W79" s="106" t="s">
        <v>0</v>
      </c>
      <c r="X79" s="106" t="s">
        <v>0</v>
      </c>
      <c r="Y79" s="106" t="s">
        <v>0</v>
      </c>
      <c r="Z79" s="106" t="s">
        <v>0</v>
      </c>
      <c r="AA79" s="106" t="s">
        <v>0</v>
      </c>
      <c r="AB79" s="106" t="s">
        <v>0</v>
      </c>
      <c r="AC79" s="130">
        <v>0</v>
      </c>
      <c r="AD79" s="130">
        <v>0</v>
      </c>
      <c r="AE79" s="130">
        <v>0</v>
      </c>
      <c r="AF79" s="130">
        <v>0</v>
      </c>
      <c r="AG79" s="34">
        <v>0</v>
      </c>
      <c r="AH79" s="34">
        <v>0</v>
      </c>
      <c r="AI79" s="34">
        <v>0</v>
      </c>
      <c r="AJ79" s="34">
        <v>0</v>
      </c>
      <c r="AK79" s="34">
        <v>0</v>
      </c>
      <c r="AL79" s="34">
        <v>0</v>
      </c>
      <c r="AM79" s="34">
        <v>0</v>
      </c>
      <c r="AN79" s="34">
        <v>0</v>
      </c>
      <c r="AO79" s="34">
        <v>0</v>
      </c>
      <c r="AP79" s="34">
        <v>0</v>
      </c>
      <c r="AQ79" s="34">
        <v>0</v>
      </c>
      <c r="AR79" s="34">
        <v>0</v>
      </c>
      <c r="AS79" s="34">
        <v>0</v>
      </c>
      <c r="AT79" s="34">
        <v>0</v>
      </c>
    </row>
    <row r="80" spans="2:46">
      <c r="B80" s="278" t="s">
        <v>321</v>
      </c>
      <c r="C80" s="287" t="s">
        <v>0</v>
      </c>
      <c r="D80" s="161" t="s">
        <v>0</v>
      </c>
      <c r="E80" s="161" t="s">
        <v>0</v>
      </c>
      <c r="F80" s="161" t="s">
        <v>0</v>
      </c>
      <c r="G80" s="161" t="s">
        <v>0</v>
      </c>
      <c r="H80" s="161" t="s">
        <v>0</v>
      </c>
      <c r="I80" s="161" t="s">
        <v>0</v>
      </c>
      <c r="J80" s="161" t="s">
        <v>0</v>
      </c>
      <c r="K80" s="161" t="s">
        <v>0</v>
      </c>
      <c r="L80" s="161" t="s">
        <v>0</v>
      </c>
      <c r="M80" s="161" t="s">
        <v>0</v>
      </c>
      <c r="N80" s="161" t="s">
        <v>0</v>
      </c>
      <c r="O80" s="161" t="s">
        <v>0</v>
      </c>
      <c r="P80" s="161" t="s">
        <v>0</v>
      </c>
      <c r="Q80" s="161" t="s">
        <v>0</v>
      </c>
      <c r="R80" s="161" t="s">
        <v>0</v>
      </c>
      <c r="S80" s="161" t="s">
        <v>0</v>
      </c>
      <c r="T80" s="161" t="s">
        <v>0</v>
      </c>
      <c r="U80" s="161" t="s">
        <v>0</v>
      </c>
      <c r="V80" s="161" t="s">
        <v>0</v>
      </c>
      <c r="W80" s="161" t="s">
        <v>0</v>
      </c>
      <c r="X80" s="161" t="s">
        <v>0</v>
      </c>
      <c r="Y80" s="161" t="s">
        <v>0</v>
      </c>
      <c r="Z80" s="161" t="s">
        <v>0</v>
      </c>
      <c r="AA80" s="161" t="s">
        <v>0</v>
      </c>
      <c r="AB80" s="161" t="s">
        <v>0</v>
      </c>
      <c r="AC80" s="133">
        <v>0</v>
      </c>
      <c r="AD80" s="133">
        <v>0</v>
      </c>
      <c r="AE80" s="133">
        <v>0</v>
      </c>
      <c r="AF80" s="133">
        <v>0</v>
      </c>
      <c r="AG80" s="37">
        <v>0</v>
      </c>
      <c r="AH80" s="37">
        <v>0</v>
      </c>
      <c r="AI80" s="37">
        <v>0</v>
      </c>
      <c r="AJ80" s="37">
        <v>0</v>
      </c>
      <c r="AK80" s="37">
        <v>0</v>
      </c>
      <c r="AL80" s="37">
        <v>0</v>
      </c>
      <c r="AM80" s="37">
        <v>0</v>
      </c>
      <c r="AN80" s="37">
        <v>0</v>
      </c>
      <c r="AO80" s="37">
        <v>0</v>
      </c>
      <c r="AP80" s="37">
        <v>0</v>
      </c>
      <c r="AQ80" s="37">
        <v>0</v>
      </c>
      <c r="AR80" s="37">
        <v>0</v>
      </c>
      <c r="AS80" s="37">
        <v>0</v>
      </c>
      <c r="AT80" s="37">
        <v>0</v>
      </c>
    </row>
    <row r="81" spans="2:46">
      <c r="B81" s="276" t="s">
        <v>322</v>
      </c>
      <c r="C81" s="285" t="s">
        <v>0</v>
      </c>
      <c r="D81" s="106" t="s">
        <v>0</v>
      </c>
      <c r="E81" s="106" t="s">
        <v>0</v>
      </c>
      <c r="F81" s="106" t="s">
        <v>0</v>
      </c>
      <c r="G81" s="106" t="s">
        <v>0</v>
      </c>
      <c r="H81" s="106" t="s">
        <v>0</v>
      </c>
      <c r="I81" s="106" t="s">
        <v>0</v>
      </c>
      <c r="J81" s="106" t="s">
        <v>0</v>
      </c>
      <c r="K81" s="106" t="s">
        <v>0</v>
      </c>
      <c r="L81" s="106" t="s">
        <v>0</v>
      </c>
      <c r="M81" s="106" t="s">
        <v>0</v>
      </c>
      <c r="N81" s="106" t="s">
        <v>0</v>
      </c>
      <c r="O81" s="106" t="s">
        <v>0</v>
      </c>
      <c r="P81" s="106" t="s">
        <v>0</v>
      </c>
      <c r="Q81" s="106" t="s">
        <v>0</v>
      </c>
      <c r="R81" s="106" t="s">
        <v>0</v>
      </c>
      <c r="S81" s="106" t="s">
        <v>0</v>
      </c>
      <c r="T81" s="106" t="s">
        <v>0</v>
      </c>
      <c r="U81" s="106" t="s">
        <v>0</v>
      </c>
      <c r="V81" s="106" t="s">
        <v>0</v>
      </c>
      <c r="W81" s="106" t="s">
        <v>0</v>
      </c>
      <c r="X81" s="106" t="s">
        <v>0</v>
      </c>
      <c r="Y81" s="106" t="s">
        <v>0</v>
      </c>
      <c r="Z81" s="106" t="s">
        <v>0</v>
      </c>
      <c r="AA81" s="106" t="s">
        <v>0</v>
      </c>
      <c r="AB81" s="106" t="s">
        <v>0</v>
      </c>
      <c r="AC81" s="130" t="s">
        <v>0</v>
      </c>
      <c r="AD81" s="130">
        <v>0</v>
      </c>
      <c r="AE81" s="130">
        <v>0</v>
      </c>
      <c r="AF81" s="130">
        <v>0</v>
      </c>
      <c r="AG81" s="34">
        <v>0</v>
      </c>
      <c r="AH81" s="34">
        <v>0</v>
      </c>
      <c r="AI81" s="34">
        <v>0</v>
      </c>
      <c r="AJ81" s="34">
        <v>0</v>
      </c>
      <c r="AK81" s="34">
        <v>0</v>
      </c>
      <c r="AL81" s="34">
        <v>0</v>
      </c>
      <c r="AM81" s="34">
        <v>0</v>
      </c>
      <c r="AN81" s="34">
        <v>0</v>
      </c>
      <c r="AO81" s="34">
        <v>0</v>
      </c>
      <c r="AP81" s="34">
        <v>0</v>
      </c>
      <c r="AQ81" s="34">
        <v>0</v>
      </c>
      <c r="AR81" s="34">
        <v>0</v>
      </c>
      <c r="AS81" s="34">
        <v>0</v>
      </c>
      <c r="AT81" s="34">
        <v>0</v>
      </c>
    </row>
    <row r="82" spans="2:46">
      <c r="B82" s="278" t="s">
        <v>323</v>
      </c>
      <c r="C82" s="287" t="s">
        <v>0</v>
      </c>
      <c r="D82" s="161" t="s">
        <v>0</v>
      </c>
      <c r="E82" s="161" t="s">
        <v>0</v>
      </c>
      <c r="F82" s="161" t="s">
        <v>0</v>
      </c>
      <c r="G82" s="161" t="s">
        <v>0</v>
      </c>
      <c r="H82" s="161" t="s">
        <v>0</v>
      </c>
      <c r="I82" s="161" t="s">
        <v>0</v>
      </c>
      <c r="J82" s="161" t="s">
        <v>0</v>
      </c>
      <c r="K82" s="161" t="s">
        <v>0</v>
      </c>
      <c r="L82" s="161" t="s">
        <v>0</v>
      </c>
      <c r="M82" s="161" t="s">
        <v>0</v>
      </c>
      <c r="N82" s="161" t="s">
        <v>0</v>
      </c>
      <c r="O82" s="161" t="s">
        <v>0</v>
      </c>
      <c r="P82" s="161" t="s">
        <v>0</v>
      </c>
      <c r="Q82" s="161" t="s">
        <v>0</v>
      </c>
      <c r="R82" s="161" t="s">
        <v>0</v>
      </c>
      <c r="S82" s="161" t="s">
        <v>0</v>
      </c>
      <c r="T82" s="161" t="s">
        <v>0</v>
      </c>
      <c r="U82" s="161" t="s">
        <v>0</v>
      </c>
      <c r="V82" s="161" t="s">
        <v>0</v>
      </c>
      <c r="W82" s="161" t="s">
        <v>0</v>
      </c>
      <c r="X82" s="161" t="s">
        <v>0</v>
      </c>
      <c r="Y82" s="161" t="s">
        <v>0</v>
      </c>
      <c r="Z82" s="161" t="s">
        <v>0</v>
      </c>
      <c r="AA82" s="161" t="s">
        <v>0</v>
      </c>
      <c r="AB82" s="161" t="s">
        <v>0</v>
      </c>
      <c r="AC82" s="133" t="s">
        <v>0</v>
      </c>
      <c r="AD82" s="133">
        <v>0</v>
      </c>
      <c r="AE82" s="133">
        <v>0</v>
      </c>
      <c r="AF82" s="133">
        <v>0</v>
      </c>
      <c r="AG82" s="37">
        <v>0</v>
      </c>
      <c r="AH82" s="37">
        <v>0</v>
      </c>
      <c r="AI82" s="37">
        <v>0</v>
      </c>
      <c r="AJ82" s="37">
        <v>0</v>
      </c>
      <c r="AK82" s="37">
        <v>0</v>
      </c>
      <c r="AL82" s="37">
        <v>0</v>
      </c>
      <c r="AM82" s="37">
        <v>0</v>
      </c>
      <c r="AN82" s="37">
        <v>0</v>
      </c>
      <c r="AO82" s="37">
        <v>0</v>
      </c>
      <c r="AP82" s="37">
        <v>0</v>
      </c>
      <c r="AQ82" s="37">
        <v>0</v>
      </c>
      <c r="AR82" s="37">
        <v>0</v>
      </c>
      <c r="AS82" s="37">
        <v>0</v>
      </c>
      <c r="AT82" s="37">
        <v>0</v>
      </c>
    </row>
    <row r="83" spans="2:46">
      <c r="B83" s="276" t="s">
        <v>329</v>
      </c>
      <c r="C83" s="285" t="s">
        <v>0</v>
      </c>
      <c r="D83" s="106" t="s">
        <v>0</v>
      </c>
      <c r="E83" s="106" t="s">
        <v>0</v>
      </c>
      <c r="F83" s="106" t="s">
        <v>0</v>
      </c>
      <c r="G83" s="106" t="s">
        <v>0</v>
      </c>
      <c r="H83" s="106" t="s">
        <v>0</v>
      </c>
      <c r="I83" s="106" t="s">
        <v>0</v>
      </c>
      <c r="J83" s="106" t="s">
        <v>0</v>
      </c>
      <c r="K83" s="106" t="s">
        <v>0</v>
      </c>
      <c r="L83" s="106" t="s">
        <v>0</v>
      </c>
      <c r="M83" s="106" t="s">
        <v>0</v>
      </c>
      <c r="N83" s="106" t="s">
        <v>0</v>
      </c>
      <c r="O83" s="106" t="s">
        <v>0</v>
      </c>
      <c r="P83" s="106" t="s">
        <v>0</v>
      </c>
      <c r="Q83" s="106" t="s">
        <v>0</v>
      </c>
      <c r="R83" s="106" t="s">
        <v>0</v>
      </c>
      <c r="S83" s="106" t="s">
        <v>0</v>
      </c>
      <c r="T83" s="106" t="s">
        <v>0</v>
      </c>
      <c r="U83" s="106" t="s">
        <v>0</v>
      </c>
      <c r="V83" s="106" t="s">
        <v>0</v>
      </c>
      <c r="W83" s="106" t="s">
        <v>0</v>
      </c>
      <c r="X83" s="106" t="s">
        <v>0</v>
      </c>
      <c r="Y83" s="106" t="s">
        <v>0</v>
      </c>
      <c r="Z83" s="106" t="s">
        <v>0</v>
      </c>
      <c r="AA83" s="106" t="s">
        <v>0</v>
      </c>
      <c r="AB83" s="106" t="s">
        <v>0</v>
      </c>
      <c r="AC83" s="130" t="s">
        <v>0</v>
      </c>
      <c r="AD83" s="130" t="s">
        <v>0</v>
      </c>
      <c r="AE83" s="130" t="s">
        <v>0</v>
      </c>
      <c r="AF83" s="130" t="s">
        <v>0</v>
      </c>
      <c r="AG83" s="34">
        <v>0</v>
      </c>
      <c r="AH83" s="34">
        <v>0</v>
      </c>
      <c r="AI83" s="34">
        <v>0</v>
      </c>
      <c r="AJ83" s="34">
        <v>0</v>
      </c>
      <c r="AK83" s="34">
        <v>0</v>
      </c>
      <c r="AL83" s="34">
        <v>0</v>
      </c>
      <c r="AM83" s="34">
        <v>0</v>
      </c>
      <c r="AN83" s="34">
        <v>0</v>
      </c>
      <c r="AO83" s="34">
        <v>0</v>
      </c>
      <c r="AP83" s="34">
        <v>0</v>
      </c>
      <c r="AQ83" s="34">
        <v>0</v>
      </c>
      <c r="AR83" s="34">
        <v>0</v>
      </c>
      <c r="AS83" s="34">
        <v>0</v>
      </c>
      <c r="AT83" s="34">
        <v>0</v>
      </c>
    </row>
    <row r="84" spans="2:46">
      <c r="B84" s="278" t="s">
        <v>330</v>
      </c>
      <c r="C84" s="287" t="s">
        <v>0</v>
      </c>
      <c r="D84" s="161" t="s">
        <v>0</v>
      </c>
      <c r="E84" s="161" t="s">
        <v>0</v>
      </c>
      <c r="F84" s="161" t="s">
        <v>0</v>
      </c>
      <c r="G84" s="161" t="s">
        <v>0</v>
      </c>
      <c r="H84" s="161" t="s">
        <v>0</v>
      </c>
      <c r="I84" s="161" t="s">
        <v>0</v>
      </c>
      <c r="J84" s="161" t="s">
        <v>0</v>
      </c>
      <c r="K84" s="161" t="s">
        <v>0</v>
      </c>
      <c r="L84" s="161" t="s">
        <v>0</v>
      </c>
      <c r="M84" s="161" t="s">
        <v>0</v>
      </c>
      <c r="N84" s="161" t="s">
        <v>0</v>
      </c>
      <c r="O84" s="161" t="s">
        <v>0</v>
      </c>
      <c r="P84" s="161" t="s">
        <v>0</v>
      </c>
      <c r="Q84" s="161" t="s">
        <v>0</v>
      </c>
      <c r="R84" s="161" t="s">
        <v>0</v>
      </c>
      <c r="S84" s="161" t="s">
        <v>0</v>
      </c>
      <c r="T84" s="161" t="s">
        <v>0</v>
      </c>
      <c r="U84" s="161" t="s">
        <v>0</v>
      </c>
      <c r="V84" s="161" t="s">
        <v>0</v>
      </c>
      <c r="W84" s="161" t="s">
        <v>0</v>
      </c>
      <c r="X84" s="161" t="s">
        <v>0</v>
      </c>
      <c r="Y84" s="161" t="s">
        <v>0</v>
      </c>
      <c r="Z84" s="161" t="s">
        <v>0</v>
      </c>
      <c r="AA84" s="161" t="s">
        <v>0</v>
      </c>
      <c r="AB84" s="161" t="s">
        <v>0</v>
      </c>
      <c r="AC84" s="133" t="s">
        <v>0</v>
      </c>
      <c r="AD84" s="133" t="s">
        <v>0</v>
      </c>
      <c r="AE84" s="133" t="s">
        <v>0</v>
      </c>
      <c r="AF84" s="133" t="s">
        <v>0</v>
      </c>
      <c r="AG84" s="37">
        <v>0</v>
      </c>
      <c r="AH84" s="37">
        <v>0</v>
      </c>
      <c r="AI84" s="37">
        <v>0</v>
      </c>
      <c r="AJ84" s="37">
        <v>0</v>
      </c>
      <c r="AK84" s="37">
        <v>0</v>
      </c>
      <c r="AL84" s="37">
        <v>0</v>
      </c>
      <c r="AM84" s="37">
        <v>0</v>
      </c>
      <c r="AN84" s="37">
        <v>0</v>
      </c>
      <c r="AO84" s="37">
        <v>0</v>
      </c>
      <c r="AP84" s="37">
        <v>0</v>
      </c>
      <c r="AQ84" s="37">
        <v>0</v>
      </c>
      <c r="AR84" s="37">
        <v>0</v>
      </c>
      <c r="AS84" s="37">
        <v>0</v>
      </c>
      <c r="AT84" s="37">
        <v>0</v>
      </c>
    </row>
    <row r="85" spans="2:46">
      <c r="B85" s="278" t="s">
        <v>353</v>
      </c>
      <c r="C85" s="287"/>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133"/>
      <c r="AD85" s="133"/>
      <c r="AE85" s="133"/>
      <c r="AF85" s="133"/>
      <c r="AG85" s="37"/>
      <c r="AH85" s="37"/>
      <c r="AI85" s="37">
        <v>0</v>
      </c>
      <c r="AJ85" s="37">
        <v>0</v>
      </c>
      <c r="AK85" s="37">
        <v>0</v>
      </c>
      <c r="AL85" s="37">
        <v>0</v>
      </c>
      <c r="AM85" s="37">
        <v>0</v>
      </c>
      <c r="AN85" s="37">
        <v>0</v>
      </c>
      <c r="AO85" s="37">
        <v>0</v>
      </c>
      <c r="AP85" s="37">
        <v>0</v>
      </c>
      <c r="AQ85" s="37">
        <v>0</v>
      </c>
      <c r="AR85" s="37">
        <v>0</v>
      </c>
      <c r="AS85" s="37">
        <v>0</v>
      </c>
      <c r="AT85" s="37">
        <v>0</v>
      </c>
    </row>
    <row r="86" spans="2:46">
      <c r="B86" s="278" t="s">
        <v>436</v>
      </c>
      <c r="C86" s="287"/>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133"/>
      <c r="AD86" s="133"/>
      <c r="AE86" s="133"/>
      <c r="AF86" s="133"/>
      <c r="AG86" s="37"/>
      <c r="AH86" s="37"/>
      <c r="AI86" s="37" t="s">
        <v>0</v>
      </c>
      <c r="AJ86" s="37">
        <v>0</v>
      </c>
      <c r="AK86" s="37">
        <v>0</v>
      </c>
      <c r="AL86" s="37">
        <v>0</v>
      </c>
      <c r="AM86" s="37">
        <v>0</v>
      </c>
      <c r="AN86" s="37">
        <v>0</v>
      </c>
      <c r="AO86" s="37">
        <v>0</v>
      </c>
      <c r="AP86" s="37">
        <v>0</v>
      </c>
      <c r="AQ86" s="37">
        <v>0</v>
      </c>
      <c r="AR86" s="37">
        <v>0</v>
      </c>
      <c r="AS86" s="37">
        <v>0</v>
      </c>
      <c r="AT86" s="37">
        <v>0</v>
      </c>
    </row>
    <row r="87" spans="2:46">
      <c r="B87" s="278" t="str">
        <f>+'Basic data'!B87</f>
        <v>Front Place Minami-Shinjuku</v>
      </c>
      <c r="C87" s="287"/>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133"/>
      <c r="AD87" s="133"/>
      <c r="AE87" s="133"/>
      <c r="AF87" s="133"/>
      <c r="AG87" s="37"/>
      <c r="AH87" s="37"/>
      <c r="AI87" s="37"/>
      <c r="AJ87" s="37"/>
      <c r="AK87" s="37">
        <v>0</v>
      </c>
      <c r="AL87" s="37">
        <v>0</v>
      </c>
      <c r="AM87" s="37">
        <v>0</v>
      </c>
      <c r="AN87" s="37">
        <v>0</v>
      </c>
      <c r="AO87" s="37">
        <v>0</v>
      </c>
      <c r="AP87" s="37">
        <v>0</v>
      </c>
      <c r="AQ87" s="37">
        <v>0</v>
      </c>
      <c r="AR87" s="37">
        <v>0</v>
      </c>
      <c r="AS87" s="37">
        <v>0</v>
      </c>
      <c r="AT87" s="37">
        <v>0</v>
      </c>
    </row>
    <row r="88" spans="2:46">
      <c r="B88" s="278" t="str">
        <f>+'Basic data'!B88</f>
        <v>Daido Seimei Niigata Building</v>
      </c>
      <c r="C88" s="287"/>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33"/>
      <c r="AD88" s="133"/>
      <c r="AE88" s="133"/>
      <c r="AF88" s="133"/>
      <c r="AG88" s="37"/>
      <c r="AH88" s="37"/>
      <c r="AI88" s="37"/>
      <c r="AJ88" s="37"/>
      <c r="AK88" s="37">
        <v>0</v>
      </c>
      <c r="AL88" s="37">
        <v>0</v>
      </c>
      <c r="AM88" s="37">
        <v>0</v>
      </c>
      <c r="AN88" s="37">
        <v>0</v>
      </c>
      <c r="AO88" s="37">
        <v>0</v>
      </c>
      <c r="AP88" s="37">
        <v>0</v>
      </c>
      <c r="AQ88" s="37">
        <v>0</v>
      </c>
      <c r="AR88" s="37">
        <v>0</v>
      </c>
      <c r="AS88" s="37">
        <v>0</v>
      </c>
      <c r="AT88" s="37">
        <v>0</v>
      </c>
    </row>
    <row r="89" spans="2:46">
      <c r="B89" s="278" t="str">
        <f>+'Basic data'!B89</f>
        <v>Seavans S Building</v>
      </c>
      <c r="C89" s="287"/>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33"/>
      <c r="AD89" s="133"/>
      <c r="AE89" s="133"/>
      <c r="AF89" s="133"/>
      <c r="AG89" s="37"/>
      <c r="AH89" s="37"/>
      <c r="AI89" s="37"/>
      <c r="AJ89" s="37"/>
      <c r="AK89" s="37"/>
      <c r="AL89" s="37"/>
      <c r="AM89" s="37">
        <v>0</v>
      </c>
      <c r="AN89" s="37">
        <v>0</v>
      </c>
      <c r="AO89" s="37">
        <v>0</v>
      </c>
      <c r="AP89" s="37">
        <v>0</v>
      </c>
      <c r="AQ89" s="37">
        <v>0</v>
      </c>
      <c r="AR89" s="37">
        <v>0</v>
      </c>
      <c r="AS89" s="37">
        <v>0</v>
      </c>
      <c r="AT89" s="37">
        <v>0</v>
      </c>
    </row>
    <row r="90" spans="2:46">
      <c r="B90" s="278" t="str">
        <f>+'Basic data'!B90</f>
        <v>Otemachi Park Building</v>
      </c>
      <c r="C90" s="287"/>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133"/>
      <c r="AD90" s="133"/>
      <c r="AE90" s="133"/>
      <c r="AF90" s="133"/>
      <c r="AG90" s="37"/>
      <c r="AH90" s="37"/>
      <c r="AI90" s="37"/>
      <c r="AJ90" s="37"/>
      <c r="AK90" s="37"/>
      <c r="AL90" s="37"/>
      <c r="AM90" s="37">
        <v>0</v>
      </c>
      <c r="AN90" s="37">
        <v>0</v>
      </c>
      <c r="AO90" s="37">
        <v>0</v>
      </c>
      <c r="AP90" s="37">
        <v>0</v>
      </c>
      <c r="AQ90" s="37">
        <v>0</v>
      </c>
      <c r="AR90" s="37">
        <v>0</v>
      </c>
      <c r="AS90" s="37">
        <v>0</v>
      </c>
      <c r="AT90" s="37">
        <v>0</v>
      </c>
    </row>
    <row r="91" spans="2:46">
      <c r="B91" s="278" t="str">
        <f>+'Basic data'!B91</f>
        <v>GRAND FRONT OSAKA (North Building)</v>
      </c>
      <c r="C91" s="287"/>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37"/>
      <c r="AD91" s="106"/>
      <c r="AE91" s="106"/>
      <c r="AF91" s="106"/>
      <c r="AG91" s="106"/>
      <c r="AH91" s="37"/>
      <c r="AI91" s="37"/>
      <c r="AJ91" s="37"/>
      <c r="AK91" s="37"/>
      <c r="AL91" s="37"/>
      <c r="AM91" s="37"/>
      <c r="AN91" s="37"/>
      <c r="AO91" s="37"/>
      <c r="AP91" s="37"/>
      <c r="AQ91" s="161">
        <v>0</v>
      </c>
      <c r="AR91" s="161">
        <v>0</v>
      </c>
      <c r="AS91" s="161">
        <v>0</v>
      </c>
      <c r="AT91" s="161">
        <v>0</v>
      </c>
    </row>
    <row r="92" spans="2:46">
      <c r="B92" s="278" t="str">
        <f>+'Basic data'!B92</f>
        <v>GRAND FRONT OSAKA (Umekita Plaza and South Building)</v>
      </c>
      <c r="C92" s="287"/>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37"/>
      <c r="AD92" s="106"/>
      <c r="AE92" s="106"/>
      <c r="AF92" s="106"/>
      <c r="AG92" s="106"/>
      <c r="AH92" s="37"/>
      <c r="AI92" s="37"/>
      <c r="AJ92" s="37"/>
      <c r="AK92" s="37"/>
      <c r="AL92" s="37"/>
      <c r="AM92" s="37"/>
      <c r="AN92" s="37"/>
      <c r="AO92" s="37"/>
      <c r="AP92" s="37"/>
      <c r="AQ92" s="161">
        <v>0</v>
      </c>
      <c r="AR92" s="161">
        <v>0</v>
      </c>
      <c r="AS92" s="161">
        <v>0</v>
      </c>
      <c r="AT92" s="161">
        <v>0</v>
      </c>
    </row>
    <row r="93" spans="2:46">
      <c r="B93" s="278" t="str">
        <f>+'Basic data'!B93</f>
        <v>Toyosu Front</v>
      </c>
      <c r="C93" s="287"/>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37"/>
      <c r="AD93" s="106"/>
      <c r="AE93" s="106"/>
      <c r="AF93" s="106"/>
      <c r="AG93" s="106"/>
      <c r="AH93" s="37"/>
      <c r="AI93" s="37"/>
      <c r="AJ93" s="37"/>
      <c r="AK93" s="37"/>
      <c r="AL93" s="37"/>
      <c r="AM93" s="37"/>
      <c r="AN93" s="37"/>
      <c r="AO93" s="37"/>
      <c r="AP93" s="37"/>
      <c r="AQ93" s="37">
        <v>0</v>
      </c>
      <c r="AR93" s="37">
        <v>0</v>
      </c>
      <c r="AS93" s="37">
        <v>0</v>
      </c>
      <c r="AT93" s="37">
        <v>0</v>
      </c>
    </row>
    <row r="94" spans="2:46">
      <c r="B94" s="278" t="str">
        <f>+'Basic data'!B94</f>
        <v>the ARGYLE aoyama</v>
      </c>
      <c r="C94" s="287"/>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37"/>
      <c r="AD94" s="106"/>
      <c r="AE94" s="106"/>
      <c r="AF94" s="106"/>
      <c r="AG94" s="106"/>
      <c r="AH94" s="37"/>
      <c r="AI94" s="37"/>
      <c r="AJ94" s="37"/>
      <c r="AK94" s="37"/>
      <c r="AL94" s="37"/>
      <c r="AM94" s="37"/>
      <c r="AN94" s="37"/>
      <c r="AO94" s="37"/>
      <c r="AP94" s="37"/>
      <c r="AQ94" s="37"/>
      <c r="AR94" s="37"/>
      <c r="AS94" s="37">
        <v>0</v>
      </c>
      <c r="AT94" s="37">
        <v>0</v>
      </c>
    </row>
    <row r="95" spans="2:46">
      <c r="B95" s="278" t="str">
        <f>+'Basic data'!B95</f>
        <v>Toyosu Foresia</v>
      </c>
      <c r="C95" s="287"/>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37"/>
      <c r="AD95" s="106"/>
      <c r="AE95" s="106"/>
      <c r="AF95" s="106"/>
      <c r="AG95" s="106"/>
      <c r="AH95" s="37"/>
      <c r="AI95" s="37"/>
      <c r="AJ95" s="37"/>
      <c r="AK95" s="37"/>
      <c r="AL95" s="37"/>
      <c r="AM95" s="37"/>
      <c r="AN95" s="37"/>
      <c r="AO95" s="37"/>
      <c r="AP95" s="37"/>
      <c r="AQ95" s="37"/>
      <c r="AR95" s="37"/>
      <c r="AS95" s="37">
        <v>0</v>
      </c>
      <c r="AT95" s="37">
        <v>0</v>
      </c>
    </row>
    <row r="96" spans="2:46">
      <c r="B96" s="278" t="str">
        <f>+'Basic data'!B96</f>
        <v>CIRCLES Hirakawacho</v>
      </c>
      <c r="C96" s="287"/>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37"/>
      <c r="AD96" s="106"/>
      <c r="AE96" s="106"/>
      <c r="AF96" s="106"/>
      <c r="AG96" s="106"/>
      <c r="AH96" s="37"/>
      <c r="AI96" s="37"/>
      <c r="AJ96" s="37"/>
      <c r="AK96" s="37"/>
      <c r="AL96" s="37"/>
      <c r="AM96" s="37"/>
      <c r="AN96" s="37"/>
      <c r="AO96" s="37"/>
      <c r="AP96" s="37"/>
      <c r="AQ96" s="37"/>
      <c r="AR96" s="37"/>
      <c r="AS96" s="37">
        <v>0</v>
      </c>
      <c r="AT96" s="37">
        <v>0</v>
      </c>
    </row>
    <row r="97" spans="2:46" ht="12.5" thickBot="1">
      <c r="B97" s="278" t="str">
        <f>+'Basic data'!B97</f>
        <v>Forecast Sakaisujihonmachi</v>
      </c>
      <c r="C97" s="287"/>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37"/>
      <c r="AD97" s="106"/>
      <c r="AE97" s="106"/>
      <c r="AF97" s="106"/>
      <c r="AG97" s="106"/>
      <c r="AH97" s="37"/>
      <c r="AI97" s="37"/>
      <c r="AJ97" s="37"/>
      <c r="AK97" s="37"/>
      <c r="AL97" s="37"/>
      <c r="AM97" s="37"/>
      <c r="AN97" s="37"/>
      <c r="AO97" s="37"/>
      <c r="AP97" s="37"/>
      <c r="AQ97" s="37"/>
      <c r="AR97" s="37"/>
      <c r="AS97" s="37"/>
      <c r="AT97" s="37">
        <v>0</v>
      </c>
    </row>
    <row r="98" spans="2:46" ht="12.5" thickTop="1">
      <c r="B98" s="264" t="s">
        <v>1</v>
      </c>
      <c r="C98" s="288">
        <v>0</v>
      </c>
      <c r="D98" s="279">
        <v>0</v>
      </c>
      <c r="E98" s="279">
        <v>0</v>
      </c>
      <c r="F98" s="279">
        <v>0</v>
      </c>
      <c r="G98" s="279">
        <v>0</v>
      </c>
      <c r="H98" s="279">
        <v>0</v>
      </c>
      <c r="I98" s="279">
        <v>0</v>
      </c>
      <c r="J98" s="279">
        <v>0</v>
      </c>
      <c r="K98" s="279">
        <v>0</v>
      </c>
      <c r="L98" s="279">
        <v>0</v>
      </c>
      <c r="M98" s="279">
        <v>14431937</v>
      </c>
      <c r="N98" s="279">
        <v>0</v>
      </c>
      <c r="O98" s="279">
        <v>0</v>
      </c>
      <c r="P98" s="279">
        <v>0</v>
      </c>
      <c r="Q98" s="279">
        <v>0</v>
      </c>
      <c r="R98" s="279">
        <v>0</v>
      </c>
      <c r="S98" s="279">
        <v>0</v>
      </c>
      <c r="T98" s="279">
        <v>0</v>
      </c>
      <c r="U98" s="279">
        <v>0</v>
      </c>
      <c r="V98" s="279">
        <v>0</v>
      </c>
      <c r="W98" s="279">
        <v>0</v>
      </c>
      <c r="X98" s="279">
        <v>0</v>
      </c>
      <c r="Y98" s="279">
        <v>0</v>
      </c>
      <c r="Z98" s="279">
        <v>0</v>
      </c>
      <c r="AA98" s="279">
        <v>0</v>
      </c>
      <c r="AB98" s="279">
        <v>0</v>
      </c>
      <c r="AC98" s="269">
        <v>0</v>
      </c>
      <c r="AD98" s="269">
        <v>0</v>
      </c>
      <c r="AE98" s="269">
        <v>0</v>
      </c>
      <c r="AF98" s="269">
        <v>0</v>
      </c>
      <c r="AG98" s="280">
        <v>2008155</v>
      </c>
      <c r="AH98" s="280">
        <v>0</v>
      </c>
      <c r="AI98" s="280">
        <v>0</v>
      </c>
      <c r="AJ98" s="280">
        <v>0</v>
      </c>
      <c r="AK98" s="280">
        <v>0</v>
      </c>
      <c r="AL98" s="280">
        <v>0</v>
      </c>
      <c r="AM98" s="280">
        <v>0</v>
      </c>
      <c r="AN98" s="280">
        <v>0</v>
      </c>
      <c r="AO98" s="280">
        <v>0</v>
      </c>
      <c r="AP98" s="280">
        <v>0</v>
      </c>
      <c r="AQ98" s="280">
        <v>0</v>
      </c>
      <c r="AR98" s="280">
        <v>0</v>
      </c>
      <c r="AS98" s="280">
        <v>0</v>
      </c>
      <c r="AT98" s="280">
        <v>0</v>
      </c>
    </row>
  </sheetData>
  <mergeCells count="1">
    <mergeCell ref="B4:B5"/>
  </mergeCells>
  <phoneticPr fontId="2"/>
  <pageMargins left="0.74803149606299213" right="0.74803149606299213" top="0.98425196850393704" bottom="0.98425196850393704" header="0.51181102362204722" footer="0.51181102362204722"/>
  <pageSetup paperSize="8" scale="59" fitToWidth="0" orientation="landscape" horizontalDpi="300" verticalDpi="300" r:id="rId1"/>
  <headerFooter alignWithMargins="0">
    <oddHeader>&amp;L&amp;A</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pageSetUpPr fitToPage="1"/>
  </sheetPr>
  <dimension ref="B3:AT98"/>
  <sheetViews>
    <sheetView showGridLines="0" view="pageBreakPreview" zoomScale="80" zoomScaleNormal="85" zoomScaleSheetLayoutView="80" workbookViewId="0">
      <pane xSplit="2" ySplit="5" topLeftCell="C6" activePane="bottomRight" state="frozen"/>
      <selection activeCell="A98" sqref="A98:XFD155"/>
      <selection pane="topRight" activeCell="A98" sqref="A98:XFD155"/>
      <selection pane="bottomLeft" activeCell="A98" sqref="A98:XFD155"/>
      <selection pane="bottomRight"/>
    </sheetView>
  </sheetViews>
  <sheetFormatPr defaultColWidth="9" defaultRowHeight="12"/>
  <cols>
    <col min="1" max="1" width="9" style="2"/>
    <col min="2" max="2" width="35.6328125" style="2" customWidth="1"/>
    <col min="3" max="5" width="12.26953125" style="2" customWidth="1"/>
    <col min="6" max="7" width="12.26953125" style="70" customWidth="1"/>
    <col min="8" max="12" width="12.26953125" style="2" customWidth="1"/>
    <col min="13" max="15" width="12.36328125" style="2" customWidth="1"/>
    <col min="16" max="28" width="12.26953125" style="2" customWidth="1"/>
    <col min="29" max="46" width="12.36328125" style="2" customWidth="1"/>
    <col min="47" max="16384" width="9" style="2"/>
  </cols>
  <sheetData>
    <row r="3" spans="2:46">
      <c r="B3" s="2" t="s">
        <v>439</v>
      </c>
    </row>
    <row r="4" spans="2:46" ht="13.5" customHeight="1">
      <c r="B4" s="387" t="s">
        <v>2</v>
      </c>
      <c r="C4" s="210" t="s">
        <v>362</v>
      </c>
      <c r="D4" s="210" t="s">
        <v>363</v>
      </c>
      <c r="E4" s="210" t="s">
        <v>364</v>
      </c>
      <c r="F4" s="210" t="s">
        <v>365</v>
      </c>
      <c r="G4" s="210" t="s">
        <v>366</v>
      </c>
      <c r="H4" s="210" t="s">
        <v>367</v>
      </c>
      <c r="I4" s="210" t="s">
        <v>368</v>
      </c>
      <c r="J4" s="210" t="s">
        <v>369</v>
      </c>
      <c r="K4" s="210" t="s">
        <v>370</v>
      </c>
      <c r="L4" s="210" t="s">
        <v>371</v>
      </c>
      <c r="M4" s="210" t="s">
        <v>372</v>
      </c>
      <c r="N4" s="210" t="s">
        <v>373</v>
      </c>
      <c r="O4" s="210" t="s">
        <v>374</v>
      </c>
      <c r="P4" s="210" t="s">
        <v>375</v>
      </c>
      <c r="Q4" s="210" t="s">
        <v>376</v>
      </c>
      <c r="R4" s="210" t="s">
        <v>377</v>
      </c>
      <c r="S4" s="210" t="s">
        <v>378</v>
      </c>
      <c r="T4" s="210" t="s">
        <v>379</v>
      </c>
      <c r="U4" s="210" t="s">
        <v>380</v>
      </c>
      <c r="V4" s="210" t="s">
        <v>381</v>
      </c>
      <c r="W4" s="210" t="s">
        <v>382</v>
      </c>
      <c r="X4" s="210" t="s">
        <v>383</v>
      </c>
      <c r="Y4" s="210" t="s">
        <v>384</v>
      </c>
      <c r="Z4" s="210" t="s">
        <v>385</v>
      </c>
      <c r="AA4" s="210" t="s">
        <v>386</v>
      </c>
      <c r="AB4" s="210" t="s">
        <v>387</v>
      </c>
      <c r="AC4" s="275" t="s">
        <v>388</v>
      </c>
      <c r="AD4" s="275" t="s">
        <v>389</v>
      </c>
      <c r="AE4" s="275" t="s">
        <v>390</v>
      </c>
      <c r="AF4" s="275" t="s">
        <v>391</v>
      </c>
      <c r="AG4" s="275" t="s">
        <v>392</v>
      </c>
      <c r="AH4" s="275" t="s">
        <v>393</v>
      </c>
      <c r="AI4" s="275" t="s">
        <v>394</v>
      </c>
      <c r="AJ4" s="275" t="s">
        <v>395</v>
      </c>
      <c r="AK4" s="275" t="s">
        <v>396</v>
      </c>
      <c r="AL4" s="275" t="s">
        <v>397</v>
      </c>
      <c r="AM4" s="275" t="s">
        <v>398</v>
      </c>
      <c r="AN4" s="275" t="s">
        <v>399</v>
      </c>
      <c r="AO4" s="275" t="s">
        <v>400</v>
      </c>
      <c r="AP4" s="275" t="s">
        <v>401</v>
      </c>
      <c r="AQ4" s="275" t="s">
        <v>402</v>
      </c>
      <c r="AR4" s="275" t="s">
        <v>403</v>
      </c>
      <c r="AS4" s="275" t="s">
        <v>404</v>
      </c>
      <c r="AT4" s="275" t="s">
        <v>405</v>
      </c>
    </row>
    <row r="5" spans="2:46" s="109" customFormat="1" ht="14.25" customHeight="1" thickBot="1">
      <c r="B5" s="388"/>
      <c r="C5" s="157" t="s">
        <v>3</v>
      </c>
      <c r="D5" s="157" t="s">
        <v>4</v>
      </c>
      <c r="E5" s="157" t="s">
        <v>5</v>
      </c>
      <c r="F5" s="157" t="s">
        <v>6</v>
      </c>
      <c r="G5" s="157" t="s">
        <v>7</v>
      </c>
      <c r="H5" s="157" t="s">
        <v>8</v>
      </c>
      <c r="I5" s="157" t="s">
        <v>9</v>
      </c>
      <c r="J5" s="157" t="s">
        <v>10</v>
      </c>
      <c r="K5" s="157" t="s">
        <v>11</v>
      </c>
      <c r="L5" s="157" t="s">
        <v>12</v>
      </c>
      <c r="M5" s="157" t="s">
        <v>18</v>
      </c>
      <c r="N5" s="157" t="s">
        <v>19</v>
      </c>
      <c r="O5" s="157" t="s">
        <v>115</v>
      </c>
      <c r="P5" s="157" t="s">
        <v>108</v>
      </c>
      <c r="Q5" s="157" t="s">
        <v>131</v>
      </c>
      <c r="R5" s="157" t="s">
        <v>132</v>
      </c>
      <c r="S5" s="157" t="s">
        <v>140</v>
      </c>
      <c r="T5" s="157" t="s">
        <v>141</v>
      </c>
      <c r="U5" s="157" t="s">
        <v>145</v>
      </c>
      <c r="V5" s="157" t="s">
        <v>148</v>
      </c>
      <c r="W5" s="157" t="s">
        <v>153</v>
      </c>
      <c r="X5" s="157" t="s">
        <v>155</v>
      </c>
      <c r="Y5" s="157" t="s">
        <v>158</v>
      </c>
      <c r="Z5" s="157" t="s">
        <v>177</v>
      </c>
      <c r="AA5" s="157" t="s">
        <v>164</v>
      </c>
      <c r="AB5" s="157" t="s">
        <v>185</v>
      </c>
      <c r="AC5" s="193" t="s">
        <v>188</v>
      </c>
      <c r="AD5" s="193" t="s">
        <v>190</v>
      </c>
      <c r="AE5" s="193" t="s">
        <v>196</v>
      </c>
      <c r="AF5" s="193" t="s">
        <v>326</v>
      </c>
      <c r="AG5" s="193" t="s">
        <v>244</v>
      </c>
      <c r="AH5" s="193" t="s">
        <v>245</v>
      </c>
      <c r="AI5" s="193" t="s">
        <v>246</v>
      </c>
      <c r="AJ5" s="193" t="s">
        <v>247</v>
      </c>
      <c r="AK5" s="193" t="s">
        <v>248</v>
      </c>
      <c r="AL5" s="193" t="s">
        <v>249</v>
      </c>
      <c r="AM5" s="193" t="s">
        <v>250</v>
      </c>
      <c r="AN5" s="193" t="s">
        <v>251</v>
      </c>
      <c r="AO5" s="193" t="s">
        <v>252</v>
      </c>
      <c r="AP5" s="193" t="s">
        <v>253</v>
      </c>
      <c r="AQ5" s="193" t="s">
        <v>254</v>
      </c>
      <c r="AR5" s="193" t="s">
        <v>255</v>
      </c>
      <c r="AS5" s="193" t="s">
        <v>256</v>
      </c>
      <c r="AT5" s="193" t="s">
        <v>257</v>
      </c>
    </row>
    <row r="6" spans="2:46">
      <c r="B6" s="335" t="s">
        <v>227</v>
      </c>
      <c r="C6" s="342">
        <v>0</v>
      </c>
      <c r="D6" s="301">
        <v>0</v>
      </c>
      <c r="E6" s="301">
        <v>0</v>
      </c>
      <c r="F6" s="301">
        <v>0</v>
      </c>
      <c r="G6" s="301">
        <v>0</v>
      </c>
      <c r="H6" s="301">
        <v>0</v>
      </c>
      <c r="I6" s="301">
        <v>0</v>
      </c>
      <c r="J6" s="301">
        <v>0</v>
      </c>
      <c r="K6" s="301">
        <v>0</v>
      </c>
      <c r="L6" s="301">
        <v>0</v>
      </c>
      <c r="M6" s="301">
        <v>459256</v>
      </c>
      <c r="N6" s="329" t="s">
        <v>0</v>
      </c>
      <c r="O6" s="329" t="s">
        <v>0</v>
      </c>
      <c r="P6" s="301" t="s">
        <v>0</v>
      </c>
      <c r="Q6" s="301" t="s">
        <v>0</v>
      </c>
      <c r="R6" s="301" t="s">
        <v>0</v>
      </c>
      <c r="S6" s="301" t="s">
        <v>0</v>
      </c>
      <c r="T6" s="301" t="s">
        <v>0</v>
      </c>
      <c r="U6" s="301" t="s">
        <v>0</v>
      </c>
      <c r="V6" s="301" t="s">
        <v>0</v>
      </c>
      <c r="W6" s="301" t="s">
        <v>0</v>
      </c>
      <c r="X6" s="301" t="s">
        <v>0</v>
      </c>
      <c r="Y6" s="301" t="s">
        <v>0</v>
      </c>
      <c r="Z6" s="301" t="s">
        <v>0</v>
      </c>
      <c r="AA6" s="301" t="s">
        <v>0</v>
      </c>
      <c r="AB6" s="301" t="s">
        <v>0</v>
      </c>
      <c r="AC6" s="330" t="s">
        <v>0</v>
      </c>
      <c r="AD6" s="301" t="s">
        <v>0</v>
      </c>
      <c r="AE6" s="301" t="s">
        <v>0</v>
      </c>
      <c r="AF6" s="301" t="s">
        <v>0</v>
      </c>
      <c r="AG6" s="301" t="s">
        <v>0</v>
      </c>
      <c r="AH6" s="301" t="s">
        <v>0</v>
      </c>
      <c r="AI6" s="301" t="s">
        <v>0</v>
      </c>
      <c r="AJ6" s="301" t="s">
        <v>0</v>
      </c>
      <c r="AK6" s="301" t="s">
        <v>0</v>
      </c>
      <c r="AL6" s="301" t="s">
        <v>0</v>
      </c>
      <c r="AM6" s="301" t="s">
        <v>0</v>
      </c>
      <c r="AN6" s="301" t="s">
        <v>0</v>
      </c>
      <c r="AO6" s="301" t="s">
        <v>0</v>
      </c>
      <c r="AP6" s="301" t="s">
        <v>0</v>
      </c>
      <c r="AQ6" s="301" t="s">
        <v>0</v>
      </c>
      <c r="AR6" s="301"/>
      <c r="AS6" s="301"/>
      <c r="AT6" s="301" t="s">
        <v>0</v>
      </c>
    </row>
    <row r="7" spans="2:46">
      <c r="B7" s="336" t="s">
        <v>258</v>
      </c>
      <c r="C7" s="303">
        <v>0</v>
      </c>
      <c r="D7" s="304">
        <v>0</v>
      </c>
      <c r="E7" s="304">
        <v>0</v>
      </c>
      <c r="F7" s="304">
        <v>0</v>
      </c>
      <c r="G7" s="304">
        <v>0</v>
      </c>
      <c r="H7" s="304">
        <v>0</v>
      </c>
      <c r="I7" s="304">
        <v>0</v>
      </c>
      <c r="J7" s="304">
        <v>0</v>
      </c>
      <c r="K7" s="304">
        <v>0</v>
      </c>
      <c r="L7" s="304">
        <v>0</v>
      </c>
      <c r="M7" s="304">
        <v>0</v>
      </c>
      <c r="N7" s="304">
        <v>0</v>
      </c>
      <c r="O7" s="304">
        <v>0</v>
      </c>
      <c r="P7" s="304">
        <v>0</v>
      </c>
      <c r="Q7" s="304">
        <v>0</v>
      </c>
      <c r="R7" s="304">
        <v>0</v>
      </c>
      <c r="S7" s="304">
        <v>0</v>
      </c>
      <c r="T7" s="304">
        <v>0</v>
      </c>
      <c r="U7" s="304">
        <v>0</v>
      </c>
      <c r="V7" s="304">
        <v>0</v>
      </c>
      <c r="W7" s="304">
        <v>0</v>
      </c>
      <c r="X7" s="304">
        <v>0</v>
      </c>
      <c r="Y7" s="304">
        <v>0</v>
      </c>
      <c r="Z7" s="304">
        <v>0</v>
      </c>
      <c r="AA7" s="304">
        <v>0</v>
      </c>
      <c r="AB7" s="304">
        <v>0</v>
      </c>
      <c r="AC7" s="331">
        <v>0</v>
      </c>
      <c r="AD7" s="304">
        <v>0</v>
      </c>
      <c r="AE7" s="304">
        <v>0</v>
      </c>
      <c r="AF7" s="304">
        <v>0</v>
      </c>
      <c r="AG7" s="304">
        <v>0</v>
      </c>
      <c r="AH7" s="304">
        <v>0</v>
      </c>
      <c r="AI7" s="304">
        <v>0</v>
      </c>
      <c r="AJ7" s="304">
        <v>0</v>
      </c>
      <c r="AK7" s="304">
        <v>0</v>
      </c>
      <c r="AL7" s="304">
        <v>0</v>
      </c>
      <c r="AM7" s="304">
        <v>0</v>
      </c>
      <c r="AN7" s="304">
        <v>0</v>
      </c>
      <c r="AO7" s="304">
        <v>0</v>
      </c>
      <c r="AP7" s="304">
        <v>2546518</v>
      </c>
      <c r="AQ7" s="304">
        <v>0</v>
      </c>
      <c r="AR7" s="304"/>
      <c r="AS7" s="304"/>
      <c r="AT7" s="304" t="s">
        <v>0</v>
      </c>
    </row>
    <row r="8" spans="2:46">
      <c r="B8" s="336" t="s">
        <v>259</v>
      </c>
      <c r="C8" s="303">
        <v>0</v>
      </c>
      <c r="D8" s="304">
        <v>0</v>
      </c>
      <c r="E8" s="304">
        <v>0</v>
      </c>
      <c r="F8" s="304">
        <v>0</v>
      </c>
      <c r="G8" s="304">
        <v>0</v>
      </c>
      <c r="H8" s="304">
        <v>0</v>
      </c>
      <c r="I8" s="304">
        <v>0</v>
      </c>
      <c r="J8" s="304">
        <v>0</v>
      </c>
      <c r="K8" s="304">
        <v>0</v>
      </c>
      <c r="L8" s="304">
        <v>0</v>
      </c>
      <c r="M8" s="304">
        <v>0</v>
      </c>
      <c r="N8" s="304">
        <v>0</v>
      </c>
      <c r="O8" s="304">
        <v>0</v>
      </c>
      <c r="P8" s="304">
        <v>0</v>
      </c>
      <c r="Q8" s="304">
        <v>0</v>
      </c>
      <c r="R8" s="304">
        <v>0</v>
      </c>
      <c r="S8" s="304">
        <v>0</v>
      </c>
      <c r="T8" s="304">
        <v>0</v>
      </c>
      <c r="U8" s="304">
        <v>0</v>
      </c>
      <c r="V8" s="304">
        <v>0</v>
      </c>
      <c r="W8" s="304">
        <v>0</v>
      </c>
      <c r="X8" s="304">
        <v>0</v>
      </c>
      <c r="Y8" s="304">
        <v>0</v>
      </c>
      <c r="Z8" s="304">
        <v>0</v>
      </c>
      <c r="AA8" s="304">
        <v>0</v>
      </c>
      <c r="AB8" s="304">
        <v>0</v>
      </c>
      <c r="AC8" s="331">
        <v>0</v>
      </c>
      <c r="AD8" s="304">
        <v>0</v>
      </c>
      <c r="AE8" s="304">
        <v>0</v>
      </c>
      <c r="AF8" s="304">
        <v>0</v>
      </c>
      <c r="AG8" s="304">
        <v>0</v>
      </c>
      <c r="AH8" s="304">
        <v>0</v>
      </c>
      <c r="AI8" s="304">
        <v>0</v>
      </c>
      <c r="AJ8" s="304">
        <v>0</v>
      </c>
      <c r="AK8" s="304">
        <v>0</v>
      </c>
      <c r="AL8" s="304">
        <v>0</v>
      </c>
      <c r="AM8" s="304">
        <v>0</v>
      </c>
      <c r="AN8" s="304">
        <v>0</v>
      </c>
      <c r="AO8" s="304">
        <v>0</v>
      </c>
      <c r="AP8" s="304">
        <v>0</v>
      </c>
      <c r="AQ8" s="304">
        <v>0</v>
      </c>
      <c r="AR8" s="304">
        <v>0</v>
      </c>
      <c r="AS8" s="304">
        <v>0</v>
      </c>
      <c r="AT8" s="304">
        <v>0</v>
      </c>
    </row>
    <row r="9" spans="2:46">
      <c r="B9" s="336" t="s">
        <v>260</v>
      </c>
      <c r="C9" s="303">
        <v>0</v>
      </c>
      <c r="D9" s="304">
        <v>0</v>
      </c>
      <c r="E9" s="304">
        <v>0</v>
      </c>
      <c r="F9" s="304">
        <v>0</v>
      </c>
      <c r="G9" s="304">
        <v>0</v>
      </c>
      <c r="H9" s="304">
        <v>0</v>
      </c>
      <c r="I9" s="304">
        <v>0</v>
      </c>
      <c r="J9" s="304">
        <v>0</v>
      </c>
      <c r="K9" s="304">
        <v>0</v>
      </c>
      <c r="L9" s="304">
        <v>0</v>
      </c>
      <c r="M9" s="304">
        <v>0</v>
      </c>
      <c r="N9" s="304">
        <v>0</v>
      </c>
      <c r="O9" s="304">
        <v>0</v>
      </c>
      <c r="P9" s="304">
        <v>0</v>
      </c>
      <c r="Q9" s="304">
        <v>0</v>
      </c>
      <c r="R9" s="304">
        <v>0</v>
      </c>
      <c r="S9" s="304">
        <v>0</v>
      </c>
      <c r="T9" s="304">
        <v>0</v>
      </c>
      <c r="U9" s="304">
        <v>0</v>
      </c>
      <c r="V9" s="304">
        <v>546615</v>
      </c>
      <c r="W9" s="304" t="s">
        <v>0</v>
      </c>
      <c r="X9" s="304" t="s">
        <v>0</v>
      </c>
      <c r="Y9" s="304" t="s">
        <v>0</v>
      </c>
      <c r="Z9" s="304" t="s">
        <v>0</v>
      </c>
      <c r="AA9" s="304" t="s">
        <v>0</v>
      </c>
      <c r="AB9" s="304" t="s">
        <v>0</v>
      </c>
      <c r="AC9" s="331" t="s">
        <v>0</v>
      </c>
      <c r="AD9" s="304" t="s">
        <v>0</v>
      </c>
      <c r="AE9" s="304" t="s">
        <v>0</v>
      </c>
      <c r="AF9" s="304" t="s">
        <v>0</v>
      </c>
      <c r="AG9" s="304" t="s">
        <v>0</v>
      </c>
      <c r="AH9" s="304" t="s">
        <v>0</v>
      </c>
      <c r="AI9" s="304" t="s">
        <v>0</v>
      </c>
      <c r="AJ9" s="304" t="s">
        <v>0</v>
      </c>
      <c r="AK9" s="304" t="s">
        <v>0</v>
      </c>
      <c r="AL9" s="304" t="s">
        <v>0</v>
      </c>
      <c r="AM9" s="304" t="s">
        <v>0</v>
      </c>
      <c r="AN9" s="304" t="s">
        <v>0</v>
      </c>
      <c r="AO9" s="304" t="s">
        <v>0</v>
      </c>
      <c r="AP9" s="304" t="s">
        <v>0</v>
      </c>
      <c r="AQ9" s="304" t="s">
        <v>0</v>
      </c>
      <c r="AR9" s="304"/>
      <c r="AS9" s="304"/>
      <c r="AT9" s="304" t="s">
        <v>0</v>
      </c>
    </row>
    <row r="10" spans="2:46">
      <c r="B10" s="336" t="s">
        <v>261</v>
      </c>
      <c r="C10" s="303">
        <v>0</v>
      </c>
      <c r="D10" s="304">
        <v>0</v>
      </c>
      <c r="E10" s="304">
        <v>0</v>
      </c>
      <c r="F10" s="304">
        <v>0</v>
      </c>
      <c r="G10" s="304">
        <v>0</v>
      </c>
      <c r="H10" s="304">
        <v>0</v>
      </c>
      <c r="I10" s="304">
        <v>0</v>
      </c>
      <c r="J10" s="304">
        <v>0</v>
      </c>
      <c r="K10" s="304">
        <v>0</v>
      </c>
      <c r="L10" s="304">
        <v>0</v>
      </c>
      <c r="M10" s="304">
        <v>0</v>
      </c>
      <c r="N10" s="304">
        <v>0</v>
      </c>
      <c r="O10" s="304">
        <v>0</v>
      </c>
      <c r="P10" s="304">
        <v>0</v>
      </c>
      <c r="Q10" s="304">
        <v>0</v>
      </c>
      <c r="R10" s="304">
        <v>0</v>
      </c>
      <c r="S10" s="304">
        <v>0</v>
      </c>
      <c r="T10" s="304">
        <v>0</v>
      </c>
      <c r="U10" s="304">
        <v>0</v>
      </c>
      <c r="V10" s="304">
        <v>0</v>
      </c>
      <c r="W10" s="304">
        <v>0</v>
      </c>
      <c r="X10" s="304">
        <v>0</v>
      </c>
      <c r="Y10" s="304">
        <v>0</v>
      </c>
      <c r="Z10" s="304">
        <v>0</v>
      </c>
      <c r="AA10" s="304">
        <v>0</v>
      </c>
      <c r="AB10" s="304">
        <v>0</v>
      </c>
      <c r="AC10" s="331">
        <v>0</v>
      </c>
      <c r="AD10" s="304">
        <v>0</v>
      </c>
      <c r="AE10" s="304">
        <v>0</v>
      </c>
      <c r="AF10" s="304">
        <v>0</v>
      </c>
      <c r="AG10" s="304">
        <v>0</v>
      </c>
      <c r="AH10" s="304">
        <v>0</v>
      </c>
      <c r="AI10" s="304">
        <v>0</v>
      </c>
      <c r="AJ10" s="304">
        <v>0</v>
      </c>
      <c r="AK10" s="304">
        <v>0</v>
      </c>
      <c r="AL10" s="304">
        <v>1583993</v>
      </c>
      <c r="AM10" s="304">
        <v>1598391</v>
      </c>
      <c r="AN10" s="304" t="s">
        <v>0</v>
      </c>
      <c r="AO10" s="304" t="s">
        <v>0</v>
      </c>
      <c r="AP10" s="304" t="s">
        <v>0</v>
      </c>
      <c r="AQ10" s="304" t="s">
        <v>0</v>
      </c>
      <c r="AR10" s="304"/>
      <c r="AS10" s="304"/>
      <c r="AT10" s="304" t="s">
        <v>0</v>
      </c>
    </row>
    <row r="11" spans="2:46" ht="24">
      <c r="B11" s="336" t="s">
        <v>262</v>
      </c>
      <c r="C11" s="303">
        <v>0</v>
      </c>
      <c r="D11" s="304">
        <v>0</v>
      </c>
      <c r="E11" s="304">
        <v>0</v>
      </c>
      <c r="F11" s="304">
        <v>0</v>
      </c>
      <c r="G11" s="304">
        <v>0</v>
      </c>
      <c r="H11" s="304">
        <v>0</v>
      </c>
      <c r="I11" s="304">
        <v>0</v>
      </c>
      <c r="J11" s="304">
        <v>0</v>
      </c>
      <c r="K11" s="304">
        <v>0</v>
      </c>
      <c r="L11" s="304">
        <v>454318</v>
      </c>
      <c r="M11" s="304" t="s">
        <v>0</v>
      </c>
      <c r="N11" s="304" t="s">
        <v>0</v>
      </c>
      <c r="O11" s="304" t="s">
        <v>0</v>
      </c>
      <c r="P11" s="304" t="s">
        <v>0</v>
      </c>
      <c r="Q11" s="304" t="s">
        <v>0</v>
      </c>
      <c r="R11" s="304" t="s">
        <v>0</v>
      </c>
      <c r="S11" s="304" t="s">
        <v>0</v>
      </c>
      <c r="T11" s="304" t="s">
        <v>0</v>
      </c>
      <c r="U11" s="304" t="s">
        <v>0</v>
      </c>
      <c r="V11" s="304" t="s">
        <v>0</v>
      </c>
      <c r="W11" s="304" t="s">
        <v>0</v>
      </c>
      <c r="X11" s="304" t="s">
        <v>0</v>
      </c>
      <c r="Y11" s="304" t="s">
        <v>0</v>
      </c>
      <c r="Z11" s="304" t="s">
        <v>0</v>
      </c>
      <c r="AA11" s="304" t="s">
        <v>0</v>
      </c>
      <c r="AB11" s="304" t="s">
        <v>0</v>
      </c>
      <c r="AC11" s="331" t="s">
        <v>0</v>
      </c>
      <c r="AD11" s="304" t="s">
        <v>0</v>
      </c>
      <c r="AE11" s="304" t="s">
        <v>0</v>
      </c>
      <c r="AF11" s="304" t="s">
        <v>0</v>
      </c>
      <c r="AG11" s="304" t="s">
        <v>0</v>
      </c>
      <c r="AH11" s="304" t="s">
        <v>0</v>
      </c>
      <c r="AI11" s="304" t="s">
        <v>0</v>
      </c>
      <c r="AJ11" s="304" t="s">
        <v>0</v>
      </c>
      <c r="AK11" s="304" t="s">
        <v>0</v>
      </c>
      <c r="AL11" s="304" t="s">
        <v>0</v>
      </c>
      <c r="AM11" s="304" t="s">
        <v>0</v>
      </c>
      <c r="AN11" s="304" t="s">
        <v>0</v>
      </c>
      <c r="AO11" s="304" t="s">
        <v>0</v>
      </c>
      <c r="AP11" s="304" t="s">
        <v>0</v>
      </c>
      <c r="AQ11" s="304" t="s">
        <v>0</v>
      </c>
      <c r="AR11" s="304"/>
      <c r="AS11" s="304"/>
      <c r="AT11" s="304" t="s">
        <v>0</v>
      </c>
    </row>
    <row r="12" spans="2:46">
      <c r="B12" s="336" t="s">
        <v>263</v>
      </c>
      <c r="C12" s="303">
        <v>0</v>
      </c>
      <c r="D12" s="304">
        <v>0</v>
      </c>
      <c r="E12" s="304">
        <v>0</v>
      </c>
      <c r="F12" s="304">
        <v>0</v>
      </c>
      <c r="G12" s="304">
        <v>0</v>
      </c>
      <c r="H12" s="304">
        <v>0</v>
      </c>
      <c r="I12" s="304">
        <v>0</v>
      </c>
      <c r="J12" s="304">
        <v>0</v>
      </c>
      <c r="K12" s="304">
        <v>0</v>
      </c>
      <c r="L12" s="304">
        <v>-147694</v>
      </c>
      <c r="M12" s="304" t="s">
        <v>0</v>
      </c>
      <c r="N12" s="304" t="s">
        <v>0</v>
      </c>
      <c r="O12" s="304" t="s">
        <v>0</v>
      </c>
      <c r="P12" s="304" t="s">
        <v>0</v>
      </c>
      <c r="Q12" s="304" t="s">
        <v>0</v>
      </c>
      <c r="R12" s="304" t="s">
        <v>0</v>
      </c>
      <c r="S12" s="304" t="s">
        <v>0</v>
      </c>
      <c r="T12" s="304" t="s">
        <v>0</v>
      </c>
      <c r="U12" s="304" t="s">
        <v>0</v>
      </c>
      <c r="V12" s="304" t="s">
        <v>0</v>
      </c>
      <c r="W12" s="304" t="s">
        <v>0</v>
      </c>
      <c r="X12" s="304" t="s">
        <v>0</v>
      </c>
      <c r="Y12" s="304" t="s">
        <v>0</v>
      </c>
      <c r="Z12" s="304" t="s">
        <v>0</v>
      </c>
      <c r="AA12" s="304" t="s">
        <v>0</v>
      </c>
      <c r="AB12" s="304" t="s">
        <v>0</v>
      </c>
      <c r="AC12" s="331" t="s">
        <v>0</v>
      </c>
      <c r="AD12" s="304" t="s">
        <v>0</v>
      </c>
      <c r="AE12" s="304" t="s">
        <v>0</v>
      </c>
      <c r="AF12" s="304" t="s">
        <v>0</v>
      </c>
      <c r="AG12" s="304" t="s">
        <v>0</v>
      </c>
      <c r="AH12" s="304" t="s">
        <v>0</v>
      </c>
      <c r="AI12" s="304" t="s">
        <v>0</v>
      </c>
      <c r="AJ12" s="304" t="s">
        <v>0</v>
      </c>
      <c r="AK12" s="304" t="s">
        <v>0</v>
      </c>
      <c r="AL12" s="304" t="s">
        <v>0</v>
      </c>
      <c r="AM12" s="304" t="s">
        <v>0</v>
      </c>
      <c r="AN12" s="304" t="s">
        <v>0</v>
      </c>
      <c r="AO12" s="304" t="s">
        <v>0</v>
      </c>
      <c r="AP12" s="304" t="s">
        <v>0</v>
      </c>
      <c r="AQ12" s="304" t="s">
        <v>0</v>
      </c>
      <c r="AR12" s="304"/>
      <c r="AS12" s="304"/>
      <c r="AT12" s="304" t="s">
        <v>0</v>
      </c>
    </row>
    <row r="13" spans="2:46">
      <c r="B13" s="336" t="s">
        <v>264</v>
      </c>
      <c r="C13" s="303">
        <v>0</v>
      </c>
      <c r="D13" s="304">
        <v>0</v>
      </c>
      <c r="E13" s="304">
        <v>0</v>
      </c>
      <c r="F13" s="304">
        <v>0</v>
      </c>
      <c r="G13" s="304">
        <v>0</v>
      </c>
      <c r="H13" s="304">
        <v>0</v>
      </c>
      <c r="I13" s="304">
        <v>0</v>
      </c>
      <c r="J13" s="304">
        <v>0</v>
      </c>
      <c r="K13" s="304">
        <v>0</v>
      </c>
      <c r="L13" s="304">
        <v>0</v>
      </c>
      <c r="M13" s="304">
        <v>0</v>
      </c>
      <c r="N13" s="304">
        <v>397770</v>
      </c>
      <c r="O13" s="304" t="s">
        <v>0</v>
      </c>
      <c r="P13" s="304" t="s">
        <v>0</v>
      </c>
      <c r="Q13" s="304" t="s">
        <v>0</v>
      </c>
      <c r="R13" s="304" t="s">
        <v>0</v>
      </c>
      <c r="S13" s="304" t="s">
        <v>0</v>
      </c>
      <c r="T13" s="304" t="s">
        <v>0</v>
      </c>
      <c r="U13" s="304" t="s">
        <v>0</v>
      </c>
      <c r="V13" s="304" t="s">
        <v>0</v>
      </c>
      <c r="W13" s="304" t="s">
        <v>0</v>
      </c>
      <c r="X13" s="304" t="s">
        <v>0</v>
      </c>
      <c r="Y13" s="304" t="s">
        <v>0</v>
      </c>
      <c r="Z13" s="304" t="s">
        <v>0</v>
      </c>
      <c r="AA13" s="304" t="s">
        <v>0</v>
      </c>
      <c r="AB13" s="304" t="s">
        <v>0</v>
      </c>
      <c r="AC13" s="331" t="s">
        <v>0</v>
      </c>
      <c r="AD13" s="304" t="s">
        <v>0</v>
      </c>
      <c r="AE13" s="304" t="s">
        <v>0</v>
      </c>
      <c r="AF13" s="304" t="s">
        <v>0</v>
      </c>
      <c r="AG13" s="304" t="s">
        <v>0</v>
      </c>
      <c r="AH13" s="304" t="s">
        <v>0</v>
      </c>
      <c r="AI13" s="304" t="s">
        <v>0</v>
      </c>
      <c r="AJ13" s="304" t="s">
        <v>0</v>
      </c>
      <c r="AK13" s="304" t="s">
        <v>0</v>
      </c>
      <c r="AL13" s="304" t="s">
        <v>0</v>
      </c>
      <c r="AM13" s="304" t="s">
        <v>0</v>
      </c>
      <c r="AN13" s="304" t="s">
        <v>0</v>
      </c>
      <c r="AO13" s="304" t="s">
        <v>0</v>
      </c>
      <c r="AP13" s="304" t="s">
        <v>0</v>
      </c>
      <c r="AQ13" s="304" t="s">
        <v>0</v>
      </c>
      <c r="AR13" s="304"/>
      <c r="AS13" s="304"/>
      <c r="AT13" s="304" t="s">
        <v>0</v>
      </c>
    </row>
    <row r="14" spans="2:46">
      <c r="B14" s="336" t="s">
        <v>16</v>
      </c>
      <c r="C14" s="303">
        <v>0</v>
      </c>
      <c r="D14" s="304">
        <v>0</v>
      </c>
      <c r="E14" s="304">
        <v>0</v>
      </c>
      <c r="F14" s="304">
        <v>0</v>
      </c>
      <c r="G14" s="304">
        <v>0</v>
      </c>
      <c r="H14" s="304">
        <v>0</v>
      </c>
      <c r="I14" s="304">
        <v>0</v>
      </c>
      <c r="J14" s="304">
        <v>0</v>
      </c>
      <c r="K14" s="304">
        <v>0</v>
      </c>
      <c r="L14" s="304">
        <v>0</v>
      </c>
      <c r="M14" s="304">
        <v>0</v>
      </c>
      <c r="N14" s="304">
        <v>0</v>
      </c>
      <c r="O14" s="304">
        <v>0</v>
      </c>
      <c r="P14" s="304">
        <v>0</v>
      </c>
      <c r="Q14" s="304">
        <v>0</v>
      </c>
      <c r="R14" s="304">
        <v>0</v>
      </c>
      <c r="S14" s="304">
        <v>0</v>
      </c>
      <c r="T14" s="304">
        <v>0</v>
      </c>
      <c r="U14" s="304">
        <v>0</v>
      </c>
      <c r="V14" s="304">
        <v>0</v>
      </c>
      <c r="W14" s="304">
        <v>0</v>
      </c>
      <c r="X14" s="304">
        <v>0</v>
      </c>
      <c r="Y14" s="304">
        <v>0</v>
      </c>
      <c r="Z14" s="304">
        <v>0</v>
      </c>
      <c r="AA14" s="304">
        <v>0</v>
      </c>
      <c r="AB14" s="304">
        <v>0</v>
      </c>
      <c r="AC14" s="331">
        <v>0</v>
      </c>
      <c r="AD14" s="304">
        <v>0</v>
      </c>
      <c r="AE14" s="304">
        <v>0</v>
      </c>
      <c r="AF14" s="304">
        <v>0</v>
      </c>
      <c r="AG14" s="304">
        <v>0</v>
      </c>
      <c r="AH14" s="304">
        <v>0</v>
      </c>
      <c r="AI14" s="304">
        <v>0</v>
      </c>
      <c r="AJ14" s="304">
        <v>0</v>
      </c>
      <c r="AK14" s="304">
        <v>0</v>
      </c>
      <c r="AL14" s="304">
        <v>0</v>
      </c>
      <c r="AM14" s="304">
        <v>587246</v>
      </c>
      <c r="AN14" s="304" t="s">
        <v>0</v>
      </c>
      <c r="AO14" s="304" t="s">
        <v>0</v>
      </c>
      <c r="AP14" s="304" t="s">
        <v>0</v>
      </c>
      <c r="AQ14" s="304" t="s">
        <v>0</v>
      </c>
      <c r="AR14" s="304"/>
      <c r="AS14" s="304"/>
      <c r="AT14" s="304" t="s">
        <v>0</v>
      </c>
    </row>
    <row r="15" spans="2:46">
      <c r="B15" s="336" t="s">
        <v>265</v>
      </c>
      <c r="C15" s="303">
        <v>0</v>
      </c>
      <c r="D15" s="304">
        <v>0</v>
      </c>
      <c r="E15" s="304">
        <v>0</v>
      </c>
      <c r="F15" s="304">
        <v>0</v>
      </c>
      <c r="G15" s="304">
        <v>0</v>
      </c>
      <c r="H15" s="304">
        <v>0</v>
      </c>
      <c r="I15" s="304">
        <v>0</v>
      </c>
      <c r="J15" s="304">
        <v>0</v>
      </c>
      <c r="K15" s="304">
        <v>0</v>
      </c>
      <c r="L15" s="304">
        <v>0</v>
      </c>
      <c r="M15" s="304">
        <v>0</v>
      </c>
      <c r="N15" s="304">
        <v>0</v>
      </c>
      <c r="O15" s="304">
        <v>0</v>
      </c>
      <c r="P15" s="304">
        <v>0</v>
      </c>
      <c r="Q15" s="304">
        <v>0</v>
      </c>
      <c r="R15" s="304">
        <v>0</v>
      </c>
      <c r="S15" s="304">
        <v>0</v>
      </c>
      <c r="T15" s="304">
        <v>0</v>
      </c>
      <c r="U15" s="304">
        <v>0</v>
      </c>
      <c r="V15" s="304">
        <v>0</v>
      </c>
      <c r="W15" s="304">
        <v>0</v>
      </c>
      <c r="X15" s="304">
        <v>0</v>
      </c>
      <c r="Y15" s="304">
        <v>0</v>
      </c>
      <c r="Z15" s="304">
        <v>0</v>
      </c>
      <c r="AA15" s="304">
        <v>0</v>
      </c>
      <c r="AB15" s="304">
        <v>0</v>
      </c>
      <c r="AC15" s="331">
        <v>0</v>
      </c>
      <c r="AD15" s="304">
        <v>0</v>
      </c>
      <c r="AE15" s="304">
        <v>0</v>
      </c>
      <c r="AF15" s="304">
        <v>0</v>
      </c>
      <c r="AG15" s="304">
        <v>0</v>
      </c>
      <c r="AH15" s="304">
        <v>0</v>
      </c>
      <c r="AI15" s="304">
        <v>0</v>
      </c>
      <c r="AJ15" s="304">
        <v>0</v>
      </c>
      <c r="AK15" s="304">
        <v>0</v>
      </c>
      <c r="AL15" s="304">
        <v>0</v>
      </c>
      <c r="AM15" s="304">
        <v>0</v>
      </c>
      <c r="AN15" s="304">
        <v>0</v>
      </c>
      <c r="AO15" s="304">
        <v>0</v>
      </c>
      <c r="AP15" s="304">
        <v>0</v>
      </c>
      <c r="AQ15" s="304">
        <v>0</v>
      </c>
      <c r="AR15" s="304">
        <v>0</v>
      </c>
      <c r="AS15" s="304">
        <v>0</v>
      </c>
      <c r="AT15" s="304">
        <v>0</v>
      </c>
    </row>
    <row r="16" spans="2:46">
      <c r="B16" s="336" t="s">
        <v>266</v>
      </c>
      <c r="C16" s="303">
        <v>0</v>
      </c>
      <c r="D16" s="304">
        <v>0</v>
      </c>
      <c r="E16" s="304">
        <v>0</v>
      </c>
      <c r="F16" s="304">
        <v>0</v>
      </c>
      <c r="G16" s="304">
        <v>0</v>
      </c>
      <c r="H16" s="304">
        <v>0</v>
      </c>
      <c r="I16" s="304">
        <v>0</v>
      </c>
      <c r="J16" s="304">
        <v>0</v>
      </c>
      <c r="K16" s="304">
        <v>0</v>
      </c>
      <c r="L16" s="304">
        <v>0</v>
      </c>
      <c r="M16" s="304">
        <v>0</v>
      </c>
      <c r="N16" s="304">
        <v>0</v>
      </c>
      <c r="O16" s="304">
        <v>0</v>
      </c>
      <c r="P16" s="304">
        <v>0</v>
      </c>
      <c r="Q16" s="304">
        <v>0</v>
      </c>
      <c r="R16" s="304">
        <v>0</v>
      </c>
      <c r="S16" s="304">
        <v>0</v>
      </c>
      <c r="T16" s="304">
        <v>0</v>
      </c>
      <c r="U16" s="304">
        <v>0</v>
      </c>
      <c r="V16" s="304">
        <v>0</v>
      </c>
      <c r="W16" s="304">
        <v>0</v>
      </c>
      <c r="X16" s="304">
        <v>0</v>
      </c>
      <c r="Y16" s="304">
        <v>0</v>
      </c>
      <c r="Z16" s="304">
        <v>0</v>
      </c>
      <c r="AA16" s="304">
        <v>0</v>
      </c>
      <c r="AB16" s="304">
        <v>0</v>
      </c>
      <c r="AC16" s="331">
        <v>0</v>
      </c>
      <c r="AD16" s="304">
        <v>0</v>
      </c>
      <c r="AE16" s="304">
        <v>0</v>
      </c>
      <c r="AF16" s="304">
        <v>0</v>
      </c>
      <c r="AG16" s="304">
        <v>0</v>
      </c>
      <c r="AH16" s="304">
        <v>0</v>
      </c>
      <c r="AI16" s="304">
        <v>0</v>
      </c>
      <c r="AJ16" s="304">
        <v>0</v>
      </c>
      <c r="AK16" s="304">
        <v>0</v>
      </c>
      <c r="AL16" s="304">
        <v>0</v>
      </c>
      <c r="AM16" s="304">
        <v>0</v>
      </c>
      <c r="AN16" s="304">
        <v>0</v>
      </c>
      <c r="AO16" s="304">
        <v>0</v>
      </c>
      <c r="AP16" s="304">
        <v>0</v>
      </c>
      <c r="AQ16" s="304">
        <v>0</v>
      </c>
      <c r="AR16" s="304">
        <v>0</v>
      </c>
      <c r="AS16" s="304">
        <v>0</v>
      </c>
      <c r="AT16" s="304">
        <v>0</v>
      </c>
    </row>
    <row r="17" spans="2:46">
      <c r="B17" s="336" t="s">
        <v>267</v>
      </c>
      <c r="C17" s="303">
        <v>0</v>
      </c>
      <c r="D17" s="304">
        <v>0</v>
      </c>
      <c r="E17" s="304">
        <v>0</v>
      </c>
      <c r="F17" s="304">
        <v>0</v>
      </c>
      <c r="G17" s="304">
        <v>0</v>
      </c>
      <c r="H17" s="304">
        <v>0</v>
      </c>
      <c r="I17" s="304">
        <v>0</v>
      </c>
      <c r="J17" s="304">
        <v>0</v>
      </c>
      <c r="K17" s="304">
        <v>0</v>
      </c>
      <c r="L17" s="304">
        <v>0</v>
      </c>
      <c r="M17" s="304">
        <v>0</v>
      </c>
      <c r="N17" s="304">
        <v>0</v>
      </c>
      <c r="O17" s="304">
        <v>0</v>
      </c>
      <c r="P17" s="304">
        <v>0</v>
      </c>
      <c r="Q17" s="304">
        <v>0</v>
      </c>
      <c r="R17" s="304">
        <v>0</v>
      </c>
      <c r="S17" s="304">
        <v>0</v>
      </c>
      <c r="T17" s="304">
        <v>0</v>
      </c>
      <c r="U17" s="304">
        <v>0</v>
      </c>
      <c r="V17" s="304">
        <v>0</v>
      </c>
      <c r="W17" s="304">
        <v>0</v>
      </c>
      <c r="X17" s="304">
        <v>0</v>
      </c>
      <c r="Y17" s="304">
        <v>0</v>
      </c>
      <c r="Z17" s="304">
        <v>0</v>
      </c>
      <c r="AA17" s="304">
        <v>0</v>
      </c>
      <c r="AB17" s="304">
        <v>0</v>
      </c>
      <c r="AC17" s="331">
        <v>0</v>
      </c>
      <c r="AD17" s="304">
        <v>0</v>
      </c>
      <c r="AE17" s="304">
        <v>0</v>
      </c>
      <c r="AF17" s="304">
        <v>0</v>
      </c>
      <c r="AG17" s="304">
        <v>0</v>
      </c>
      <c r="AH17" s="304">
        <v>0</v>
      </c>
      <c r="AI17" s="304">
        <v>0</v>
      </c>
      <c r="AJ17" s="304">
        <v>0</v>
      </c>
      <c r="AK17" s="304">
        <v>0</v>
      </c>
      <c r="AL17" s="304">
        <v>0</v>
      </c>
      <c r="AM17" s="304">
        <v>0</v>
      </c>
      <c r="AN17" s="304">
        <v>0</v>
      </c>
      <c r="AO17" s="304">
        <v>0</v>
      </c>
      <c r="AP17" s="304">
        <v>0</v>
      </c>
      <c r="AQ17" s="304">
        <v>0</v>
      </c>
      <c r="AR17" s="304">
        <v>0</v>
      </c>
      <c r="AS17" s="304">
        <v>0</v>
      </c>
      <c r="AT17" s="304">
        <v>0</v>
      </c>
    </row>
    <row r="18" spans="2:46">
      <c r="B18" s="336" t="s">
        <v>268</v>
      </c>
      <c r="C18" s="303">
        <v>0</v>
      </c>
      <c r="D18" s="304">
        <v>0</v>
      </c>
      <c r="E18" s="304">
        <v>0</v>
      </c>
      <c r="F18" s="304">
        <v>0</v>
      </c>
      <c r="G18" s="304">
        <v>0</v>
      </c>
      <c r="H18" s="304">
        <v>0</v>
      </c>
      <c r="I18" s="304">
        <v>0</v>
      </c>
      <c r="J18" s="304">
        <v>0</v>
      </c>
      <c r="K18" s="304">
        <v>0</v>
      </c>
      <c r="L18" s="304">
        <v>0</v>
      </c>
      <c r="M18" s="304">
        <v>0</v>
      </c>
      <c r="N18" s="304">
        <v>0</v>
      </c>
      <c r="O18" s="304">
        <v>0</v>
      </c>
      <c r="P18" s="304">
        <v>0</v>
      </c>
      <c r="Q18" s="304">
        <v>0</v>
      </c>
      <c r="R18" s="304">
        <v>0</v>
      </c>
      <c r="S18" s="304">
        <v>0</v>
      </c>
      <c r="T18" s="304">
        <v>0</v>
      </c>
      <c r="U18" s="304">
        <v>0</v>
      </c>
      <c r="V18" s="304">
        <v>0</v>
      </c>
      <c r="W18" s="304">
        <v>0</v>
      </c>
      <c r="X18" s="304">
        <v>0</v>
      </c>
      <c r="Y18" s="304">
        <v>0</v>
      </c>
      <c r="Z18" s="304">
        <v>0</v>
      </c>
      <c r="AA18" s="304">
        <v>0</v>
      </c>
      <c r="AB18" s="304">
        <v>0</v>
      </c>
      <c r="AC18" s="331">
        <v>0</v>
      </c>
      <c r="AD18" s="304">
        <v>0</v>
      </c>
      <c r="AE18" s="304">
        <v>0</v>
      </c>
      <c r="AF18" s="304">
        <v>0</v>
      </c>
      <c r="AG18" s="304">
        <v>0</v>
      </c>
      <c r="AH18" s="304">
        <v>0</v>
      </c>
      <c r="AI18" s="304">
        <v>0</v>
      </c>
      <c r="AJ18" s="304">
        <v>0</v>
      </c>
      <c r="AK18" s="304">
        <v>0</v>
      </c>
      <c r="AL18" s="304">
        <v>0</v>
      </c>
      <c r="AM18" s="304">
        <v>0</v>
      </c>
      <c r="AN18" s="304">
        <v>0</v>
      </c>
      <c r="AO18" s="304">
        <v>0</v>
      </c>
      <c r="AP18" s="304">
        <v>0</v>
      </c>
      <c r="AQ18" s="304">
        <v>0</v>
      </c>
      <c r="AR18" s="304">
        <v>0</v>
      </c>
      <c r="AS18" s="304">
        <v>0</v>
      </c>
      <c r="AT18" s="304">
        <v>0</v>
      </c>
    </row>
    <row r="19" spans="2:46">
      <c r="B19" s="336" t="s">
        <v>269</v>
      </c>
      <c r="C19" s="303">
        <v>0</v>
      </c>
      <c r="D19" s="304">
        <v>0</v>
      </c>
      <c r="E19" s="304">
        <v>0</v>
      </c>
      <c r="F19" s="304">
        <v>0</v>
      </c>
      <c r="G19" s="304">
        <v>0</v>
      </c>
      <c r="H19" s="304">
        <v>0</v>
      </c>
      <c r="I19" s="304">
        <v>0</v>
      </c>
      <c r="J19" s="304">
        <v>0</v>
      </c>
      <c r="K19" s="304">
        <v>0</v>
      </c>
      <c r="L19" s="304">
        <v>0</v>
      </c>
      <c r="M19" s="304">
        <v>0</v>
      </c>
      <c r="N19" s="304">
        <v>0</v>
      </c>
      <c r="O19" s="304">
        <v>0</v>
      </c>
      <c r="P19" s="304">
        <v>0</v>
      </c>
      <c r="Q19" s="304">
        <v>0</v>
      </c>
      <c r="R19" s="304">
        <v>0</v>
      </c>
      <c r="S19" s="304">
        <v>0</v>
      </c>
      <c r="T19" s="304">
        <v>0</v>
      </c>
      <c r="U19" s="304">
        <v>0</v>
      </c>
      <c r="V19" s="304">
        <v>0</v>
      </c>
      <c r="W19" s="304">
        <v>0</v>
      </c>
      <c r="X19" s="304">
        <v>0</v>
      </c>
      <c r="Y19" s="304">
        <v>0</v>
      </c>
      <c r="Z19" s="304">
        <v>0</v>
      </c>
      <c r="AA19" s="304">
        <v>0</v>
      </c>
      <c r="AB19" s="304">
        <v>0</v>
      </c>
      <c r="AC19" s="331">
        <v>0</v>
      </c>
      <c r="AD19" s="304">
        <v>0</v>
      </c>
      <c r="AE19" s="304">
        <v>0</v>
      </c>
      <c r="AF19" s="304">
        <v>0</v>
      </c>
      <c r="AG19" s="304">
        <v>0</v>
      </c>
      <c r="AH19" s="304">
        <v>0</v>
      </c>
      <c r="AI19" s="304">
        <v>0</v>
      </c>
      <c r="AJ19" s="304">
        <v>0</v>
      </c>
      <c r="AK19" s="304">
        <v>0</v>
      </c>
      <c r="AL19" s="304">
        <v>0</v>
      </c>
      <c r="AM19" s="304">
        <v>0</v>
      </c>
      <c r="AN19" s="304">
        <v>0</v>
      </c>
      <c r="AO19" s="304">
        <v>0</v>
      </c>
      <c r="AP19" s="304">
        <v>0</v>
      </c>
      <c r="AQ19" s="304">
        <v>0</v>
      </c>
      <c r="AR19" s="304">
        <v>0</v>
      </c>
      <c r="AS19" s="304">
        <v>0</v>
      </c>
      <c r="AT19" s="304">
        <v>0</v>
      </c>
    </row>
    <row r="20" spans="2:46">
      <c r="B20" s="336" t="s">
        <v>270</v>
      </c>
      <c r="C20" s="303">
        <v>0</v>
      </c>
      <c r="D20" s="304">
        <v>0</v>
      </c>
      <c r="E20" s="304">
        <v>0</v>
      </c>
      <c r="F20" s="304">
        <v>0</v>
      </c>
      <c r="G20" s="304">
        <v>0</v>
      </c>
      <c r="H20" s="304">
        <v>0</v>
      </c>
      <c r="I20" s="304">
        <v>0</v>
      </c>
      <c r="J20" s="304">
        <v>0</v>
      </c>
      <c r="K20" s="304">
        <v>0</v>
      </c>
      <c r="L20" s="304">
        <v>0</v>
      </c>
      <c r="M20" s="304">
        <v>0</v>
      </c>
      <c r="N20" s="304">
        <v>0</v>
      </c>
      <c r="O20" s="304">
        <v>0</v>
      </c>
      <c r="P20" s="304">
        <v>0</v>
      </c>
      <c r="Q20" s="304">
        <v>0</v>
      </c>
      <c r="R20" s="304">
        <v>0</v>
      </c>
      <c r="S20" s="304">
        <v>0</v>
      </c>
      <c r="T20" s="304">
        <v>0</v>
      </c>
      <c r="U20" s="304">
        <v>0</v>
      </c>
      <c r="V20" s="304">
        <v>0</v>
      </c>
      <c r="W20" s="304">
        <v>0</v>
      </c>
      <c r="X20" s="304">
        <v>0</v>
      </c>
      <c r="Y20" s="304">
        <v>0</v>
      </c>
      <c r="Z20" s="304">
        <v>0</v>
      </c>
      <c r="AA20" s="304">
        <v>0</v>
      </c>
      <c r="AB20" s="304">
        <v>0</v>
      </c>
      <c r="AC20" s="331">
        <v>0</v>
      </c>
      <c r="AD20" s="304">
        <v>0</v>
      </c>
      <c r="AE20" s="304">
        <v>0</v>
      </c>
      <c r="AF20" s="304">
        <v>0</v>
      </c>
      <c r="AG20" s="304">
        <v>0</v>
      </c>
      <c r="AH20" s="304">
        <v>0</v>
      </c>
      <c r="AI20" s="304">
        <v>0</v>
      </c>
      <c r="AJ20" s="304">
        <v>0</v>
      </c>
      <c r="AK20" s="304">
        <v>0</v>
      </c>
      <c r="AL20" s="304">
        <v>0</v>
      </c>
      <c r="AM20" s="304">
        <v>0</v>
      </c>
      <c r="AN20" s="304">
        <v>0</v>
      </c>
      <c r="AO20" s="304">
        <v>0</v>
      </c>
      <c r="AP20" s="304">
        <v>0</v>
      </c>
      <c r="AQ20" s="304">
        <v>0</v>
      </c>
      <c r="AR20" s="304">
        <v>0</v>
      </c>
      <c r="AS20" s="304">
        <v>0</v>
      </c>
      <c r="AT20" s="304">
        <v>0</v>
      </c>
    </row>
    <row r="21" spans="2:46">
      <c r="B21" s="336" t="s">
        <v>271</v>
      </c>
      <c r="C21" s="303">
        <v>0</v>
      </c>
      <c r="D21" s="304">
        <v>0</v>
      </c>
      <c r="E21" s="304">
        <v>0</v>
      </c>
      <c r="F21" s="304">
        <v>0</v>
      </c>
      <c r="G21" s="304">
        <v>0</v>
      </c>
      <c r="H21" s="304">
        <v>0</v>
      </c>
      <c r="I21" s="304">
        <v>0</v>
      </c>
      <c r="J21" s="304">
        <v>0</v>
      </c>
      <c r="K21" s="304">
        <v>0</v>
      </c>
      <c r="L21" s="304">
        <v>1272445</v>
      </c>
      <c r="M21" s="304" t="s">
        <v>0</v>
      </c>
      <c r="N21" s="304" t="s">
        <v>0</v>
      </c>
      <c r="O21" s="304" t="s">
        <v>0</v>
      </c>
      <c r="P21" s="304" t="s">
        <v>0</v>
      </c>
      <c r="Q21" s="304" t="s">
        <v>0</v>
      </c>
      <c r="R21" s="304" t="s">
        <v>0</v>
      </c>
      <c r="S21" s="304" t="s">
        <v>0</v>
      </c>
      <c r="T21" s="304" t="s">
        <v>0</v>
      </c>
      <c r="U21" s="304" t="s">
        <v>0</v>
      </c>
      <c r="V21" s="304" t="s">
        <v>0</v>
      </c>
      <c r="W21" s="304" t="s">
        <v>0</v>
      </c>
      <c r="X21" s="304" t="s">
        <v>0</v>
      </c>
      <c r="Y21" s="304" t="s">
        <v>0</v>
      </c>
      <c r="Z21" s="304" t="s">
        <v>0</v>
      </c>
      <c r="AA21" s="304" t="s">
        <v>0</v>
      </c>
      <c r="AB21" s="304" t="s">
        <v>0</v>
      </c>
      <c r="AC21" s="331" t="s">
        <v>0</v>
      </c>
      <c r="AD21" s="304" t="s">
        <v>0</v>
      </c>
      <c r="AE21" s="304" t="s">
        <v>0</v>
      </c>
      <c r="AF21" s="304" t="s">
        <v>0</v>
      </c>
      <c r="AG21" s="304" t="s">
        <v>0</v>
      </c>
      <c r="AH21" s="304" t="s">
        <v>0</v>
      </c>
      <c r="AI21" s="304" t="s">
        <v>0</v>
      </c>
      <c r="AJ21" s="304" t="s">
        <v>0</v>
      </c>
      <c r="AK21" s="304" t="s">
        <v>0</v>
      </c>
      <c r="AL21" s="304" t="s">
        <v>0</v>
      </c>
      <c r="AM21" s="304" t="s">
        <v>0</v>
      </c>
      <c r="AN21" s="304" t="s">
        <v>0</v>
      </c>
      <c r="AO21" s="304" t="s">
        <v>0</v>
      </c>
      <c r="AP21" s="304" t="s">
        <v>0</v>
      </c>
      <c r="AQ21" s="304" t="s">
        <v>0</v>
      </c>
      <c r="AR21" s="304"/>
      <c r="AS21" s="304"/>
      <c r="AT21" s="304" t="s">
        <v>0</v>
      </c>
    </row>
    <row r="22" spans="2:46">
      <c r="B22" s="336" t="s">
        <v>191</v>
      </c>
      <c r="C22" s="303">
        <v>0</v>
      </c>
      <c r="D22" s="304">
        <v>0</v>
      </c>
      <c r="E22" s="304">
        <v>0</v>
      </c>
      <c r="F22" s="304">
        <v>0</v>
      </c>
      <c r="G22" s="304">
        <v>0</v>
      </c>
      <c r="H22" s="304">
        <v>0</v>
      </c>
      <c r="I22" s="304">
        <v>0</v>
      </c>
      <c r="J22" s="304">
        <v>0</v>
      </c>
      <c r="K22" s="304">
        <v>0</v>
      </c>
      <c r="L22" s="304">
        <v>0</v>
      </c>
      <c r="M22" s="304">
        <v>0</v>
      </c>
      <c r="N22" s="304">
        <v>0</v>
      </c>
      <c r="O22" s="304">
        <v>0</v>
      </c>
      <c r="P22" s="304">
        <v>0</v>
      </c>
      <c r="Q22" s="304">
        <v>0</v>
      </c>
      <c r="R22" s="304">
        <v>0</v>
      </c>
      <c r="S22" s="304">
        <v>0</v>
      </c>
      <c r="T22" s="304">
        <v>0</v>
      </c>
      <c r="U22" s="304">
        <v>0</v>
      </c>
      <c r="V22" s="304">
        <v>0</v>
      </c>
      <c r="W22" s="304">
        <v>0</v>
      </c>
      <c r="X22" s="304">
        <v>0</v>
      </c>
      <c r="Y22" s="304">
        <v>0</v>
      </c>
      <c r="Z22" s="304">
        <v>0</v>
      </c>
      <c r="AA22" s="304">
        <v>0</v>
      </c>
      <c r="AB22" s="304">
        <v>0</v>
      </c>
      <c r="AC22" s="331">
        <v>0</v>
      </c>
      <c r="AD22" s="304">
        <v>0</v>
      </c>
      <c r="AE22" s="304">
        <v>0</v>
      </c>
      <c r="AF22" s="304">
        <v>0</v>
      </c>
      <c r="AG22" s="304">
        <v>0</v>
      </c>
      <c r="AH22" s="304">
        <v>0</v>
      </c>
      <c r="AI22" s="304">
        <v>0</v>
      </c>
      <c r="AJ22" s="304">
        <v>0</v>
      </c>
      <c r="AK22" s="304">
        <v>0</v>
      </c>
      <c r="AL22" s="304">
        <v>0</v>
      </c>
      <c r="AM22" s="304">
        <v>0</v>
      </c>
      <c r="AN22" s="304">
        <v>0</v>
      </c>
      <c r="AO22" s="304">
        <v>0</v>
      </c>
      <c r="AP22" s="304">
        <v>0</v>
      </c>
      <c r="AQ22" s="304">
        <v>0</v>
      </c>
      <c r="AR22" s="304">
        <v>0</v>
      </c>
      <c r="AS22" s="304">
        <v>0</v>
      </c>
      <c r="AT22" s="304">
        <v>0</v>
      </c>
    </row>
    <row r="23" spans="2:46">
      <c r="B23" s="336" t="s">
        <v>272</v>
      </c>
      <c r="C23" s="303">
        <v>0</v>
      </c>
      <c r="D23" s="304">
        <v>0</v>
      </c>
      <c r="E23" s="304">
        <v>0</v>
      </c>
      <c r="F23" s="304">
        <v>0</v>
      </c>
      <c r="G23" s="304">
        <v>0</v>
      </c>
      <c r="H23" s="304">
        <v>0</v>
      </c>
      <c r="I23" s="304">
        <v>0</v>
      </c>
      <c r="J23" s="304">
        <v>0</v>
      </c>
      <c r="K23" s="304">
        <v>0</v>
      </c>
      <c r="L23" s="304">
        <v>0</v>
      </c>
      <c r="M23" s="304">
        <v>0</v>
      </c>
      <c r="N23" s="304">
        <v>0</v>
      </c>
      <c r="O23" s="304">
        <v>0</v>
      </c>
      <c r="P23" s="304">
        <v>0</v>
      </c>
      <c r="Q23" s="304">
        <v>0</v>
      </c>
      <c r="R23" s="304">
        <v>0</v>
      </c>
      <c r="S23" s="304">
        <v>0</v>
      </c>
      <c r="T23" s="304">
        <v>0</v>
      </c>
      <c r="U23" s="304">
        <v>0</v>
      </c>
      <c r="V23" s="304">
        <v>0</v>
      </c>
      <c r="W23" s="304">
        <v>0</v>
      </c>
      <c r="X23" s="304">
        <v>0</v>
      </c>
      <c r="Y23" s="304">
        <v>0</v>
      </c>
      <c r="Z23" s="304">
        <v>0</v>
      </c>
      <c r="AA23" s="304">
        <v>0</v>
      </c>
      <c r="AB23" s="304">
        <v>0</v>
      </c>
      <c r="AC23" s="331">
        <v>0</v>
      </c>
      <c r="AD23" s="304">
        <v>0</v>
      </c>
      <c r="AE23" s="304">
        <v>0</v>
      </c>
      <c r="AF23" s="304">
        <v>0</v>
      </c>
      <c r="AG23" s="304">
        <v>0</v>
      </c>
      <c r="AH23" s="304">
        <v>0</v>
      </c>
      <c r="AI23" s="304">
        <v>0</v>
      </c>
      <c r="AJ23" s="304">
        <v>0</v>
      </c>
      <c r="AK23" s="304">
        <v>0</v>
      </c>
      <c r="AL23" s="304">
        <v>0</v>
      </c>
      <c r="AM23" s="304">
        <v>0</v>
      </c>
      <c r="AN23" s="304">
        <v>0</v>
      </c>
      <c r="AO23" s="304">
        <v>0</v>
      </c>
      <c r="AP23" s="304">
        <v>0</v>
      </c>
      <c r="AQ23" s="304">
        <v>0</v>
      </c>
      <c r="AR23" s="304">
        <v>0</v>
      </c>
      <c r="AS23" s="304">
        <v>0</v>
      </c>
      <c r="AT23" s="304">
        <v>0</v>
      </c>
    </row>
    <row r="24" spans="2:46">
      <c r="B24" s="336" t="s">
        <v>273</v>
      </c>
      <c r="C24" s="303">
        <v>0</v>
      </c>
      <c r="D24" s="304">
        <v>0</v>
      </c>
      <c r="E24" s="304">
        <v>0</v>
      </c>
      <c r="F24" s="304">
        <v>0</v>
      </c>
      <c r="G24" s="304">
        <v>0</v>
      </c>
      <c r="H24" s="304">
        <v>0</v>
      </c>
      <c r="I24" s="304">
        <v>0</v>
      </c>
      <c r="J24" s="304">
        <v>0</v>
      </c>
      <c r="K24" s="304">
        <v>0</v>
      </c>
      <c r="L24" s="304">
        <v>0</v>
      </c>
      <c r="M24" s="304">
        <v>0</v>
      </c>
      <c r="N24" s="304">
        <v>0</v>
      </c>
      <c r="O24" s="304">
        <v>0</v>
      </c>
      <c r="P24" s="304">
        <v>0</v>
      </c>
      <c r="Q24" s="304">
        <v>0</v>
      </c>
      <c r="R24" s="304">
        <v>0</v>
      </c>
      <c r="S24" s="304">
        <v>0</v>
      </c>
      <c r="T24" s="304">
        <v>0</v>
      </c>
      <c r="U24" s="304">
        <v>0</v>
      </c>
      <c r="V24" s="304">
        <v>0</v>
      </c>
      <c r="W24" s="304">
        <v>0</v>
      </c>
      <c r="X24" s="304">
        <v>0</v>
      </c>
      <c r="Y24" s="304">
        <v>0</v>
      </c>
      <c r="Z24" s="304">
        <v>0</v>
      </c>
      <c r="AA24" s="304">
        <v>0</v>
      </c>
      <c r="AB24" s="304">
        <v>0</v>
      </c>
      <c r="AC24" s="331">
        <v>0</v>
      </c>
      <c r="AD24" s="304">
        <v>0</v>
      </c>
      <c r="AE24" s="304">
        <v>0</v>
      </c>
      <c r="AF24" s="304">
        <v>0</v>
      </c>
      <c r="AG24" s="304">
        <v>0</v>
      </c>
      <c r="AH24" s="304">
        <v>0</v>
      </c>
      <c r="AI24" s="304">
        <v>0</v>
      </c>
      <c r="AJ24" s="304">
        <v>0</v>
      </c>
      <c r="AK24" s="304">
        <v>0</v>
      </c>
      <c r="AL24" s="304">
        <v>0</v>
      </c>
      <c r="AM24" s="304">
        <v>0</v>
      </c>
      <c r="AN24" s="304">
        <v>0</v>
      </c>
      <c r="AO24" s="304">
        <v>0</v>
      </c>
      <c r="AP24" s="304">
        <v>0</v>
      </c>
      <c r="AQ24" s="304">
        <v>0</v>
      </c>
      <c r="AR24" s="304">
        <v>0</v>
      </c>
      <c r="AS24" s="304">
        <v>0</v>
      </c>
      <c r="AT24" s="304">
        <v>0</v>
      </c>
    </row>
    <row r="25" spans="2:46">
      <c r="B25" s="336" t="s">
        <v>274</v>
      </c>
      <c r="C25" s="303">
        <v>0</v>
      </c>
      <c r="D25" s="304">
        <v>0</v>
      </c>
      <c r="E25" s="304">
        <v>0</v>
      </c>
      <c r="F25" s="304">
        <v>0</v>
      </c>
      <c r="G25" s="304">
        <v>0</v>
      </c>
      <c r="H25" s="304">
        <v>0</v>
      </c>
      <c r="I25" s="304">
        <v>0</v>
      </c>
      <c r="J25" s="304">
        <v>0</v>
      </c>
      <c r="K25" s="304">
        <v>0</v>
      </c>
      <c r="L25" s="304">
        <v>0</v>
      </c>
      <c r="M25" s="304">
        <v>0</v>
      </c>
      <c r="N25" s="304">
        <v>0</v>
      </c>
      <c r="O25" s="304">
        <v>0</v>
      </c>
      <c r="P25" s="304">
        <v>0</v>
      </c>
      <c r="Q25" s="304">
        <v>0</v>
      </c>
      <c r="R25" s="304">
        <v>0</v>
      </c>
      <c r="S25" s="304">
        <v>0</v>
      </c>
      <c r="T25" s="304">
        <v>0</v>
      </c>
      <c r="U25" s="304">
        <v>0</v>
      </c>
      <c r="V25" s="304">
        <v>0</v>
      </c>
      <c r="W25" s="304">
        <v>0</v>
      </c>
      <c r="X25" s="304">
        <v>0</v>
      </c>
      <c r="Y25" s="304">
        <v>0</v>
      </c>
      <c r="Z25" s="304">
        <v>0</v>
      </c>
      <c r="AA25" s="304">
        <v>0</v>
      </c>
      <c r="AB25" s="304">
        <v>0</v>
      </c>
      <c r="AC25" s="331">
        <v>0</v>
      </c>
      <c r="AD25" s="304">
        <v>0</v>
      </c>
      <c r="AE25" s="304">
        <v>0</v>
      </c>
      <c r="AF25" s="304">
        <v>0</v>
      </c>
      <c r="AG25" s="304">
        <v>0</v>
      </c>
      <c r="AH25" s="304">
        <v>0</v>
      </c>
      <c r="AI25" s="304">
        <v>0</v>
      </c>
      <c r="AJ25" s="304">
        <v>0</v>
      </c>
      <c r="AK25" s="304">
        <v>0</v>
      </c>
      <c r="AL25" s="304">
        <v>0</v>
      </c>
      <c r="AM25" s="304">
        <v>0</v>
      </c>
      <c r="AN25" s="304">
        <v>0</v>
      </c>
      <c r="AO25" s="304">
        <v>0</v>
      </c>
      <c r="AP25" s="304">
        <v>0</v>
      </c>
      <c r="AQ25" s="304">
        <v>0</v>
      </c>
      <c r="AR25" s="304">
        <v>0</v>
      </c>
      <c r="AS25" s="304">
        <v>0</v>
      </c>
      <c r="AT25" s="304">
        <v>0</v>
      </c>
    </row>
    <row r="26" spans="2:46" ht="24">
      <c r="B26" s="336" t="s">
        <v>356</v>
      </c>
      <c r="C26" s="303">
        <v>0</v>
      </c>
      <c r="D26" s="304">
        <v>0</v>
      </c>
      <c r="E26" s="304">
        <v>0</v>
      </c>
      <c r="F26" s="304">
        <v>0</v>
      </c>
      <c r="G26" s="304">
        <v>0</v>
      </c>
      <c r="H26" s="304">
        <v>0</v>
      </c>
      <c r="I26" s="304">
        <v>0</v>
      </c>
      <c r="J26" s="304">
        <v>0</v>
      </c>
      <c r="K26" s="304">
        <v>0</v>
      </c>
      <c r="L26" s="304">
        <v>0</v>
      </c>
      <c r="M26" s="304">
        <v>0</v>
      </c>
      <c r="N26" s="304">
        <v>0</v>
      </c>
      <c r="O26" s="304">
        <v>0</v>
      </c>
      <c r="P26" s="304">
        <v>0</v>
      </c>
      <c r="Q26" s="304">
        <v>0</v>
      </c>
      <c r="R26" s="304">
        <v>0</v>
      </c>
      <c r="S26" s="304">
        <v>0</v>
      </c>
      <c r="T26" s="304">
        <v>0</v>
      </c>
      <c r="U26" s="304">
        <v>0</v>
      </c>
      <c r="V26" s="304">
        <v>0</v>
      </c>
      <c r="W26" s="304">
        <v>0</v>
      </c>
      <c r="X26" s="304">
        <v>0</v>
      </c>
      <c r="Y26" s="304">
        <v>0</v>
      </c>
      <c r="Z26" s="304">
        <v>0</v>
      </c>
      <c r="AA26" s="304">
        <v>0</v>
      </c>
      <c r="AB26" s="304">
        <v>0</v>
      </c>
      <c r="AC26" s="331">
        <v>0</v>
      </c>
      <c r="AD26" s="304">
        <v>0</v>
      </c>
      <c r="AE26" s="304">
        <v>0</v>
      </c>
      <c r="AF26" s="304">
        <v>0</v>
      </c>
      <c r="AG26" s="304">
        <v>0</v>
      </c>
      <c r="AH26" s="304">
        <v>0</v>
      </c>
      <c r="AI26" s="304">
        <v>138723</v>
      </c>
      <c r="AJ26" s="304">
        <v>0</v>
      </c>
      <c r="AK26" s="304">
        <v>0</v>
      </c>
      <c r="AL26" s="304">
        <v>0</v>
      </c>
      <c r="AM26" s="304">
        <v>0</v>
      </c>
      <c r="AN26" s="304">
        <v>0</v>
      </c>
      <c r="AO26" s="304">
        <v>0</v>
      </c>
      <c r="AP26" s="304">
        <v>0</v>
      </c>
      <c r="AQ26" s="304">
        <v>0</v>
      </c>
      <c r="AR26" s="304">
        <v>0</v>
      </c>
      <c r="AS26" s="304">
        <v>0</v>
      </c>
      <c r="AT26" s="304">
        <v>0</v>
      </c>
    </row>
    <row r="27" spans="2:46">
      <c r="B27" s="336" t="s">
        <v>275</v>
      </c>
      <c r="C27" s="303">
        <v>0</v>
      </c>
      <c r="D27" s="304">
        <v>0</v>
      </c>
      <c r="E27" s="304">
        <v>0</v>
      </c>
      <c r="F27" s="304">
        <v>0</v>
      </c>
      <c r="G27" s="304">
        <v>0</v>
      </c>
      <c r="H27" s="304">
        <v>0</v>
      </c>
      <c r="I27" s="304">
        <v>0</v>
      </c>
      <c r="J27" s="304">
        <v>0</v>
      </c>
      <c r="K27" s="304">
        <v>0</v>
      </c>
      <c r="L27" s="304">
        <v>0</v>
      </c>
      <c r="M27" s="304">
        <v>0</v>
      </c>
      <c r="N27" s="304">
        <v>0</v>
      </c>
      <c r="O27" s="304">
        <v>0</v>
      </c>
      <c r="P27" s="304">
        <v>0</v>
      </c>
      <c r="Q27" s="304">
        <v>0</v>
      </c>
      <c r="R27" s="304">
        <v>0</v>
      </c>
      <c r="S27" s="304">
        <v>0</v>
      </c>
      <c r="T27" s="304">
        <v>0</v>
      </c>
      <c r="U27" s="304">
        <v>0</v>
      </c>
      <c r="V27" s="304">
        <v>0</v>
      </c>
      <c r="W27" s="304">
        <v>0</v>
      </c>
      <c r="X27" s="304">
        <v>0</v>
      </c>
      <c r="Y27" s="304">
        <v>0</v>
      </c>
      <c r="Z27" s="304">
        <v>0</v>
      </c>
      <c r="AA27" s="304">
        <v>0</v>
      </c>
      <c r="AB27" s="304">
        <v>0</v>
      </c>
      <c r="AC27" s="331">
        <v>0</v>
      </c>
      <c r="AD27" s="304">
        <v>0</v>
      </c>
      <c r="AE27" s="304">
        <v>11020</v>
      </c>
      <c r="AF27" s="304">
        <v>0</v>
      </c>
      <c r="AG27" s="304" t="s">
        <v>0</v>
      </c>
      <c r="AH27" s="304" t="s">
        <v>0</v>
      </c>
      <c r="AI27" s="304" t="s">
        <v>0</v>
      </c>
      <c r="AJ27" s="304" t="s">
        <v>0</v>
      </c>
      <c r="AK27" s="304" t="s">
        <v>0</v>
      </c>
      <c r="AL27" s="304" t="s">
        <v>0</v>
      </c>
      <c r="AM27" s="304" t="s">
        <v>0</v>
      </c>
      <c r="AN27" s="304" t="s">
        <v>0</v>
      </c>
      <c r="AO27" s="304" t="s">
        <v>0</v>
      </c>
      <c r="AP27" s="304" t="s">
        <v>0</v>
      </c>
      <c r="AQ27" s="304" t="s">
        <v>0</v>
      </c>
      <c r="AR27" s="304"/>
      <c r="AS27" s="304"/>
      <c r="AT27" s="304" t="s">
        <v>0</v>
      </c>
    </row>
    <row r="28" spans="2:46">
      <c r="B28" s="336" t="s">
        <v>276</v>
      </c>
      <c r="C28" s="303">
        <v>0</v>
      </c>
      <c r="D28" s="304">
        <v>0</v>
      </c>
      <c r="E28" s="304">
        <v>0</v>
      </c>
      <c r="F28" s="304">
        <v>0</v>
      </c>
      <c r="G28" s="304">
        <v>0</v>
      </c>
      <c r="H28" s="304">
        <v>0</v>
      </c>
      <c r="I28" s="304">
        <v>0</v>
      </c>
      <c r="J28" s="304">
        <v>0</v>
      </c>
      <c r="K28" s="304">
        <v>0</v>
      </c>
      <c r="L28" s="304">
        <v>-1178268</v>
      </c>
      <c r="M28" s="304" t="s">
        <v>0</v>
      </c>
      <c r="N28" s="304" t="s">
        <v>0</v>
      </c>
      <c r="O28" s="304" t="s">
        <v>0</v>
      </c>
      <c r="P28" s="304" t="s">
        <v>0</v>
      </c>
      <c r="Q28" s="304" t="s">
        <v>0</v>
      </c>
      <c r="R28" s="304" t="s">
        <v>0</v>
      </c>
      <c r="S28" s="304" t="s">
        <v>0</v>
      </c>
      <c r="T28" s="304" t="s">
        <v>0</v>
      </c>
      <c r="U28" s="304" t="s">
        <v>0</v>
      </c>
      <c r="V28" s="304" t="s">
        <v>0</v>
      </c>
      <c r="W28" s="304" t="s">
        <v>0</v>
      </c>
      <c r="X28" s="304" t="s">
        <v>0</v>
      </c>
      <c r="Y28" s="304" t="s">
        <v>0</v>
      </c>
      <c r="Z28" s="304" t="s">
        <v>0</v>
      </c>
      <c r="AA28" s="304" t="s">
        <v>0</v>
      </c>
      <c r="AB28" s="304" t="s">
        <v>0</v>
      </c>
      <c r="AC28" s="331" t="s">
        <v>0</v>
      </c>
      <c r="AD28" s="304" t="s">
        <v>0</v>
      </c>
      <c r="AE28" s="304" t="s">
        <v>0</v>
      </c>
      <c r="AF28" s="304" t="s">
        <v>0</v>
      </c>
      <c r="AG28" s="304" t="s">
        <v>0</v>
      </c>
      <c r="AH28" s="304" t="s">
        <v>0</v>
      </c>
      <c r="AI28" s="304" t="s">
        <v>0</v>
      </c>
      <c r="AJ28" s="304" t="s">
        <v>0</v>
      </c>
      <c r="AK28" s="304" t="s">
        <v>0</v>
      </c>
      <c r="AL28" s="304" t="s">
        <v>0</v>
      </c>
      <c r="AM28" s="304" t="s">
        <v>0</v>
      </c>
      <c r="AN28" s="304" t="s">
        <v>0</v>
      </c>
      <c r="AO28" s="304" t="s">
        <v>0</v>
      </c>
      <c r="AP28" s="304" t="s">
        <v>0</v>
      </c>
      <c r="AQ28" s="304" t="s">
        <v>0</v>
      </c>
      <c r="AR28" s="304"/>
      <c r="AS28" s="304"/>
      <c r="AT28" s="304" t="s">
        <v>0</v>
      </c>
    </row>
    <row r="29" spans="2:46">
      <c r="B29" s="336" t="s">
        <v>277</v>
      </c>
      <c r="C29" s="303">
        <v>0</v>
      </c>
      <c r="D29" s="304">
        <v>0</v>
      </c>
      <c r="E29" s="304">
        <v>0</v>
      </c>
      <c r="F29" s="304">
        <v>0</v>
      </c>
      <c r="G29" s="304">
        <v>0</v>
      </c>
      <c r="H29" s="304">
        <v>0</v>
      </c>
      <c r="I29" s="304">
        <v>0</v>
      </c>
      <c r="J29" s="304">
        <v>0</v>
      </c>
      <c r="K29" s="304">
        <v>0</v>
      </c>
      <c r="L29" s="304">
        <v>0</v>
      </c>
      <c r="M29" s="304">
        <v>0</v>
      </c>
      <c r="N29" s="304">
        <v>0</v>
      </c>
      <c r="O29" s="304">
        <v>0</v>
      </c>
      <c r="P29" s="304">
        <v>0</v>
      </c>
      <c r="Q29" s="304">
        <v>0</v>
      </c>
      <c r="R29" s="304">
        <v>0</v>
      </c>
      <c r="S29" s="304">
        <v>0</v>
      </c>
      <c r="T29" s="304">
        <v>0</v>
      </c>
      <c r="U29" s="304">
        <v>0</v>
      </c>
      <c r="V29" s="304">
        <v>0</v>
      </c>
      <c r="W29" s="304">
        <v>0</v>
      </c>
      <c r="X29" s="304">
        <v>0</v>
      </c>
      <c r="Y29" s="304">
        <v>0</v>
      </c>
      <c r="Z29" s="304">
        <v>0</v>
      </c>
      <c r="AA29" s="304">
        <v>0</v>
      </c>
      <c r="AB29" s="304">
        <v>0</v>
      </c>
      <c r="AC29" s="331">
        <v>0</v>
      </c>
      <c r="AD29" s="304">
        <v>0</v>
      </c>
      <c r="AE29" s="304">
        <v>0</v>
      </c>
      <c r="AF29" s="304">
        <v>0</v>
      </c>
      <c r="AG29" s="304">
        <v>0</v>
      </c>
      <c r="AH29" s="304">
        <v>0</v>
      </c>
      <c r="AI29" s="304">
        <v>0</v>
      </c>
      <c r="AJ29" s="304">
        <v>0</v>
      </c>
      <c r="AK29" s="304">
        <v>0</v>
      </c>
      <c r="AL29" s="304">
        <v>0</v>
      </c>
      <c r="AM29" s="304">
        <v>0</v>
      </c>
      <c r="AN29" s="304">
        <v>0</v>
      </c>
      <c r="AO29" s="304">
        <v>0</v>
      </c>
      <c r="AP29" s="304">
        <v>0</v>
      </c>
      <c r="AQ29" s="304">
        <v>0</v>
      </c>
      <c r="AR29" s="304">
        <v>0</v>
      </c>
      <c r="AS29" s="304">
        <v>0</v>
      </c>
      <c r="AT29" s="304">
        <v>0</v>
      </c>
    </row>
    <row r="30" spans="2:46">
      <c r="B30" s="336" t="s">
        <v>278</v>
      </c>
      <c r="C30" s="303" t="s">
        <v>0</v>
      </c>
      <c r="D30" s="304">
        <v>0</v>
      </c>
      <c r="E30" s="304">
        <v>0</v>
      </c>
      <c r="F30" s="304">
        <v>0</v>
      </c>
      <c r="G30" s="304">
        <v>0</v>
      </c>
      <c r="H30" s="304">
        <v>0</v>
      </c>
      <c r="I30" s="304">
        <v>0</v>
      </c>
      <c r="J30" s="304">
        <v>0</v>
      </c>
      <c r="K30" s="304">
        <v>0</v>
      </c>
      <c r="L30" s="304">
        <v>0</v>
      </c>
      <c r="M30" s="304">
        <v>0</v>
      </c>
      <c r="N30" s="304">
        <v>0</v>
      </c>
      <c r="O30" s="304">
        <v>0</v>
      </c>
      <c r="P30" s="304">
        <v>0</v>
      </c>
      <c r="Q30" s="304">
        <v>0</v>
      </c>
      <c r="R30" s="304">
        <v>0</v>
      </c>
      <c r="S30" s="304">
        <v>0</v>
      </c>
      <c r="T30" s="304">
        <v>0</v>
      </c>
      <c r="U30" s="304">
        <v>0</v>
      </c>
      <c r="V30" s="304">
        <v>0</v>
      </c>
      <c r="W30" s="304">
        <v>0</v>
      </c>
      <c r="X30" s="304">
        <v>0</v>
      </c>
      <c r="Y30" s="304">
        <v>0</v>
      </c>
      <c r="Z30" s="304">
        <v>0</v>
      </c>
      <c r="AA30" s="304">
        <v>0</v>
      </c>
      <c r="AB30" s="304">
        <v>0</v>
      </c>
      <c r="AC30" s="331">
        <v>0</v>
      </c>
      <c r="AD30" s="304">
        <v>0</v>
      </c>
      <c r="AE30" s="304">
        <v>0</v>
      </c>
      <c r="AF30" s="304">
        <v>0</v>
      </c>
      <c r="AG30" s="304">
        <v>0</v>
      </c>
      <c r="AH30" s="304">
        <v>0</v>
      </c>
      <c r="AI30" s="304">
        <v>0</v>
      </c>
      <c r="AJ30" s="304">
        <v>0</v>
      </c>
      <c r="AK30" s="304">
        <v>0</v>
      </c>
      <c r="AL30" s="304">
        <v>0</v>
      </c>
      <c r="AM30" s="304">
        <v>0</v>
      </c>
      <c r="AN30" s="304">
        <v>0</v>
      </c>
      <c r="AO30" s="304">
        <v>0</v>
      </c>
      <c r="AP30" s="304">
        <v>0</v>
      </c>
      <c r="AQ30" s="304">
        <v>0</v>
      </c>
      <c r="AR30" s="304">
        <v>0</v>
      </c>
      <c r="AS30" s="304">
        <v>0</v>
      </c>
      <c r="AT30" s="304">
        <v>0</v>
      </c>
    </row>
    <row r="31" spans="2:46">
      <c r="B31" s="336" t="s">
        <v>279</v>
      </c>
      <c r="C31" s="303" t="s">
        <v>0</v>
      </c>
      <c r="D31" s="304">
        <v>0</v>
      </c>
      <c r="E31" s="304">
        <v>0</v>
      </c>
      <c r="F31" s="304">
        <v>0</v>
      </c>
      <c r="G31" s="304">
        <v>0</v>
      </c>
      <c r="H31" s="304">
        <v>0</v>
      </c>
      <c r="I31" s="304">
        <v>0</v>
      </c>
      <c r="J31" s="304">
        <v>0</v>
      </c>
      <c r="K31" s="304">
        <v>0</v>
      </c>
      <c r="L31" s="304">
        <v>0</v>
      </c>
      <c r="M31" s="304">
        <v>0</v>
      </c>
      <c r="N31" s="304">
        <v>0</v>
      </c>
      <c r="O31" s="304">
        <v>0</v>
      </c>
      <c r="P31" s="304">
        <v>0</v>
      </c>
      <c r="Q31" s="304">
        <v>0</v>
      </c>
      <c r="R31" s="304">
        <v>0</v>
      </c>
      <c r="S31" s="304">
        <v>0</v>
      </c>
      <c r="T31" s="304">
        <v>0</v>
      </c>
      <c r="U31" s="304">
        <v>0</v>
      </c>
      <c r="V31" s="304">
        <v>0</v>
      </c>
      <c r="W31" s="304">
        <v>0</v>
      </c>
      <c r="X31" s="304">
        <v>0</v>
      </c>
      <c r="Y31" s="304">
        <v>0</v>
      </c>
      <c r="Z31" s="304">
        <v>0</v>
      </c>
      <c r="AA31" s="304">
        <v>0</v>
      </c>
      <c r="AB31" s="304">
        <v>0</v>
      </c>
      <c r="AC31" s="331">
        <v>0</v>
      </c>
      <c r="AD31" s="304">
        <v>0</v>
      </c>
      <c r="AE31" s="304">
        <v>0</v>
      </c>
      <c r="AF31" s="304">
        <v>0</v>
      </c>
      <c r="AG31" s="304">
        <v>0</v>
      </c>
      <c r="AH31" s="304">
        <v>0</v>
      </c>
      <c r="AI31" s="304">
        <v>0</v>
      </c>
      <c r="AJ31" s="304">
        <v>0</v>
      </c>
      <c r="AK31" s="304">
        <v>0</v>
      </c>
      <c r="AL31" s="304">
        <v>0</v>
      </c>
      <c r="AM31" s="304">
        <v>0</v>
      </c>
      <c r="AN31" s="304">
        <v>0</v>
      </c>
      <c r="AO31" s="304">
        <v>0</v>
      </c>
      <c r="AP31" s="304">
        <v>0</v>
      </c>
      <c r="AQ31" s="304">
        <v>0</v>
      </c>
      <c r="AR31" s="304">
        <v>0</v>
      </c>
      <c r="AS31" s="304">
        <v>0</v>
      </c>
      <c r="AT31" s="304">
        <v>0</v>
      </c>
    </row>
    <row r="32" spans="2:46">
      <c r="B32" s="336" t="s">
        <v>280</v>
      </c>
      <c r="C32" s="303" t="s">
        <v>0</v>
      </c>
      <c r="D32" s="304">
        <v>0</v>
      </c>
      <c r="E32" s="304">
        <v>0</v>
      </c>
      <c r="F32" s="304">
        <v>0</v>
      </c>
      <c r="G32" s="304">
        <v>0</v>
      </c>
      <c r="H32" s="304">
        <v>0</v>
      </c>
      <c r="I32" s="304">
        <v>0</v>
      </c>
      <c r="J32" s="304">
        <v>0</v>
      </c>
      <c r="K32" s="304">
        <v>0</v>
      </c>
      <c r="L32" s="304">
        <v>0</v>
      </c>
      <c r="M32" s="304">
        <v>0</v>
      </c>
      <c r="N32" s="304">
        <v>0</v>
      </c>
      <c r="O32" s="304">
        <v>0</v>
      </c>
      <c r="P32" s="304">
        <v>0</v>
      </c>
      <c r="Q32" s="304">
        <v>0</v>
      </c>
      <c r="R32" s="304">
        <v>0</v>
      </c>
      <c r="S32" s="304">
        <v>0</v>
      </c>
      <c r="T32" s="304">
        <v>0</v>
      </c>
      <c r="U32" s="304">
        <v>0</v>
      </c>
      <c r="V32" s="304">
        <v>0</v>
      </c>
      <c r="W32" s="304">
        <v>0</v>
      </c>
      <c r="X32" s="304">
        <v>0</v>
      </c>
      <c r="Y32" s="304">
        <v>0</v>
      </c>
      <c r="Z32" s="304">
        <v>0</v>
      </c>
      <c r="AA32" s="304">
        <v>0</v>
      </c>
      <c r="AB32" s="304">
        <v>0</v>
      </c>
      <c r="AC32" s="331">
        <v>0</v>
      </c>
      <c r="AD32" s="304">
        <v>0</v>
      </c>
      <c r="AE32" s="304">
        <v>0</v>
      </c>
      <c r="AF32" s="304">
        <v>0</v>
      </c>
      <c r="AG32" s="304">
        <v>0</v>
      </c>
      <c r="AH32" s="304">
        <v>0</v>
      </c>
      <c r="AI32" s="304">
        <v>0</v>
      </c>
      <c r="AJ32" s="304">
        <v>0</v>
      </c>
      <c r="AK32" s="304">
        <v>0</v>
      </c>
      <c r="AL32" s="304">
        <v>0</v>
      </c>
      <c r="AM32" s="304">
        <v>0</v>
      </c>
      <c r="AN32" s="304">
        <v>0</v>
      </c>
      <c r="AO32" s="304">
        <v>0</v>
      </c>
      <c r="AP32" s="304">
        <v>0</v>
      </c>
      <c r="AQ32" s="304">
        <v>0</v>
      </c>
      <c r="AR32" s="304">
        <v>0</v>
      </c>
      <c r="AS32" s="304">
        <v>0</v>
      </c>
      <c r="AT32" s="304">
        <v>0</v>
      </c>
    </row>
    <row r="33" spans="2:46">
      <c r="B33" s="336" t="s">
        <v>281</v>
      </c>
      <c r="C33" s="303" t="s">
        <v>0</v>
      </c>
      <c r="D33" s="304" t="s">
        <v>0</v>
      </c>
      <c r="E33" s="304">
        <v>0</v>
      </c>
      <c r="F33" s="304">
        <v>0</v>
      </c>
      <c r="G33" s="304">
        <v>0</v>
      </c>
      <c r="H33" s="304">
        <v>0</v>
      </c>
      <c r="I33" s="304">
        <v>0</v>
      </c>
      <c r="J33" s="304">
        <v>0</v>
      </c>
      <c r="K33" s="304">
        <v>0</v>
      </c>
      <c r="L33" s="304">
        <v>0</v>
      </c>
      <c r="M33" s="304">
        <v>0</v>
      </c>
      <c r="N33" s="304">
        <v>0</v>
      </c>
      <c r="O33" s="304">
        <v>0</v>
      </c>
      <c r="P33" s="304">
        <v>0</v>
      </c>
      <c r="Q33" s="304">
        <v>0</v>
      </c>
      <c r="R33" s="304">
        <v>0</v>
      </c>
      <c r="S33" s="304">
        <v>0</v>
      </c>
      <c r="T33" s="304">
        <v>0</v>
      </c>
      <c r="U33" s="304">
        <v>0</v>
      </c>
      <c r="V33" s="304">
        <v>0</v>
      </c>
      <c r="W33" s="304">
        <v>0</v>
      </c>
      <c r="X33" s="304">
        <v>0</v>
      </c>
      <c r="Y33" s="304">
        <v>0</v>
      </c>
      <c r="Z33" s="304">
        <v>0</v>
      </c>
      <c r="AA33" s="304">
        <v>0</v>
      </c>
      <c r="AB33" s="304">
        <v>0</v>
      </c>
      <c r="AC33" s="331">
        <v>0</v>
      </c>
      <c r="AD33" s="304">
        <v>0</v>
      </c>
      <c r="AE33" s="304">
        <v>0</v>
      </c>
      <c r="AF33" s="304">
        <v>0</v>
      </c>
      <c r="AG33" s="304">
        <v>33620</v>
      </c>
      <c r="AH33" s="304" t="s">
        <v>0</v>
      </c>
      <c r="AI33" s="304" t="s">
        <v>0</v>
      </c>
      <c r="AJ33" s="304" t="s">
        <v>0</v>
      </c>
      <c r="AK33" s="304" t="s">
        <v>0</v>
      </c>
      <c r="AL33" s="304" t="s">
        <v>0</v>
      </c>
      <c r="AM33" s="304" t="s">
        <v>0</v>
      </c>
      <c r="AN33" s="304" t="s">
        <v>0</v>
      </c>
      <c r="AO33" s="304" t="s">
        <v>0</v>
      </c>
      <c r="AP33" s="304" t="s">
        <v>0</v>
      </c>
      <c r="AQ33" s="304" t="s">
        <v>0</v>
      </c>
      <c r="AR33" s="304"/>
      <c r="AS33" s="304"/>
      <c r="AT33" s="304" t="s">
        <v>0</v>
      </c>
    </row>
    <row r="34" spans="2:46">
      <c r="B34" s="336" t="s">
        <v>355</v>
      </c>
      <c r="C34" s="303" t="s">
        <v>0</v>
      </c>
      <c r="D34" s="304" t="s">
        <v>0</v>
      </c>
      <c r="E34" s="304">
        <v>0</v>
      </c>
      <c r="F34" s="304">
        <v>0</v>
      </c>
      <c r="G34" s="304">
        <v>0</v>
      </c>
      <c r="H34" s="304">
        <v>0</v>
      </c>
      <c r="I34" s="304">
        <v>0</v>
      </c>
      <c r="J34" s="304">
        <v>0</v>
      </c>
      <c r="K34" s="304">
        <v>0</v>
      </c>
      <c r="L34" s="304">
        <v>0</v>
      </c>
      <c r="M34" s="304">
        <v>0</v>
      </c>
      <c r="N34" s="304">
        <v>0</v>
      </c>
      <c r="O34" s="304">
        <v>0</v>
      </c>
      <c r="P34" s="304">
        <v>0</v>
      </c>
      <c r="Q34" s="304">
        <v>0</v>
      </c>
      <c r="R34" s="304">
        <v>0</v>
      </c>
      <c r="S34" s="304">
        <v>0</v>
      </c>
      <c r="T34" s="304">
        <v>0</v>
      </c>
      <c r="U34" s="304">
        <v>0</v>
      </c>
      <c r="V34" s="304">
        <v>0</v>
      </c>
      <c r="W34" s="304">
        <v>0</v>
      </c>
      <c r="X34" s="304">
        <v>0</v>
      </c>
      <c r="Y34" s="304">
        <v>0</v>
      </c>
      <c r="Z34" s="304">
        <v>0</v>
      </c>
      <c r="AA34" s="304">
        <v>0</v>
      </c>
      <c r="AB34" s="304">
        <v>0</v>
      </c>
      <c r="AC34" s="331">
        <v>0</v>
      </c>
      <c r="AD34" s="304">
        <v>0</v>
      </c>
      <c r="AE34" s="304">
        <v>0</v>
      </c>
      <c r="AF34" s="304">
        <v>0</v>
      </c>
      <c r="AG34" s="304">
        <v>0</v>
      </c>
      <c r="AH34" s="304">
        <v>0</v>
      </c>
      <c r="AI34" s="304">
        <v>0</v>
      </c>
      <c r="AJ34" s="304">
        <v>0</v>
      </c>
      <c r="AK34" s="304">
        <v>0</v>
      </c>
      <c r="AL34" s="304">
        <v>0</v>
      </c>
      <c r="AM34" s="304">
        <v>0</v>
      </c>
      <c r="AN34" s="304">
        <v>0</v>
      </c>
      <c r="AO34" s="304">
        <v>0</v>
      </c>
      <c r="AP34" s="304">
        <v>0</v>
      </c>
      <c r="AQ34" s="304">
        <v>0</v>
      </c>
      <c r="AR34" s="304">
        <v>0</v>
      </c>
      <c r="AS34" s="304">
        <v>0</v>
      </c>
      <c r="AT34" s="304">
        <v>0</v>
      </c>
    </row>
    <row r="35" spans="2:46">
      <c r="B35" s="336" t="s">
        <v>282</v>
      </c>
      <c r="C35" s="303" t="s">
        <v>0</v>
      </c>
      <c r="D35" s="304" t="s">
        <v>0</v>
      </c>
      <c r="E35" s="304">
        <v>0</v>
      </c>
      <c r="F35" s="304">
        <v>0</v>
      </c>
      <c r="G35" s="304">
        <v>0</v>
      </c>
      <c r="H35" s="304">
        <v>0</v>
      </c>
      <c r="I35" s="304">
        <v>0</v>
      </c>
      <c r="J35" s="304">
        <v>0</v>
      </c>
      <c r="K35" s="304">
        <v>0</v>
      </c>
      <c r="L35" s="304">
        <v>0</v>
      </c>
      <c r="M35" s="304">
        <v>0</v>
      </c>
      <c r="N35" s="304">
        <v>0</v>
      </c>
      <c r="O35" s="304">
        <v>0</v>
      </c>
      <c r="P35" s="304">
        <v>0</v>
      </c>
      <c r="Q35" s="304">
        <v>0</v>
      </c>
      <c r="R35" s="304">
        <v>0</v>
      </c>
      <c r="S35" s="304">
        <v>0</v>
      </c>
      <c r="T35" s="304">
        <v>0</v>
      </c>
      <c r="U35" s="304">
        <v>0</v>
      </c>
      <c r="V35" s="304">
        <v>0</v>
      </c>
      <c r="W35" s="304">
        <v>0</v>
      </c>
      <c r="X35" s="304">
        <v>0</v>
      </c>
      <c r="Y35" s="304">
        <v>0</v>
      </c>
      <c r="Z35" s="304">
        <v>0</v>
      </c>
      <c r="AA35" s="304">
        <v>0</v>
      </c>
      <c r="AB35" s="304">
        <v>0</v>
      </c>
      <c r="AC35" s="331">
        <v>0</v>
      </c>
      <c r="AD35" s="304">
        <v>0</v>
      </c>
      <c r="AE35" s="304">
        <v>0</v>
      </c>
      <c r="AF35" s="304">
        <v>0</v>
      </c>
      <c r="AG35" s="304">
        <v>0</v>
      </c>
      <c r="AH35" s="304">
        <v>0</v>
      </c>
      <c r="AI35" s="304">
        <v>0</v>
      </c>
      <c r="AJ35" s="304">
        <v>0</v>
      </c>
      <c r="AK35" s="304">
        <v>0</v>
      </c>
      <c r="AL35" s="304">
        <v>0</v>
      </c>
      <c r="AM35" s="304">
        <v>0</v>
      </c>
      <c r="AN35" s="304">
        <v>0</v>
      </c>
      <c r="AO35" s="304">
        <v>0</v>
      </c>
      <c r="AP35" s="304">
        <v>0</v>
      </c>
      <c r="AQ35" s="304">
        <v>0</v>
      </c>
      <c r="AR35" s="304">
        <v>0</v>
      </c>
      <c r="AS35" s="304">
        <v>0</v>
      </c>
      <c r="AT35" s="304">
        <v>0</v>
      </c>
    </row>
    <row r="36" spans="2:46">
      <c r="B36" s="336" t="s">
        <v>283</v>
      </c>
      <c r="C36" s="303" t="s">
        <v>0</v>
      </c>
      <c r="D36" s="304" t="s">
        <v>0</v>
      </c>
      <c r="E36" s="304" t="s">
        <v>0</v>
      </c>
      <c r="F36" s="304">
        <v>0</v>
      </c>
      <c r="G36" s="304">
        <v>0</v>
      </c>
      <c r="H36" s="304">
        <v>0</v>
      </c>
      <c r="I36" s="304">
        <v>0</v>
      </c>
      <c r="J36" s="304">
        <v>0</v>
      </c>
      <c r="K36" s="304">
        <v>0</v>
      </c>
      <c r="L36" s="304">
        <v>0</v>
      </c>
      <c r="M36" s="304">
        <v>0</v>
      </c>
      <c r="N36" s="304">
        <v>0</v>
      </c>
      <c r="O36" s="304">
        <v>0</v>
      </c>
      <c r="P36" s="304">
        <v>0</v>
      </c>
      <c r="Q36" s="304">
        <v>0</v>
      </c>
      <c r="R36" s="304">
        <v>0</v>
      </c>
      <c r="S36" s="304">
        <v>0</v>
      </c>
      <c r="T36" s="304">
        <v>0</v>
      </c>
      <c r="U36" s="304">
        <v>0</v>
      </c>
      <c r="V36" s="304">
        <v>0</v>
      </c>
      <c r="W36" s="304">
        <v>0</v>
      </c>
      <c r="X36" s="304">
        <v>0</v>
      </c>
      <c r="Y36" s="304">
        <v>0</v>
      </c>
      <c r="Z36" s="304">
        <v>0</v>
      </c>
      <c r="AA36" s="304">
        <v>0</v>
      </c>
      <c r="AB36" s="304">
        <v>0</v>
      </c>
      <c r="AC36" s="331">
        <v>0</v>
      </c>
      <c r="AD36" s="304">
        <v>0</v>
      </c>
      <c r="AE36" s="304">
        <v>0</v>
      </c>
      <c r="AF36" s="304">
        <v>0</v>
      </c>
      <c r="AG36" s="304">
        <v>0</v>
      </c>
      <c r="AH36" s="304">
        <v>0</v>
      </c>
      <c r="AI36" s="304">
        <v>0</v>
      </c>
      <c r="AJ36" s="304">
        <v>0</v>
      </c>
      <c r="AK36" s="304">
        <v>0</v>
      </c>
      <c r="AL36" s="304">
        <v>0</v>
      </c>
      <c r="AM36" s="304">
        <v>0</v>
      </c>
      <c r="AN36" s="304">
        <v>0</v>
      </c>
      <c r="AO36" s="304">
        <v>0</v>
      </c>
      <c r="AP36" s="304">
        <v>0</v>
      </c>
      <c r="AQ36" s="304">
        <v>0</v>
      </c>
      <c r="AR36" s="304">
        <v>0</v>
      </c>
      <c r="AS36" s="304">
        <v>0</v>
      </c>
      <c r="AT36" s="304">
        <v>0</v>
      </c>
    </row>
    <row r="37" spans="2:46">
      <c r="B37" s="336" t="s">
        <v>284</v>
      </c>
      <c r="C37" s="303" t="s">
        <v>0</v>
      </c>
      <c r="D37" s="304" t="s">
        <v>0</v>
      </c>
      <c r="E37" s="304" t="s">
        <v>0</v>
      </c>
      <c r="F37" s="304">
        <v>0</v>
      </c>
      <c r="G37" s="304">
        <v>0</v>
      </c>
      <c r="H37" s="304">
        <v>0</v>
      </c>
      <c r="I37" s="304">
        <v>0</v>
      </c>
      <c r="J37" s="304">
        <v>0</v>
      </c>
      <c r="K37" s="304">
        <v>0</v>
      </c>
      <c r="L37" s="304">
        <v>0</v>
      </c>
      <c r="M37" s="304">
        <v>0</v>
      </c>
      <c r="N37" s="304">
        <v>0</v>
      </c>
      <c r="O37" s="304">
        <v>0</v>
      </c>
      <c r="P37" s="304">
        <v>0</v>
      </c>
      <c r="Q37" s="304">
        <v>0</v>
      </c>
      <c r="R37" s="304">
        <v>0</v>
      </c>
      <c r="S37" s="304">
        <v>0</v>
      </c>
      <c r="T37" s="304">
        <v>0</v>
      </c>
      <c r="U37" s="304">
        <v>0</v>
      </c>
      <c r="V37" s="304">
        <v>0</v>
      </c>
      <c r="W37" s="304">
        <v>0</v>
      </c>
      <c r="X37" s="304">
        <v>0</v>
      </c>
      <c r="Y37" s="304">
        <v>0</v>
      </c>
      <c r="Z37" s="304">
        <v>0</v>
      </c>
      <c r="AA37" s="304">
        <v>0</v>
      </c>
      <c r="AB37" s="304">
        <v>0</v>
      </c>
      <c r="AC37" s="331">
        <v>0</v>
      </c>
      <c r="AD37" s="304">
        <v>0</v>
      </c>
      <c r="AE37" s="304">
        <v>0</v>
      </c>
      <c r="AF37" s="304">
        <v>0</v>
      </c>
      <c r="AG37" s="304">
        <v>0</v>
      </c>
      <c r="AH37" s="304">
        <v>0</v>
      </c>
      <c r="AI37" s="304">
        <v>0</v>
      </c>
      <c r="AJ37" s="304">
        <v>0</v>
      </c>
      <c r="AK37" s="304">
        <v>0</v>
      </c>
      <c r="AL37" s="304">
        <v>0</v>
      </c>
      <c r="AM37" s="304">
        <v>0</v>
      </c>
      <c r="AN37" s="304">
        <v>0</v>
      </c>
      <c r="AO37" s="304">
        <v>0</v>
      </c>
      <c r="AP37" s="304">
        <v>0</v>
      </c>
      <c r="AQ37" s="304">
        <v>1318376</v>
      </c>
      <c r="AR37" s="304"/>
      <c r="AS37" s="304"/>
      <c r="AT37" s="304" t="s">
        <v>0</v>
      </c>
    </row>
    <row r="38" spans="2:46">
      <c r="B38" s="336" t="s">
        <v>285</v>
      </c>
      <c r="C38" s="303" t="s">
        <v>0</v>
      </c>
      <c r="D38" s="304" t="s">
        <v>0</v>
      </c>
      <c r="E38" s="304" t="s">
        <v>0</v>
      </c>
      <c r="F38" s="304" t="s">
        <v>0</v>
      </c>
      <c r="G38" s="304">
        <v>0</v>
      </c>
      <c r="H38" s="304">
        <v>0</v>
      </c>
      <c r="I38" s="304">
        <v>0</v>
      </c>
      <c r="J38" s="304">
        <v>0</v>
      </c>
      <c r="K38" s="304">
        <v>0</v>
      </c>
      <c r="L38" s="304">
        <v>0</v>
      </c>
      <c r="M38" s="304">
        <v>0</v>
      </c>
      <c r="N38" s="304">
        <v>0</v>
      </c>
      <c r="O38" s="304">
        <v>0</v>
      </c>
      <c r="P38" s="304">
        <v>0</v>
      </c>
      <c r="Q38" s="304">
        <v>0</v>
      </c>
      <c r="R38" s="304">
        <v>0</v>
      </c>
      <c r="S38" s="304">
        <v>885059</v>
      </c>
      <c r="T38" s="304">
        <v>0</v>
      </c>
      <c r="U38" s="304">
        <v>0</v>
      </c>
      <c r="V38" s="304">
        <v>0</v>
      </c>
      <c r="W38" s="304">
        <v>0</v>
      </c>
      <c r="X38" s="304">
        <v>0</v>
      </c>
      <c r="Y38" s="304">
        <v>0</v>
      </c>
      <c r="Z38" s="304">
        <v>0</v>
      </c>
      <c r="AA38" s="304">
        <v>0</v>
      </c>
      <c r="AB38" s="304">
        <v>0</v>
      </c>
      <c r="AC38" s="331">
        <v>0</v>
      </c>
      <c r="AD38" s="304">
        <v>0</v>
      </c>
      <c r="AE38" s="304">
        <v>0</v>
      </c>
      <c r="AF38" s="304">
        <v>0</v>
      </c>
      <c r="AG38" s="304">
        <v>0</v>
      </c>
      <c r="AH38" s="304">
        <v>0</v>
      </c>
      <c r="AI38" s="304">
        <v>0</v>
      </c>
      <c r="AJ38" s="304">
        <v>0</v>
      </c>
      <c r="AK38" s="304">
        <v>0</v>
      </c>
      <c r="AL38" s="304">
        <v>0</v>
      </c>
      <c r="AM38" s="304">
        <v>0</v>
      </c>
      <c r="AN38" s="304">
        <v>0</v>
      </c>
      <c r="AO38" s="304">
        <v>0</v>
      </c>
      <c r="AP38" s="304">
        <v>0</v>
      </c>
      <c r="AQ38" s="304">
        <v>0</v>
      </c>
      <c r="AR38" s="304">
        <v>0</v>
      </c>
      <c r="AS38" s="304">
        <v>0</v>
      </c>
      <c r="AT38" s="304">
        <v>0</v>
      </c>
    </row>
    <row r="39" spans="2:46">
      <c r="B39" s="336" t="s">
        <v>286</v>
      </c>
      <c r="C39" s="303" t="s">
        <v>0</v>
      </c>
      <c r="D39" s="304" t="s">
        <v>0</v>
      </c>
      <c r="E39" s="304" t="s">
        <v>0</v>
      </c>
      <c r="F39" s="304" t="s">
        <v>0</v>
      </c>
      <c r="G39" s="304">
        <v>0</v>
      </c>
      <c r="H39" s="304">
        <v>0</v>
      </c>
      <c r="I39" s="304">
        <v>0</v>
      </c>
      <c r="J39" s="304">
        <v>0</v>
      </c>
      <c r="K39" s="304">
        <v>0</v>
      </c>
      <c r="L39" s="304">
        <v>0</v>
      </c>
      <c r="M39" s="304">
        <v>0</v>
      </c>
      <c r="N39" s="304">
        <v>0</v>
      </c>
      <c r="O39" s="304">
        <v>0</v>
      </c>
      <c r="P39" s="304">
        <v>0</v>
      </c>
      <c r="Q39" s="304">
        <v>0</v>
      </c>
      <c r="R39" s="304">
        <v>0</v>
      </c>
      <c r="S39" s="304">
        <v>0</v>
      </c>
      <c r="T39" s="304">
        <v>0</v>
      </c>
      <c r="U39" s="304">
        <v>0</v>
      </c>
      <c r="V39" s="304">
        <v>0</v>
      </c>
      <c r="W39" s="304">
        <v>0</v>
      </c>
      <c r="X39" s="304">
        <v>0</v>
      </c>
      <c r="Y39" s="304">
        <v>0</v>
      </c>
      <c r="Z39" s="304">
        <v>0</v>
      </c>
      <c r="AA39" s="304">
        <v>0</v>
      </c>
      <c r="AB39" s="304">
        <v>0</v>
      </c>
      <c r="AC39" s="331">
        <v>0</v>
      </c>
      <c r="AD39" s="304">
        <v>0</v>
      </c>
      <c r="AE39" s="304">
        <v>0</v>
      </c>
      <c r="AF39" s="304">
        <v>0</v>
      </c>
      <c r="AG39" s="304">
        <v>0</v>
      </c>
      <c r="AH39" s="304">
        <v>0</v>
      </c>
      <c r="AI39" s="304">
        <v>0</v>
      </c>
      <c r="AJ39" s="304">
        <v>0</v>
      </c>
      <c r="AK39" s="304">
        <v>0</v>
      </c>
      <c r="AL39" s="304">
        <v>0</v>
      </c>
      <c r="AM39" s="304">
        <v>0</v>
      </c>
      <c r="AN39" s="304">
        <v>0</v>
      </c>
      <c r="AO39" s="304">
        <v>0</v>
      </c>
      <c r="AP39" s="304">
        <v>0</v>
      </c>
      <c r="AQ39" s="304">
        <v>0</v>
      </c>
      <c r="AR39" s="304">
        <v>0</v>
      </c>
      <c r="AS39" s="304">
        <v>0</v>
      </c>
      <c r="AT39" s="304">
        <v>0</v>
      </c>
    </row>
    <row r="40" spans="2:46">
      <c r="B40" s="336" t="s">
        <v>464</v>
      </c>
      <c r="C40" s="303" t="s">
        <v>0</v>
      </c>
      <c r="D40" s="304" t="s">
        <v>0</v>
      </c>
      <c r="E40" s="304" t="s">
        <v>0</v>
      </c>
      <c r="F40" s="304" t="s">
        <v>0</v>
      </c>
      <c r="G40" s="304">
        <v>0</v>
      </c>
      <c r="H40" s="304">
        <v>0</v>
      </c>
      <c r="I40" s="304">
        <v>0</v>
      </c>
      <c r="J40" s="304">
        <v>0</v>
      </c>
      <c r="K40" s="304">
        <v>0</v>
      </c>
      <c r="L40" s="304">
        <v>0</v>
      </c>
      <c r="M40" s="304">
        <v>0</v>
      </c>
      <c r="N40" s="304">
        <v>0</v>
      </c>
      <c r="O40" s="304">
        <v>0</v>
      </c>
      <c r="P40" s="304">
        <v>0</v>
      </c>
      <c r="Q40" s="304">
        <v>0</v>
      </c>
      <c r="R40" s="304">
        <v>0</v>
      </c>
      <c r="S40" s="304">
        <v>0</v>
      </c>
      <c r="T40" s="304">
        <v>0</v>
      </c>
      <c r="U40" s="304">
        <v>0</v>
      </c>
      <c r="V40" s="304">
        <v>0</v>
      </c>
      <c r="W40" s="304">
        <v>0</v>
      </c>
      <c r="X40" s="304">
        <v>0</v>
      </c>
      <c r="Y40" s="304">
        <v>0</v>
      </c>
      <c r="Z40" s="304">
        <v>18603</v>
      </c>
      <c r="AA40" s="304">
        <v>0</v>
      </c>
      <c r="AB40" s="304">
        <v>0</v>
      </c>
      <c r="AC40" s="331">
        <v>0</v>
      </c>
      <c r="AD40" s="304">
        <v>0</v>
      </c>
      <c r="AE40" s="304">
        <v>0</v>
      </c>
      <c r="AF40" s="304">
        <v>0</v>
      </c>
      <c r="AG40" s="304">
        <v>0</v>
      </c>
      <c r="AH40" s="304">
        <v>0</v>
      </c>
      <c r="AI40" s="304">
        <v>0</v>
      </c>
      <c r="AJ40" s="304">
        <v>0</v>
      </c>
      <c r="AK40" s="304">
        <v>0</v>
      </c>
      <c r="AL40" s="304">
        <v>0</v>
      </c>
      <c r="AM40" s="304">
        <v>0</v>
      </c>
      <c r="AN40" s="304">
        <v>0</v>
      </c>
      <c r="AO40" s="304">
        <v>0</v>
      </c>
      <c r="AP40" s="304">
        <v>0</v>
      </c>
      <c r="AQ40" s="304">
        <v>0</v>
      </c>
      <c r="AR40" s="304">
        <v>0</v>
      </c>
      <c r="AS40" s="304">
        <v>0</v>
      </c>
      <c r="AT40" s="304">
        <v>0</v>
      </c>
    </row>
    <row r="41" spans="2:46" ht="24">
      <c r="B41" s="336" t="s">
        <v>287</v>
      </c>
      <c r="C41" s="303" t="s">
        <v>0</v>
      </c>
      <c r="D41" s="304" t="s">
        <v>0</v>
      </c>
      <c r="E41" s="304" t="s">
        <v>0</v>
      </c>
      <c r="F41" s="304" t="s">
        <v>0</v>
      </c>
      <c r="G41" s="304">
        <v>0</v>
      </c>
      <c r="H41" s="304">
        <v>0</v>
      </c>
      <c r="I41" s="304">
        <v>0</v>
      </c>
      <c r="J41" s="304">
        <v>0</v>
      </c>
      <c r="K41" s="304">
        <v>0</v>
      </c>
      <c r="L41" s="304">
        <v>0</v>
      </c>
      <c r="M41" s="304">
        <v>0</v>
      </c>
      <c r="N41" s="304">
        <v>0</v>
      </c>
      <c r="O41" s="304">
        <v>0</v>
      </c>
      <c r="P41" s="304">
        <v>0</v>
      </c>
      <c r="Q41" s="304">
        <v>0</v>
      </c>
      <c r="R41" s="304">
        <v>0</v>
      </c>
      <c r="S41" s="304">
        <v>0</v>
      </c>
      <c r="T41" s="304">
        <v>0</v>
      </c>
      <c r="U41" s="304">
        <v>0</v>
      </c>
      <c r="V41" s="304">
        <v>0</v>
      </c>
      <c r="W41" s="304">
        <v>0</v>
      </c>
      <c r="X41" s="304">
        <v>0</v>
      </c>
      <c r="Y41" s="304">
        <v>0</v>
      </c>
      <c r="Z41" s="304">
        <v>0</v>
      </c>
      <c r="AA41" s="304">
        <v>0</v>
      </c>
      <c r="AB41" s="304">
        <v>0</v>
      </c>
      <c r="AC41" s="331">
        <v>0</v>
      </c>
      <c r="AD41" s="304">
        <v>0</v>
      </c>
      <c r="AE41" s="304">
        <v>0</v>
      </c>
      <c r="AF41" s="304">
        <v>0</v>
      </c>
      <c r="AG41" s="304">
        <v>0</v>
      </c>
      <c r="AH41" s="304">
        <v>0</v>
      </c>
      <c r="AI41" s="304">
        <v>0</v>
      </c>
      <c r="AJ41" s="304">
        <v>0</v>
      </c>
      <c r="AK41" s="304">
        <v>0</v>
      </c>
      <c r="AL41" s="304">
        <v>0</v>
      </c>
      <c r="AM41" s="304">
        <v>0</v>
      </c>
      <c r="AN41" s="304">
        <v>0</v>
      </c>
      <c r="AO41" s="304">
        <v>0</v>
      </c>
      <c r="AP41" s="304">
        <v>0</v>
      </c>
      <c r="AQ41" s="304">
        <v>0</v>
      </c>
      <c r="AR41" s="304">
        <v>0</v>
      </c>
      <c r="AS41" s="304">
        <v>0</v>
      </c>
      <c r="AT41" s="304">
        <v>0</v>
      </c>
    </row>
    <row r="42" spans="2:46">
      <c r="B42" s="336" t="s">
        <v>288</v>
      </c>
      <c r="C42" s="303" t="s">
        <v>0</v>
      </c>
      <c r="D42" s="304" t="s">
        <v>0</v>
      </c>
      <c r="E42" s="304" t="s">
        <v>0</v>
      </c>
      <c r="F42" s="304" t="s">
        <v>0</v>
      </c>
      <c r="G42" s="304" t="s">
        <v>0</v>
      </c>
      <c r="H42" s="304">
        <v>0</v>
      </c>
      <c r="I42" s="304">
        <v>0</v>
      </c>
      <c r="J42" s="304">
        <v>0</v>
      </c>
      <c r="K42" s="304">
        <v>0</v>
      </c>
      <c r="L42" s="304">
        <v>0</v>
      </c>
      <c r="M42" s="304">
        <v>0</v>
      </c>
      <c r="N42" s="304">
        <v>0</v>
      </c>
      <c r="O42" s="304">
        <v>0</v>
      </c>
      <c r="P42" s="304">
        <v>0</v>
      </c>
      <c r="Q42" s="304">
        <v>0</v>
      </c>
      <c r="R42" s="304">
        <v>0</v>
      </c>
      <c r="S42" s="304">
        <v>0</v>
      </c>
      <c r="T42" s="304">
        <v>0</v>
      </c>
      <c r="U42" s="304">
        <v>0</v>
      </c>
      <c r="V42" s="304">
        <v>0</v>
      </c>
      <c r="W42" s="304">
        <v>0</v>
      </c>
      <c r="X42" s="304">
        <v>0</v>
      </c>
      <c r="Y42" s="304">
        <v>0</v>
      </c>
      <c r="Z42" s="304">
        <v>0</v>
      </c>
      <c r="AA42" s="304">
        <v>0</v>
      </c>
      <c r="AB42" s="304">
        <v>0</v>
      </c>
      <c r="AC42" s="331">
        <v>0</v>
      </c>
      <c r="AD42" s="304">
        <v>0</v>
      </c>
      <c r="AE42" s="304">
        <v>0</v>
      </c>
      <c r="AF42" s="304">
        <v>0</v>
      </c>
      <c r="AG42" s="304">
        <v>0</v>
      </c>
      <c r="AH42" s="304">
        <v>0</v>
      </c>
      <c r="AI42" s="304">
        <v>0</v>
      </c>
      <c r="AJ42" s="304">
        <v>0</v>
      </c>
      <c r="AK42" s="304">
        <v>0</v>
      </c>
      <c r="AL42" s="304">
        <v>0</v>
      </c>
      <c r="AM42" s="304">
        <v>0</v>
      </c>
      <c r="AN42" s="304">
        <v>0</v>
      </c>
      <c r="AO42" s="304">
        <v>0</v>
      </c>
      <c r="AP42" s="304">
        <v>0</v>
      </c>
      <c r="AQ42" s="304">
        <v>0</v>
      </c>
      <c r="AR42" s="304">
        <v>0</v>
      </c>
      <c r="AS42" s="304">
        <v>0</v>
      </c>
      <c r="AT42" s="304">
        <v>0</v>
      </c>
    </row>
    <row r="43" spans="2:46">
      <c r="B43" s="336" t="s">
        <v>289</v>
      </c>
      <c r="C43" s="303" t="s">
        <v>0</v>
      </c>
      <c r="D43" s="304" t="s">
        <v>0</v>
      </c>
      <c r="E43" s="304" t="s">
        <v>0</v>
      </c>
      <c r="F43" s="304" t="s">
        <v>0</v>
      </c>
      <c r="G43" s="304" t="s">
        <v>0</v>
      </c>
      <c r="H43" s="304">
        <v>0</v>
      </c>
      <c r="I43" s="304">
        <v>0</v>
      </c>
      <c r="J43" s="304">
        <v>0</v>
      </c>
      <c r="K43" s="304">
        <v>0</v>
      </c>
      <c r="L43" s="304">
        <v>0</v>
      </c>
      <c r="M43" s="304">
        <v>0</v>
      </c>
      <c r="N43" s="304">
        <v>0</v>
      </c>
      <c r="O43" s="304">
        <v>0</v>
      </c>
      <c r="P43" s="304">
        <v>0</v>
      </c>
      <c r="Q43" s="304">
        <v>0</v>
      </c>
      <c r="R43" s="304">
        <v>0</v>
      </c>
      <c r="S43" s="304">
        <v>0</v>
      </c>
      <c r="T43" s="304">
        <v>0</v>
      </c>
      <c r="U43" s="304">
        <v>0</v>
      </c>
      <c r="V43" s="304">
        <v>0</v>
      </c>
      <c r="W43" s="304">
        <v>0</v>
      </c>
      <c r="X43" s="304">
        <v>0</v>
      </c>
      <c r="Y43" s="304">
        <v>0</v>
      </c>
      <c r="Z43" s="304">
        <v>0</v>
      </c>
      <c r="AA43" s="304">
        <v>0</v>
      </c>
      <c r="AB43" s="304">
        <v>0</v>
      </c>
      <c r="AC43" s="331">
        <v>0</v>
      </c>
      <c r="AD43" s="304">
        <v>0</v>
      </c>
      <c r="AE43" s="304">
        <v>0</v>
      </c>
      <c r="AF43" s="304">
        <v>0</v>
      </c>
      <c r="AG43" s="304">
        <v>0</v>
      </c>
      <c r="AH43" s="304">
        <v>0</v>
      </c>
      <c r="AI43" s="304">
        <v>0</v>
      </c>
      <c r="AJ43" s="304">
        <v>0</v>
      </c>
      <c r="AK43" s="304">
        <v>0</v>
      </c>
      <c r="AL43" s="304">
        <v>0</v>
      </c>
      <c r="AM43" s="304">
        <v>0</v>
      </c>
      <c r="AN43" s="304">
        <v>0</v>
      </c>
      <c r="AO43" s="304">
        <v>0</v>
      </c>
      <c r="AP43" s="304">
        <v>0</v>
      </c>
      <c r="AQ43" s="304">
        <v>0</v>
      </c>
      <c r="AR43" s="304">
        <v>0</v>
      </c>
      <c r="AS43" s="304">
        <v>0</v>
      </c>
      <c r="AT43" s="304">
        <v>0</v>
      </c>
    </row>
    <row r="44" spans="2:46">
      <c r="B44" s="336" t="s">
        <v>290</v>
      </c>
      <c r="C44" s="303" t="s">
        <v>0</v>
      </c>
      <c r="D44" s="304" t="s">
        <v>0</v>
      </c>
      <c r="E44" s="304" t="s">
        <v>0</v>
      </c>
      <c r="F44" s="304" t="s">
        <v>0</v>
      </c>
      <c r="G44" s="304" t="s">
        <v>0</v>
      </c>
      <c r="H44" s="304">
        <v>0</v>
      </c>
      <c r="I44" s="304">
        <v>0</v>
      </c>
      <c r="J44" s="304">
        <v>0</v>
      </c>
      <c r="K44" s="304">
        <v>0</v>
      </c>
      <c r="L44" s="304">
        <v>0</v>
      </c>
      <c r="M44" s="304">
        <v>0</v>
      </c>
      <c r="N44" s="304">
        <v>0</v>
      </c>
      <c r="O44" s="304">
        <v>0</v>
      </c>
      <c r="P44" s="304">
        <v>0</v>
      </c>
      <c r="Q44" s="304">
        <v>0</v>
      </c>
      <c r="R44" s="304">
        <v>0</v>
      </c>
      <c r="S44" s="304">
        <v>0</v>
      </c>
      <c r="T44" s="304">
        <v>0</v>
      </c>
      <c r="U44" s="304">
        <v>0</v>
      </c>
      <c r="V44" s="304">
        <v>0</v>
      </c>
      <c r="W44" s="304">
        <v>0</v>
      </c>
      <c r="X44" s="304">
        <v>0</v>
      </c>
      <c r="Y44" s="304">
        <v>0</v>
      </c>
      <c r="Z44" s="304">
        <v>0</v>
      </c>
      <c r="AA44" s="304">
        <v>0</v>
      </c>
      <c r="AB44" s="304">
        <v>0</v>
      </c>
      <c r="AC44" s="331">
        <v>0</v>
      </c>
      <c r="AD44" s="304">
        <v>0</v>
      </c>
      <c r="AE44" s="304">
        <v>0</v>
      </c>
      <c r="AF44" s="304">
        <v>0</v>
      </c>
      <c r="AG44" s="304">
        <v>0</v>
      </c>
      <c r="AH44" s="304">
        <v>0</v>
      </c>
      <c r="AI44" s="304">
        <v>0</v>
      </c>
      <c r="AJ44" s="304">
        <v>0</v>
      </c>
      <c r="AK44" s="304">
        <v>0</v>
      </c>
      <c r="AL44" s="304">
        <v>0</v>
      </c>
      <c r="AM44" s="304">
        <v>0</v>
      </c>
      <c r="AN44" s="304">
        <v>0</v>
      </c>
      <c r="AO44" s="304">
        <v>0</v>
      </c>
      <c r="AP44" s="304">
        <v>0</v>
      </c>
      <c r="AQ44" s="304">
        <v>0</v>
      </c>
      <c r="AR44" s="304">
        <v>0</v>
      </c>
      <c r="AS44" s="304">
        <v>0</v>
      </c>
      <c r="AT44" s="304">
        <v>0</v>
      </c>
    </row>
    <row r="45" spans="2:46">
      <c r="B45" s="336" t="s">
        <v>291</v>
      </c>
      <c r="C45" s="303" t="s">
        <v>0</v>
      </c>
      <c r="D45" s="304" t="s">
        <v>0</v>
      </c>
      <c r="E45" s="304" t="s">
        <v>0</v>
      </c>
      <c r="F45" s="304" t="s">
        <v>0</v>
      </c>
      <c r="G45" s="304" t="s">
        <v>0</v>
      </c>
      <c r="H45" s="304" t="s">
        <v>0</v>
      </c>
      <c r="I45" s="304">
        <v>0</v>
      </c>
      <c r="J45" s="304">
        <v>0</v>
      </c>
      <c r="K45" s="304">
        <v>0</v>
      </c>
      <c r="L45" s="304">
        <v>0</v>
      </c>
      <c r="M45" s="304">
        <v>0</v>
      </c>
      <c r="N45" s="304">
        <v>0</v>
      </c>
      <c r="O45" s="304">
        <v>0</v>
      </c>
      <c r="P45" s="304">
        <v>0</v>
      </c>
      <c r="Q45" s="304">
        <v>0</v>
      </c>
      <c r="R45" s="304">
        <v>0</v>
      </c>
      <c r="S45" s="304">
        <v>0</v>
      </c>
      <c r="T45" s="304">
        <v>0</v>
      </c>
      <c r="U45" s="304">
        <v>0</v>
      </c>
      <c r="V45" s="304">
        <v>0</v>
      </c>
      <c r="W45" s="304">
        <v>0</v>
      </c>
      <c r="X45" s="304">
        <v>0</v>
      </c>
      <c r="Y45" s="304">
        <v>0</v>
      </c>
      <c r="Z45" s="304">
        <v>0</v>
      </c>
      <c r="AA45" s="304">
        <v>0</v>
      </c>
      <c r="AB45" s="304">
        <v>0</v>
      </c>
      <c r="AC45" s="331">
        <v>0</v>
      </c>
      <c r="AD45" s="304">
        <v>0</v>
      </c>
      <c r="AE45" s="304">
        <v>0</v>
      </c>
      <c r="AF45" s="304">
        <v>0</v>
      </c>
      <c r="AG45" s="304">
        <v>0</v>
      </c>
      <c r="AH45" s="304">
        <v>0</v>
      </c>
      <c r="AI45" s="304">
        <v>0</v>
      </c>
      <c r="AJ45" s="304">
        <v>0</v>
      </c>
      <c r="AK45" s="304">
        <v>0</v>
      </c>
      <c r="AL45" s="304">
        <v>0</v>
      </c>
      <c r="AM45" s="304">
        <v>0</v>
      </c>
      <c r="AN45" s="304">
        <v>0</v>
      </c>
      <c r="AO45" s="304">
        <v>0</v>
      </c>
      <c r="AP45" s="304">
        <v>0</v>
      </c>
      <c r="AQ45" s="304">
        <v>0</v>
      </c>
      <c r="AR45" s="304">
        <v>0</v>
      </c>
      <c r="AS45" s="304">
        <v>0</v>
      </c>
      <c r="AT45" s="304">
        <v>0</v>
      </c>
    </row>
    <row r="46" spans="2:46">
      <c r="B46" s="336" t="s">
        <v>292</v>
      </c>
      <c r="C46" s="303" t="s">
        <v>0</v>
      </c>
      <c r="D46" s="304" t="s">
        <v>0</v>
      </c>
      <c r="E46" s="304" t="s">
        <v>0</v>
      </c>
      <c r="F46" s="304" t="s">
        <v>0</v>
      </c>
      <c r="G46" s="304" t="s">
        <v>0</v>
      </c>
      <c r="H46" s="304" t="s">
        <v>0</v>
      </c>
      <c r="I46" s="304">
        <v>0</v>
      </c>
      <c r="J46" s="304">
        <v>0</v>
      </c>
      <c r="K46" s="304">
        <v>0</v>
      </c>
      <c r="L46" s="304">
        <v>0</v>
      </c>
      <c r="M46" s="304">
        <v>0</v>
      </c>
      <c r="N46" s="304">
        <v>0</v>
      </c>
      <c r="O46" s="304">
        <v>0</v>
      </c>
      <c r="P46" s="304">
        <v>0</v>
      </c>
      <c r="Q46" s="304">
        <v>0</v>
      </c>
      <c r="R46" s="304">
        <v>0</v>
      </c>
      <c r="S46" s="304">
        <v>0</v>
      </c>
      <c r="T46" s="304">
        <v>0</v>
      </c>
      <c r="U46" s="304">
        <v>0</v>
      </c>
      <c r="V46" s="304">
        <v>0</v>
      </c>
      <c r="W46" s="304">
        <v>0</v>
      </c>
      <c r="X46" s="304">
        <v>0</v>
      </c>
      <c r="Y46" s="304">
        <v>0</v>
      </c>
      <c r="Z46" s="304">
        <v>0</v>
      </c>
      <c r="AA46" s="304">
        <v>0</v>
      </c>
      <c r="AB46" s="304">
        <v>0</v>
      </c>
      <c r="AC46" s="331">
        <v>0</v>
      </c>
      <c r="AD46" s="304">
        <v>0</v>
      </c>
      <c r="AE46" s="304">
        <v>0</v>
      </c>
      <c r="AF46" s="304">
        <v>0</v>
      </c>
      <c r="AG46" s="304">
        <v>0</v>
      </c>
      <c r="AH46" s="304">
        <v>0</v>
      </c>
      <c r="AI46" s="304">
        <v>0</v>
      </c>
      <c r="AJ46" s="304">
        <v>0</v>
      </c>
      <c r="AK46" s="304">
        <v>0</v>
      </c>
      <c r="AL46" s="304">
        <v>0</v>
      </c>
      <c r="AM46" s="304">
        <v>0</v>
      </c>
      <c r="AN46" s="304">
        <v>0</v>
      </c>
      <c r="AO46" s="304">
        <v>0</v>
      </c>
      <c r="AP46" s="304">
        <v>0</v>
      </c>
      <c r="AQ46" s="304">
        <v>0</v>
      </c>
      <c r="AR46" s="304">
        <v>0</v>
      </c>
      <c r="AS46" s="304">
        <v>0</v>
      </c>
      <c r="AT46" s="304">
        <v>0</v>
      </c>
    </row>
    <row r="47" spans="2:46">
      <c r="B47" s="336" t="s">
        <v>293</v>
      </c>
      <c r="C47" s="303" t="s">
        <v>0</v>
      </c>
      <c r="D47" s="304" t="s">
        <v>0</v>
      </c>
      <c r="E47" s="304" t="s">
        <v>0</v>
      </c>
      <c r="F47" s="304" t="s">
        <v>0</v>
      </c>
      <c r="G47" s="304" t="s">
        <v>0</v>
      </c>
      <c r="H47" s="304" t="s">
        <v>0</v>
      </c>
      <c r="I47" s="304">
        <v>0</v>
      </c>
      <c r="J47" s="304">
        <v>0</v>
      </c>
      <c r="K47" s="304">
        <v>0</v>
      </c>
      <c r="L47" s="304">
        <v>0</v>
      </c>
      <c r="M47" s="304">
        <v>0</v>
      </c>
      <c r="N47" s="304">
        <v>0</v>
      </c>
      <c r="O47" s="304">
        <v>0</v>
      </c>
      <c r="P47" s="304">
        <v>0</v>
      </c>
      <c r="Q47" s="304">
        <v>0</v>
      </c>
      <c r="R47" s="304">
        <v>0</v>
      </c>
      <c r="S47" s="304">
        <v>0</v>
      </c>
      <c r="T47" s="304">
        <v>0</v>
      </c>
      <c r="U47" s="304">
        <v>0</v>
      </c>
      <c r="V47" s="304">
        <v>0</v>
      </c>
      <c r="W47" s="304">
        <v>0</v>
      </c>
      <c r="X47" s="304">
        <v>0</v>
      </c>
      <c r="Y47" s="304">
        <v>0</v>
      </c>
      <c r="Z47" s="304">
        <v>0</v>
      </c>
      <c r="AA47" s="304">
        <v>0</v>
      </c>
      <c r="AB47" s="304">
        <v>0</v>
      </c>
      <c r="AC47" s="331">
        <v>0</v>
      </c>
      <c r="AD47" s="304">
        <v>0</v>
      </c>
      <c r="AE47" s="304">
        <v>0</v>
      </c>
      <c r="AF47" s="304">
        <v>0</v>
      </c>
      <c r="AG47" s="304">
        <v>0</v>
      </c>
      <c r="AH47" s="304">
        <v>0</v>
      </c>
      <c r="AI47" s="304">
        <v>0</v>
      </c>
      <c r="AJ47" s="304">
        <v>0</v>
      </c>
      <c r="AK47" s="304">
        <v>0</v>
      </c>
      <c r="AL47" s="304">
        <v>0</v>
      </c>
      <c r="AM47" s="304">
        <v>0</v>
      </c>
      <c r="AN47" s="304">
        <v>0</v>
      </c>
      <c r="AO47" s="304">
        <v>0</v>
      </c>
      <c r="AP47" s="304">
        <v>0</v>
      </c>
      <c r="AQ47" s="304">
        <v>0</v>
      </c>
      <c r="AR47" s="304">
        <v>0</v>
      </c>
      <c r="AS47" s="304">
        <v>0</v>
      </c>
      <c r="AT47" s="304">
        <v>0</v>
      </c>
    </row>
    <row r="48" spans="2:46">
      <c r="B48" s="336" t="s">
        <v>294</v>
      </c>
      <c r="C48" s="303" t="s">
        <v>0</v>
      </c>
      <c r="D48" s="304" t="s">
        <v>0</v>
      </c>
      <c r="E48" s="304" t="s">
        <v>0</v>
      </c>
      <c r="F48" s="304" t="s">
        <v>0</v>
      </c>
      <c r="G48" s="304" t="s">
        <v>0</v>
      </c>
      <c r="H48" s="304" t="s">
        <v>0</v>
      </c>
      <c r="I48" s="304">
        <v>0</v>
      </c>
      <c r="J48" s="304">
        <v>0</v>
      </c>
      <c r="K48" s="304">
        <v>0</v>
      </c>
      <c r="L48" s="304">
        <v>0</v>
      </c>
      <c r="M48" s="304">
        <v>0</v>
      </c>
      <c r="N48" s="304">
        <v>0</v>
      </c>
      <c r="O48" s="304">
        <v>0</v>
      </c>
      <c r="P48" s="304">
        <v>0</v>
      </c>
      <c r="Q48" s="304">
        <v>0</v>
      </c>
      <c r="R48" s="304">
        <v>0</v>
      </c>
      <c r="S48" s="304">
        <v>0</v>
      </c>
      <c r="T48" s="304">
        <v>0</v>
      </c>
      <c r="U48" s="304">
        <v>0</v>
      </c>
      <c r="V48" s="304">
        <v>0</v>
      </c>
      <c r="W48" s="304">
        <v>0</v>
      </c>
      <c r="X48" s="304">
        <v>0</v>
      </c>
      <c r="Y48" s="304">
        <v>0</v>
      </c>
      <c r="Z48" s="304">
        <v>0</v>
      </c>
      <c r="AA48" s="304">
        <v>0</v>
      </c>
      <c r="AB48" s="304">
        <v>0</v>
      </c>
      <c r="AC48" s="331">
        <v>0</v>
      </c>
      <c r="AD48" s="304">
        <v>0</v>
      </c>
      <c r="AE48" s="304">
        <v>0</v>
      </c>
      <c r="AF48" s="304">
        <v>0</v>
      </c>
      <c r="AG48" s="304">
        <v>0</v>
      </c>
      <c r="AH48" s="304">
        <v>0</v>
      </c>
      <c r="AI48" s="304">
        <v>0</v>
      </c>
      <c r="AJ48" s="304">
        <v>0</v>
      </c>
      <c r="AK48" s="304">
        <v>0</v>
      </c>
      <c r="AL48" s="304">
        <v>0</v>
      </c>
      <c r="AM48" s="304">
        <v>0</v>
      </c>
      <c r="AN48" s="304">
        <v>0</v>
      </c>
      <c r="AO48" s="304">
        <v>0</v>
      </c>
      <c r="AP48" s="304">
        <v>0</v>
      </c>
      <c r="AQ48" s="304">
        <v>0</v>
      </c>
      <c r="AR48" s="304">
        <v>0</v>
      </c>
      <c r="AS48" s="304">
        <v>0</v>
      </c>
      <c r="AT48" s="304">
        <v>0</v>
      </c>
    </row>
    <row r="49" spans="2:46">
      <c r="B49" s="336" t="s">
        <v>295</v>
      </c>
      <c r="C49" s="303" t="s">
        <v>0</v>
      </c>
      <c r="D49" s="304" t="s">
        <v>0</v>
      </c>
      <c r="E49" s="304" t="s">
        <v>0</v>
      </c>
      <c r="F49" s="304" t="s">
        <v>0</v>
      </c>
      <c r="G49" s="304" t="s">
        <v>0</v>
      </c>
      <c r="H49" s="304" t="s">
        <v>0</v>
      </c>
      <c r="I49" s="304">
        <v>0</v>
      </c>
      <c r="J49" s="304">
        <v>0</v>
      </c>
      <c r="K49" s="304">
        <v>0</v>
      </c>
      <c r="L49" s="304">
        <v>0</v>
      </c>
      <c r="M49" s="304">
        <v>0</v>
      </c>
      <c r="N49" s="304">
        <v>0</v>
      </c>
      <c r="O49" s="304">
        <v>0</v>
      </c>
      <c r="P49" s="304">
        <v>0</v>
      </c>
      <c r="Q49" s="304">
        <v>0</v>
      </c>
      <c r="R49" s="304">
        <v>0</v>
      </c>
      <c r="S49" s="304">
        <v>0</v>
      </c>
      <c r="T49" s="304">
        <v>0</v>
      </c>
      <c r="U49" s="304">
        <v>0</v>
      </c>
      <c r="V49" s="304">
        <v>0</v>
      </c>
      <c r="W49" s="304">
        <v>0</v>
      </c>
      <c r="X49" s="304">
        <v>0</v>
      </c>
      <c r="Y49" s="304">
        <v>0</v>
      </c>
      <c r="Z49" s="304">
        <v>0</v>
      </c>
      <c r="AA49" s="304">
        <v>0</v>
      </c>
      <c r="AB49" s="304">
        <v>0</v>
      </c>
      <c r="AC49" s="331">
        <v>0</v>
      </c>
      <c r="AD49" s="304">
        <v>0</v>
      </c>
      <c r="AE49" s="304">
        <v>0</v>
      </c>
      <c r="AF49" s="304">
        <v>0</v>
      </c>
      <c r="AG49" s="304">
        <v>0</v>
      </c>
      <c r="AH49" s="304">
        <v>0</v>
      </c>
      <c r="AI49" s="304">
        <v>0</v>
      </c>
      <c r="AJ49" s="304">
        <v>0</v>
      </c>
      <c r="AK49" s="304">
        <v>0</v>
      </c>
      <c r="AL49" s="304">
        <v>0</v>
      </c>
      <c r="AM49" s="304">
        <v>0</v>
      </c>
      <c r="AN49" s="304">
        <v>0</v>
      </c>
      <c r="AO49" s="304">
        <v>0</v>
      </c>
      <c r="AP49" s="304">
        <v>0</v>
      </c>
      <c r="AQ49" s="304">
        <v>0</v>
      </c>
      <c r="AR49" s="304">
        <v>0</v>
      </c>
      <c r="AS49" s="304">
        <v>0</v>
      </c>
      <c r="AT49" s="304">
        <v>0</v>
      </c>
    </row>
    <row r="50" spans="2:46">
      <c r="B50" s="336" t="s">
        <v>296</v>
      </c>
      <c r="C50" s="303" t="s">
        <v>0</v>
      </c>
      <c r="D50" s="304" t="s">
        <v>0</v>
      </c>
      <c r="E50" s="304" t="s">
        <v>0</v>
      </c>
      <c r="F50" s="304" t="s">
        <v>0</v>
      </c>
      <c r="G50" s="304" t="s">
        <v>0</v>
      </c>
      <c r="H50" s="304" t="s">
        <v>0</v>
      </c>
      <c r="I50" s="304">
        <v>0</v>
      </c>
      <c r="J50" s="304">
        <v>0</v>
      </c>
      <c r="K50" s="304">
        <v>0</v>
      </c>
      <c r="L50" s="304">
        <v>0</v>
      </c>
      <c r="M50" s="304">
        <v>0</v>
      </c>
      <c r="N50" s="304">
        <v>0</v>
      </c>
      <c r="O50" s="304">
        <v>0</v>
      </c>
      <c r="P50" s="304">
        <v>0</v>
      </c>
      <c r="Q50" s="304">
        <v>0</v>
      </c>
      <c r="R50" s="304">
        <v>0</v>
      </c>
      <c r="S50" s="304">
        <v>0</v>
      </c>
      <c r="T50" s="304">
        <v>0</v>
      </c>
      <c r="U50" s="304">
        <v>0</v>
      </c>
      <c r="V50" s="304">
        <v>0</v>
      </c>
      <c r="W50" s="304">
        <v>0</v>
      </c>
      <c r="X50" s="304">
        <v>0</v>
      </c>
      <c r="Y50" s="304">
        <v>0</v>
      </c>
      <c r="Z50" s="304">
        <v>0</v>
      </c>
      <c r="AA50" s="304">
        <v>0</v>
      </c>
      <c r="AB50" s="304">
        <v>0</v>
      </c>
      <c r="AC50" s="331">
        <v>0</v>
      </c>
      <c r="AD50" s="304">
        <v>0</v>
      </c>
      <c r="AE50" s="304">
        <v>0</v>
      </c>
      <c r="AF50" s="304">
        <v>0</v>
      </c>
      <c r="AG50" s="304">
        <v>0</v>
      </c>
      <c r="AH50" s="304">
        <v>0</v>
      </c>
      <c r="AI50" s="304">
        <v>0</v>
      </c>
      <c r="AJ50" s="304">
        <v>0</v>
      </c>
      <c r="AK50" s="304">
        <v>0</v>
      </c>
      <c r="AL50" s="304">
        <v>0</v>
      </c>
      <c r="AM50" s="304">
        <v>0</v>
      </c>
      <c r="AN50" s="304">
        <v>0</v>
      </c>
      <c r="AO50" s="304">
        <v>0</v>
      </c>
      <c r="AP50" s="304">
        <v>0</v>
      </c>
      <c r="AQ50" s="304">
        <v>0</v>
      </c>
      <c r="AR50" s="304">
        <v>0</v>
      </c>
      <c r="AS50" s="304">
        <v>0</v>
      </c>
      <c r="AT50" s="304">
        <v>0</v>
      </c>
    </row>
    <row r="51" spans="2:46">
      <c r="B51" s="336" t="s">
        <v>297</v>
      </c>
      <c r="C51" s="303" t="s">
        <v>0</v>
      </c>
      <c r="D51" s="304" t="s">
        <v>0</v>
      </c>
      <c r="E51" s="304" t="s">
        <v>0</v>
      </c>
      <c r="F51" s="304" t="s">
        <v>0</v>
      </c>
      <c r="G51" s="304" t="s">
        <v>0</v>
      </c>
      <c r="H51" s="304" t="s">
        <v>0</v>
      </c>
      <c r="I51" s="304">
        <v>0</v>
      </c>
      <c r="J51" s="304">
        <v>0</v>
      </c>
      <c r="K51" s="304">
        <v>0</v>
      </c>
      <c r="L51" s="304">
        <v>0</v>
      </c>
      <c r="M51" s="304">
        <v>0</v>
      </c>
      <c r="N51" s="304">
        <v>0</v>
      </c>
      <c r="O51" s="304">
        <v>0</v>
      </c>
      <c r="P51" s="304">
        <v>0</v>
      </c>
      <c r="Q51" s="304">
        <v>0</v>
      </c>
      <c r="R51" s="304">
        <v>0</v>
      </c>
      <c r="S51" s="304">
        <v>0</v>
      </c>
      <c r="T51" s="304">
        <v>0</v>
      </c>
      <c r="U51" s="304">
        <v>0</v>
      </c>
      <c r="V51" s="304">
        <v>0</v>
      </c>
      <c r="W51" s="304">
        <v>0</v>
      </c>
      <c r="X51" s="304">
        <v>0</v>
      </c>
      <c r="Y51" s="304">
        <v>0</v>
      </c>
      <c r="Z51" s="304">
        <v>0</v>
      </c>
      <c r="AA51" s="304">
        <v>0</v>
      </c>
      <c r="AB51" s="304">
        <v>0</v>
      </c>
      <c r="AC51" s="331">
        <v>0</v>
      </c>
      <c r="AD51" s="304">
        <v>0</v>
      </c>
      <c r="AE51" s="304">
        <v>0</v>
      </c>
      <c r="AF51" s="304">
        <v>0</v>
      </c>
      <c r="AG51" s="304">
        <v>0</v>
      </c>
      <c r="AH51" s="304">
        <v>0</v>
      </c>
      <c r="AI51" s="304">
        <v>0</v>
      </c>
      <c r="AJ51" s="304">
        <v>0</v>
      </c>
      <c r="AK51" s="304">
        <v>0</v>
      </c>
      <c r="AL51" s="304">
        <v>0</v>
      </c>
      <c r="AM51" s="304">
        <v>0</v>
      </c>
      <c r="AN51" s="304">
        <v>0</v>
      </c>
      <c r="AO51" s="304">
        <v>0</v>
      </c>
      <c r="AP51" s="304">
        <v>0</v>
      </c>
      <c r="AQ51" s="304">
        <v>0</v>
      </c>
      <c r="AR51" s="304">
        <v>0</v>
      </c>
      <c r="AS51" s="304">
        <v>0</v>
      </c>
      <c r="AT51" s="304">
        <v>0</v>
      </c>
    </row>
    <row r="52" spans="2:46">
      <c r="B52" s="336" t="s">
        <v>298</v>
      </c>
      <c r="C52" s="303" t="s">
        <v>0</v>
      </c>
      <c r="D52" s="304" t="s">
        <v>0</v>
      </c>
      <c r="E52" s="304" t="s">
        <v>0</v>
      </c>
      <c r="F52" s="304" t="s">
        <v>0</v>
      </c>
      <c r="G52" s="304" t="s">
        <v>0</v>
      </c>
      <c r="H52" s="304" t="s">
        <v>0</v>
      </c>
      <c r="I52" s="304" t="s">
        <v>0</v>
      </c>
      <c r="J52" s="304">
        <v>0</v>
      </c>
      <c r="K52" s="304">
        <v>0</v>
      </c>
      <c r="L52" s="304">
        <v>0</v>
      </c>
      <c r="M52" s="304">
        <v>0</v>
      </c>
      <c r="N52" s="304">
        <v>0</v>
      </c>
      <c r="O52" s="304">
        <v>0</v>
      </c>
      <c r="P52" s="304">
        <v>0</v>
      </c>
      <c r="Q52" s="304">
        <v>0</v>
      </c>
      <c r="R52" s="304">
        <v>0</v>
      </c>
      <c r="S52" s="304">
        <v>0</v>
      </c>
      <c r="T52" s="304">
        <v>0</v>
      </c>
      <c r="U52" s="304">
        <v>0</v>
      </c>
      <c r="V52" s="304">
        <v>0</v>
      </c>
      <c r="W52" s="304">
        <v>0</v>
      </c>
      <c r="X52" s="304">
        <v>0</v>
      </c>
      <c r="Y52" s="304">
        <v>0</v>
      </c>
      <c r="Z52" s="304">
        <v>0</v>
      </c>
      <c r="AA52" s="304">
        <v>0</v>
      </c>
      <c r="AB52" s="304">
        <v>0</v>
      </c>
      <c r="AC52" s="331">
        <v>0</v>
      </c>
      <c r="AD52" s="304">
        <v>0</v>
      </c>
      <c r="AE52" s="304">
        <v>0</v>
      </c>
      <c r="AF52" s="304">
        <v>0</v>
      </c>
      <c r="AG52" s="304">
        <v>0</v>
      </c>
      <c r="AH52" s="304">
        <v>0</v>
      </c>
      <c r="AI52" s="304">
        <v>0</v>
      </c>
      <c r="AJ52" s="304">
        <v>0</v>
      </c>
      <c r="AK52" s="304">
        <v>0</v>
      </c>
      <c r="AL52" s="304">
        <v>0</v>
      </c>
      <c r="AM52" s="304">
        <v>0</v>
      </c>
      <c r="AN52" s="304">
        <v>0</v>
      </c>
      <c r="AO52" s="304">
        <v>0</v>
      </c>
      <c r="AP52" s="304">
        <v>0</v>
      </c>
      <c r="AQ52" s="304">
        <v>0</v>
      </c>
      <c r="AR52" s="304">
        <v>0</v>
      </c>
      <c r="AS52" s="304">
        <v>0</v>
      </c>
      <c r="AT52" s="304">
        <v>0</v>
      </c>
    </row>
    <row r="53" spans="2:46">
      <c r="B53" s="336" t="s">
        <v>299</v>
      </c>
      <c r="C53" s="303" t="s">
        <v>0</v>
      </c>
      <c r="D53" s="304" t="s">
        <v>0</v>
      </c>
      <c r="E53" s="304" t="s">
        <v>0</v>
      </c>
      <c r="F53" s="304" t="s">
        <v>0</v>
      </c>
      <c r="G53" s="304" t="s">
        <v>0</v>
      </c>
      <c r="H53" s="304" t="s">
        <v>0</v>
      </c>
      <c r="I53" s="304" t="s">
        <v>0</v>
      </c>
      <c r="J53" s="304">
        <v>0</v>
      </c>
      <c r="K53" s="304">
        <v>0</v>
      </c>
      <c r="L53" s="304">
        <v>0</v>
      </c>
      <c r="M53" s="304">
        <v>0</v>
      </c>
      <c r="N53" s="304">
        <v>0</v>
      </c>
      <c r="O53" s="304">
        <v>0</v>
      </c>
      <c r="P53" s="304">
        <v>0</v>
      </c>
      <c r="Q53" s="304">
        <v>0</v>
      </c>
      <c r="R53" s="304">
        <v>0</v>
      </c>
      <c r="S53" s="304">
        <v>0</v>
      </c>
      <c r="T53" s="304">
        <v>0</v>
      </c>
      <c r="U53" s="304">
        <v>0</v>
      </c>
      <c r="V53" s="304">
        <v>0</v>
      </c>
      <c r="W53" s="304">
        <v>0</v>
      </c>
      <c r="X53" s="304">
        <v>0</v>
      </c>
      <c r="Y53" s="304">
        <v>0</v>
      </c>
      <c r="Z53" s="304">
        <v>0</v>
      </c>
      <c r="AA53" s="304">
        <v>0</v>
      </c>
      <c r="AB53" s="304">
        <v>0</v>
      </c>
      <c r="AC53" s="331">
        <v>0</v>
      </c>
      <c r="AD53" s="304">
        <v>0</v>
      </c>
      <c r="AE53" s="304">
        <v>0</v>
      </c>
      <c r="AF53" s="304">
        <v>0</v>
      </c>
      <c r="AG53" s="304">
        <v>0</v>
      </c>
      <c r="AH53" s="304">
        <v>0</v>
      </c>
      <c r="AI53" s="304">
        <v>0</v>
      </c>
      <c r="AJ53" s="304">
        <v>0</v>
      </c>
      <c r="AK53" s="304">
        <v>0</v>
      </c>
      <c r="AL53" s="304">
        <v>0</v>
      </c>
      <c r="AM53" s="304">
        <v>0</v>
      </c>
      <c r="AN53" s="304">
        <v>0</v>
      </c>
      <c r="AO53" s="304">
        <v>0</v>
      </c>
      <c r="AP53" s="304">
        <v>0</v>
      </c>
      <c r="AQ53" s="304">
        <v>0</v>
      </c>
      <c r="AR53" s="304">
        <v>0</v>
      </c>
      <c r="AS53" s="304">
        <v>0</v>
      </c>
      <c r="AT53" s="304">
        <v>0</v>
      </c>
    </row>
    <row r="54" spans="2:46">
      <c r="B54" s="336" t="s">
        <v>300</v>
      </c>
      <c r="C54" s="303" t="s">
        <v>0</v>
      </c>
      <c r="D54" s="304" t="s">
        <v>0</v>
      </c>
      <c r="E54" s="304" t="s">
        <v>0</v>
      </c>
      <c r="F54" s="304" t="s">
        <v>0</v>
      </c>
      <c r="G54" s="304" t="s">
        <v>0</v>
      </c>
      <c r="H54" s="304" t="s">
        <v>0</v>
      </c>
      <c r="I54" s="304" t="s">
        <v>0</v>
      </c>
      <c r="J54" s="304">
        <v>0</v>
      </c>
      <c r="K54" s="304">
        <v>0</v>
      </c>
      <c r="L54" s="304">
        <v>0</v>
      </c>
      <c r="M54" s="304">
        <v>0</v>
      </c>
      <c r="N54" s="304">
        <v>0</v>
      </c>
      <c r="O54" s="304">
        <v>0</v>
      </c>
      <c r="P54" s="304">
        <v>0</v>
      </c>
      <c r="Q54" s="304">
        <v>0</v>
      </c>
      <c r="R54" s="304">
        <v>0</v>
      </c>
      <c r="S54" s="304">
        <v>0</v>
      </c>
      <c r="T54" s="304">
        <v>0</v>
      </c>
      <c r="U54" s="304">
        <v>0</v>
      </c>
      <c r="V54" s="304">
        <v>0</v>
      </c>
      <c r="W54" s="304">
        <v>0</v>
      </c>
      <c r="X54" s="304">
        <v>0</v>
      </c>
      <c r="Y54" s="304">
        <v>0</v>
      </c>
      <c r="Z54" s="304">
        <v>0</v>
      </c>
      <c r="AA54" s="304">
        <v>0</v>
      </c>
      <c r="AB54" s="304">
        <v>0</v>
      </c>
      <c r="AC54" s="331">
        <v>0</v>
      </c>
      <c r="AD54" s="304">
        <v>0</v>
      </c>
      <c r="AE54" s="304">
        <v>0</v>
      </c>
      <c r="AF54" s="304">
        <v>0</v>
      </c>
      <c r="AG54" s="304">
        <v>0</v>
      </c>
      <c r="AH54" s="304">
        <v>0</v>
      </c>
      <c r="AI54" s="304">
        <v>0</v>
      </c>
      <c r="AJ54" s="304">
        <v>0</v>
      </c>
      <c r="AK54" s="304">
        <v>0</v>
      </c>
      <c r="AL54" s="304">
        <v>0</v>
      </c>
      <c r="AM54" s="304">
        <v>0</v>
      </c>
      <c r="AN54" s="304">
        <v>0</v>
      </c>
      <c r="AO54" s="304">
        <v>0</v>
      </c>
      <c r="AP54" s="304">
        <v>0</v>
      </c>
      <c r="AQ54" s="304">
        <v>0</v>
      </c>
      <c r="AR54" s="304">
        <v>0</v>
      </c>
      <c r="AS54" s="304">
        <v>0</v>
      </c>
      <c r="AT54" s="304">
        <v>0</v>
      </c>
    </row>
    <row r="55" spans="2:46">
      <c r="B55" s="336" t="s">
        <v>301</v>
      </c>
      <c r="C55" s="303" t="s">
        <v>0</v>
      </c>
      <c r="D55" s="304" t="s">
        <v>0</v>
      </c>
      <c r="E55" s="304" t="s">
        <v>0</v>
      </c>
      <c r="F55" s="304" t="s">
        <v>0</v>
      </c>
      <c r="G55" s="304" t="s">
        <v>0</v>
      </c>
      <c r="H55" s="304" t="s">
        <v>0</v>
      </c>
      <c r="I55" s="304" t="s">
        <v>0</v>
      </c>
      <c r="J55" s="304">
        <v>0</v>
      </c>
      <c r="K55" s="304">
        <v>0</v>
      </c>
      <c r="L55" s="304">
        <v>0</v>
      </c>
      <c r="M55" s="304">
        <v>0</v>
      </c>
      <c r="N55" s="304">
        <v>0</v>
      </c>
      <c r="O55" s="304">
        <v>0</v>
      </c>
      <c r="P55" s="304">
        <v>0</v>
      </c>
      <c r="Q55" s="304">
        <v>0</v>
      </c>
      <c r="R55" s="304">
        <v>0</v>
      </c>
      <c r="S55" s="304">
        <v>0</v>
      </c>
      <c r="T55" s="304">
        <v>0</v>
      </c>
      <c r="U55" s="304">
        <v>0</v>
      </c>
      <c r="V55" s="304">
        <v>0</v>
      </c>
      <c r="W55" s="304">
        <v>0</v>
      </c>
      <c r="X55" s="304">
        <v>0</v>
      </c>
      <c r="Y55" s="304">
        <v>0</v>
      </c>
      <c r="Z55" s="304">
        <v>0</v>
      </c>
      <c r="AA55" s="304">
        <v>0</v>
      </c>
      <c r="AB55" s="304">
        <v>0</v>
      </c>
      <c r="AC55" s="331">
        <v>0</v>
      </c>
      <c r="AD55" s="304">
        <v>0</v>
      </c>
      <c r="AE55" s="304">
        <v>0</v>
      </c>
      <c r="AF55" s="304">
        <v>0</v>
      </c>
      <c r="AG55" s="304">
        <v>0</v>
      </c>
      <c r="AH55" s="304">
        <v>0</v>
      </c>
      <c r="AI55" s="304">
        <v>0</v>
      </c>
      <c r="AJ55" s="304">
        <v>0</v>
      </c>
      <c r="AK55" s="304">
        <v>0</v>
      </c>
      <c r="AL55" s="304">
        <v>0</v>
      </c>
      <c r="AM55" s="304">
        <v>0</v>
      </c>
      <c r="AN55" s="304">
        <v>0</v>
      </c>
      <c r="AO55" s="304">
        <v>0</v>
      </c>
      <c r="AP55" s="304">
        <v>0</v>
      </c>
      <c r="AQ55" s="304">
        <v>0</v>
      </c>
      <c r="AR55" s="304">
        <v>0</v>
      </c>
      <c r="AS55" s="304">
        <v>0</v>
      </c>
      <c r="AT55" s="304">
        <v>0</v>
      </c>
    </row>
    <row r="56" spans="2:46">
      <c r="B56" s="336" t="s">
        <v>302</v>
      </c>
      <c r="C56" s="303" t="s">
        <v>0</v>
      </c>
      <c r="D56" s="304" t="s">
        <v>0</v>
      </c>
      <c r="E56" s="304" t="s">
        <v>0</v>
      </c>
      <c r="F56" s="304" t="s">
        <v>0</v>
      </c>
      <c r="G56" s="304" t="s">
        <v>0</v>
      </c>
      <c r="H56" s="304" t="s">
        <v>0</v>
      </c>
      <c r="I56" s="304" t="s">
        <v>0</v>
      </c>
      <c r="J56" s="304" t="s">
        <v>0</v>
      </c>
      <c r="K56" s="304">
        <v>0</v>
      </c>
      <c r="L56" s="304">
        <v>0</v>
      </c>
      <c r="M56" s="304">
        <v>0</v>
      </c>
      <c r="N56" s="304">
        <v>0</v>
      </c>
      <c r="O56" s="304">
        <v>0</v>
      </c>
      <c r="P56" s="304">
        <v>0</v>
      </c>
      <c r="Q56" s="304">
        <v>0</v>
      </c>
      <c r="R56" s="304">
        <v>0</v>
      </c>
      <c r="S56" s="304">
        <v>0</v>
      </c>
      <c r="T56" s="304">
        <v>0</v>
      </c>
      <c r="U56" s="304">
        <v>0</v>
      </c>
      <c r="V56" s="304">
        <v>0</v>
      </c>
      <c r="W56" s="304">
        <v>0</v>
      </c>
      <c r="X56" s="304">
        <v>0</v>
      </c>
      <c r="Y56" s="304">
        <v>0</v>
      </c>
      <c r="Z56" s="304">
        <v>0</v>
      </c>
      <c r="AA56" s="304">
        <v>0</v>
      </c>
      <c r="AB56" s="304">
        <v>0</v>
      </c>
      <c r="AC56" s="331">
        <v>0</v>
      </c>
      <c r="AD56" s="304">
        <v>0</v>
      </c>
      <c r="AE56" s="304">
        <v>0</v>
      </c>
      <c r="AF56" s="304">
        <v>0</v>
      </c>
      <c r="AG56" s="304">
        <v>0</v>
      </c>
      <c r="AH56" s="304">
        <v>0</v>
      </c>
      <c r="AI56" s="304">
        <v>0</v>
      </c>
      <c r="AJ56" s="304">
        <v>270871</v>
      </c>
      <c r="AK56" s="304">
        <v>0</v>
      </c>
      <c r="AL56" s="304">
        <v>0</v>
      </c>
      <c r="AM56" s="304">
        <v>0</v>
      </c>
      <c r="AN56" s="304">
        <v>0</v>
      </c>
      <c r="AO56" s="304">
        <v>0</v>
      </c>
      <c r="AP56" s="304">
        <v>0</v>
      </c>
      <c r="AQ56" s="304">
        <v>0</v>
      </c>
      <c r="AR56" s="304">
        <v>0</v>
      </c>
      <c r="AS56" s="304">
        <v>0</v>
      </c>
      <c r="AT56" s="304">
        <v>0</v>
      </c>
    </row>
    <row r="57" spans="2:46">
      <c r="B57" s="336" t="s">
        <v>303</v>
      </c>
      <c r="C57" s="303" t="s">
        <v>0</v>
      </c>
      <c r="D57" s="304" t="s">
        <v>0</v>
      </c>
      <c r="E57" s="304" t="s">
        <v>0</v>
      </c>
      <c r="F57" s="304" t="s">
        <v>0</v>
      </c>
      <c r="G57" s="304" t="s">
        <v>0</v>
      </c>
      <c r="H57" s="304" t="s">
        <v>0</v>
      </c>
      <c r="I57" s="304" t="s">
        <v>0</v>
      </c>
      <c r="J57" s="304" t="s">
        <v>0</v>
      </c>
      <c r="K57" s="304">
        <v>0</v>
      </c>
      <c r="L57" s="304">
        <v>0</v>
      </c>
      <c r="M57" s="304">
        <v>0</v>
      </c>
      <c r="N57" s="304">
        <v>0</v>
      </c>
      <c r="O57" s="304">
        <v>0</v>
      </c>
      <c r="P57" s="304">
        <v>0</v>
      </c>
      <c r="Q57" s="304">
        <v>0</v>
      </c>
      <c r="R57" s="304">
        <v>0</v>
      </c>
      <c r="S57" s="304">
        <v>0</v>
      </c>
      <c r="T57" s="304">
        <v>0</v>
      </c>
      <c r="U57" s="304">
        <v>0</v>
      </c>
      <c r="V57" s="304">
        <v>0</v>
      </c>
      <c r="W57" s="304">
        <v>0</v>
      </c>
      <c r="X57" s="304">
        <v>0</v>
      </c>
      <c r="Y57" s="304">
        <v>0</v>
      </c>
      <c r="Z57" s="304">
        <v>0</v>
      </c>
      <c r="AA57" s="304">
        <v>0</v>
      </c>
      <c r="AB57" s="304">
        <v>0</v>
      </c>
      <c r="AC57" s="331">
        <v>0</v>
      </c>
      <c r="AD57" s="304">
        <v>0</v>
      </c>
      <c r="AE57" s="304">
        <v>0</v>
      </c>
      <c r="AF57" s="304">
        <v>0</v>
      </c>
      <c r="AG57" s="304">
        <v>0</v>
      </c>
      <c r="AH57" s="304">
        <v>0</v>
      </c>
      <c r="AI57" s="304">
        <v>0</v>
      </c>
      <c r="AJ57" s="304">
        <v>0</v>
      </c>
      <c r="AK57" s="304">
        <v>0</v>
      </c>
      <c r="AL57" s="304">
        <v>0</v>
      </c>
      <c r="AM57" s="304">
        <v>0</v>
      </c>
      <c r="AN57" s="304">
        <v>0</v>
      </c>
      <c r="AO57" s="304">
        <v>0</v>
      </c>
      <c r="AP57" s="304">
        <v>0</v>
      </c>
      <c r="AQ57" s="304">
        <v>0</v>
      </c>
      <c r="AR57" s="304">
        <v>0</v>
      </c>
      <c r="AS57" s="304">
        <v>0</v>
      </c>
      <c r="AT57" s="304">
        <v>0</v>
      </c>
    </row>
    <row r="58" spans="2:46">
      <c r="B58" s="336" t="s">
        <v>304</v>
      </c>
      <c r="C58" s="303" t="s">
        <v>0</v>
      </c>
      <c r="D58" s="304" t="s">
        <v>0</v>
      </c>
      <c r="E58" s="304" t="s">
        <v>0</v>
      </c>
      <c r="F58" s="304" t="s">
        <v>0</v>
      </c>
      <c r="G58" s="304" t="s">
        <v>0</v>
      </c>
      <c r="H58" s="304" t="s">
        <v>0</v>
      </c>
      <c r="I58" s="304" t="s">
        <v>0</v>
      </c>
      <c r="J58" s="304" t="s">
        <v>0</v>
      </c>
      <c r="K58" s="304" t="s">
        <v>0</v>
      </c>
      <c r="L58" s="304">
        <v>0</v>
      </c>
      <c r="M58" s="304">
        <v>0</v>
      </c>
      <c r="N58" s="304">
        <v>0</v>
      </c>
      <c r="O58" s="304">
        <v>0</v>
      </c>
      <c r="P58" s="304">
        <v>0</v>
      </c>
      <c r="Q58" s="304">
        <v>0</v>
      </c>
      <c r="R58" s="304">
        <v>0</v>
      </c>
      <c r="S58" s="304">
        <v>0</v>
      </c>
      <c r="T58" s="304">
        <v>0</v>
      </c>
      <c r="U58" s="304">
        <v>0</v>
      </c>
      <c r="V58" s="304">
        <v>0</v>
      </c>
      <c r="W58" s="304">
        <v>0</v>
      </c>
      <c r="X58" s="304">
        <v>0</v>
      </c>
      <c r="Y58" s="304">
        <v>0</v>
      </c>
      <c r="Z58" s="304">
        <v>0</v>
      </c>
      <c r="AA58" s="304">
        <v>0</v>
      </c>
      <c r="AB58" s="304">
        <v>0</v>
      </c>
      <c r="AC58" s="331">
        <v>0</v>
      </c>
      <c r="AD58" s="304">
        <v>0</v>
      </c>
      <c r="AE58" s="304">
        <v>150357</v>
      </c>
      <c r="AF58" s="304">
        <v>0</v>
      </c>
      <c r="AG58" s="304" t="s">
        <v>0</v>
      </c>
      <c r="AH58" s="304" t="s">
        <v>0</v>
      </c>
      <c r="AI58" s="304" t="s">
        <v>0</v>
      </c>
      <c r="AJ58" s="304" t="s">
        <v>0</v>
      </c>
      <c r="AK58" s="304" t="s">
        <v>0</v>
      </c>
      <c r="AL58" s="304" t="s">
        <v>0</v>
      </c>
      <c r="AM58" s="304" t="s">
        <v>0</v>
      </c>
      <c r="AN58" s="304" t="s">
        <v>0</v>
      </c>
      <c r="AO58" s="304" t="s">
        <v>0</v>
      </c>
      <c r="AP58" s="304" t="s">
        <v>0</v>
      </c>
      <c r="AQ58" s="304" t="s">
        <v>0</v>
      </c>
      <c r="AR58" s="304"/>
      <c r="AS58" s="304"/>
      <c r="AT58" s="304" t="s">
        <v>0</v>
      </c>
    </row>
    <row r="59" spans="2:46">
      <c r="B59" s="336" t="s">
        <v>305</v>
      </c>
      <c r="C59" s="303" t="s">
        <v>0</v>
      </c>
      <c r="D59" s="304" t="s">
        <v>0</v>
      </c>
      <c r="E59" s="304" t="s">
        <v>0</v>
      </c>
      <c r="F59" s="304" t="s">
        <v>0</v>
      </c>
      <c r="G59" s="304" t="s">
        <v>0</v>
      </c>
      <c r="H59" s="304" t="s">
        <v>0</v>
      </c>
      <c r="I59" s="304" t="s">
        <v>0</v>
      </c>
      <c r="J59" s="304" t="s">
        <v>0</v>
      </c>
      <c r="K59" s="304" t="s">
        <v>0</v>
      </c>
      <c r="L59" s="304" t="s">
        <v>0</v>
      </c>
      <c r="M59" s="304">
        <v>0</v>
      </c>
      <c r="N59" s="304">
        <v>0</v>
      </c>
      <c r="O59" s="304">
        <v>0</v>
      </c>
      <c r="P59" s="304">
        <v>0</v>
      </c>
      <c r="Q59" s="304">
        <v>0</v>
      </c>
      <c r="R59" s="304">
        <v>0</v>
      </c>
      <c r="S59" s="304">
        <v>0</v>
      </c>
      <c r="T59" s="304">
        <v>0</v>
      </c>
      <c r="U59" s="304">
        <v>0</v>
      </c>
      <c r="V59" s="304">
        <v>0</v>
      </c>
      <c r="W59" s="304">
        <v>0</v>
      </c>
      <c r="X59" s="304">
        <v>0</v>
      </c>
      <c r="Y59" s="304">
        <v>0</v>
      </c>
      <c r="Z59" s="304">
        <v>0</v>
      </c>
      <c r="AA59" s="304">
        <v>0</v>
      </c>
      <c r="AB59" s="304">
        <v>0</v>
      </c>
      <c r="AC59" s="331">
        <v>0</v>
      </c>
      <c r="AD59" s="304">
        <v>0</v>
      </c>
      <c r="AE59" s="304">
        <v>0</v>
      </c>
      <c r="AF59" s="304">
        <v>0</v>
      </c>
      <c r="AG59" s="304">
        <v>0</v>
      </c>
      <c r="AH59" s="304">
        <v>0</v>
      </c>
      <c r="AI59" s="304">
        <v>0</v>
      </c>
      <c r="AJ59" s="304">
        <v>0</v>
      </c>
      <c r="AK59" s="304">
        <v>0</v>
      </c>
      <c r="AL59" s="304">
        <v>0</v>
      </c>
      <c r="AM59" s="304">
        <v>0</v>
      </c>
      <c r="AN59" s="304">
        <v>0</v>
      </c>
      <c r="AO59" s="304">
        <v>0</v>
      </c>
      <c r="AP59" s="304">
        <v>0</v>
      </c>
      <c r="AQ59" s="304">
        <v>0</v>
      </c>
      <c r="AR59" s="304">
        <v>0</v>
      </c>
      <c r="AS59" s="304">
        <v>0</v>
      </c>
      <c r="AT59" s="304">
        <v>0</v>
      </c>
    </row>
    <row r="60" spans="2:46" ht="24">
      <c r="B60" s="337" t="s">
        <v>306</v>
      </c>
      <c r="C60" s="303" t="s">
        <v>0</v>
      </c>
      <c r="D60" s="304" t="s">
        <v>0</v>
      </c>
      <c r="E60" s="304" t="s">
        <v>0</v>
      </c>
      <c r="F60" s="304" t="s">
        <v>0</v>
      </c>
      <c r="G60" s="304" t="s">
        <v>0</v>
      </c>
      <c r="H60" s="304" t="s">
        <v>0</v>
      </c>
      <c r="I60" s="304" t="s">
        <v>0</v>
      </c>
      <c r="J60" s="304" t="s">
        <v>0</v>
      </c>
      <c r="K60" s="304" t="s">
        <v>0</v>
      </c>
      <c r="L60" s="304" t="s">
        <v>0</v>
      </c>
      <c r="M60" s="304">
        <v>0</v>
      </c>
      <c r="N60" s="304">
        <v>0</v>
      </c>
      <c r="O60" s="304">
        <v>0</v>
      </c>
      <c r="P60" s="304">
        <v>0</v>
      </c>
      <c r="Q60" s="304">
        <v>0</v>
      </c>
      <c r="R60" s="304">
        <v>0</v>
      </c>
      <c r="S60" s="304">
        <v>0</v>
      </c>
      <c r="T60" s="304">
        <v>0</v>
      </c>
      <c r="U60" s="304">
        <v>0</v>
      </c>
      <c r="V60" s="304">
        <v>0</v>
      </c>
      <c r="W60" s="304">
        <v>0</v>
      </c>
      <c r="X60" s="304">
        <v>0</v>
      </c>
      <c r="Y60" s="304">
        <v>0</v>
      </c>
      <c r="Z60" s="304">
        <v>0</v>
      </c>
      <c r="AA60" s="304">
        <v>0</v>
      </c>
      <c r="AB60" s="304">
        <v>0</v>
      </c>
      <c r="AC60" s="331">
        <v>0</v>
      </c>
      <c r="AD60" s="304">
        <v>0</v>
      </c>
      <c r="AE60" s="304">
        <v>0</v>
      </c>
      <c r="AF60" s="304">
        <v>0</v>
      </c>
      <c r="AG60" s="304">
        <v>0</v>
      </c>
      <c r="AH60" s="304">
        <v>0</v>
      </c>
      <c r="AI60" s="304">
        <v>0</v>
      </c>
      <c r="AJ60" s="304">
        <v>0</v>
      </c>
      <c r="AK60" s="304">
        <v>0</v>
      </c>
      <c r="AL60" s="304">
        <v>0</v>
      </c>
      <c r="AM60" s="304">
        <v>0</v>
      </c>
      <c r="AN60" s="304">
        <v>0</v>
      </c>
      <c r="AO60" s="304">
        <v>0</v>
      </c>
      <c r="AP60" s="304">
        <v>0</v>
      </c>
      <c r="AQ60" s="304">
        <v>0</v>
      </c>
      <c r="AR60" s="304">
        <v>0</v>
      </c>
      <c r="AS60" s="304">
        <v>0</v>
      </c>
      <c r="AT60" s="304">
        <v>0</v>
      </c>
    </row>
    <row r="61" spans="2:46">
      <c r="B61" s="336" t="s">
        <v>307</v>
      </c>
      <c r="C61" s="303" t="s">
        <v>0</v>
      </c>
      <c r="D61" s="304" t="s">
        <v>0</v>
      </c>
      <c r="E61" s="304" t="s">
        <v>0</v>
      </c>
      <c r="F61" s="304" t="s">
        <v>0</v>
      </c>
      <c r="G61" s="304" t="s">
        <v>0</v>
      </c>
      <c r="H61" s="304" t="s">
        <v>0</v>
      </c>
      <c r="I61" s="304" t="s">
        <v>0</v>
      </c>
      <c r="J61" s="304" t="s">
        <v>0</v>
      </c>
      <c r="K61" s="304" t="s">
        <v>0</v>
      </c>
      <c r="L61" s="304" t="s">
        <v>0</v>
      </c>
      <c r="M61" s="306" t="s">
        <v>0</v>
      </c>
      <c r="N61" s="304">
        <v>0</v>
      </c>
      <c r="O61" s="304">
        <v>0</v>
      </c>
      <c r="P61" s="304">
        <v>0</v>
      </c>
      <c r="Q61" s="304">
        <v>0</v>
      </c>
      <c r="R61" s="304">
        <v>0</v>
      </c>
      <c r="S61" s="304">
        <v>0</v>
      </c>
      <c r="T61" s="304">
        <v>0</v>
      </c>
      <c r="U61" s="304">
        <v>0</v>
      </c>
      <c r="V61" s="304">
        <v>0</v>
      </c>
      <c r="W61" s="304">
        <v>0</v>
      </c>
      <c r="X61" s="304">
        <v>0</v>
      </c>
      <c r="Y61" s="304">
        <v>0</v>
      </c>
      <c r="Z61" s="304">
        <v>0</v>
      </c>
      <c r="AA61" s="304">
        <v>0</v>
      </c>
      <c r="AB61" s="304">
        <v>0</v>
      </c>
      <c r="AC61" s="331">
        <v>0</v>
      </c>
      <c r="AD61" s="304">
        <v>0</v>
      </c>
      <c r="AE61" s="304">
        <v>0</v>
      </c>
      <c r="AF61" s="304">
        <v>0</v>
      </c>
      <c r="AG61" s="304">
        <v>0</v>
      </c>
      <c r="AH61" s="304">
        <v>0</v>
      </c>
      <c r="AI61" s="304">
        <v>0</v>
      </c>
      <c r="AJ61" s="304">
        <v>0</v>
      </c>
      <c r="AK61" s="304">
        <v>0</v>
      </c>
      <c r="AL61" s="304">
        <v>0</v>
      </c>
      <c r="AM61" s="304">
        <v>0</v>
      </c>
      <c r="AN61" s="304">
        <v>0</v>
      </c>
      <c r="AO61" s="304">
        <v>0</v>
      </c>
      <c r="AP61" s="304">
        <v>0</v>
      </c>
      <c r="AQ61" s="304">
        <v>0</v>
      </c>
      <c r="AR61" s="304">
        <v>0</v>
      </c>
      <c r="AS61" s="304">
        <v>0</v>
      </c>
      <c r="AT61" s="304">
        <v>0</v>
      </c>
    </row>
    <row r="62" spans="2:46">
      <c r="B62" s="53" t="s">
        <v>106</v>
      </c>
      <c r="C62" s="300" t="s">
        <v>0</v>
      </c>
      <c r="D62" s="301" t="s">
        <v>0</v>
      </c>
      <c r="E62" s="301" t="s">
        <v>0</v>
      </c>
      <c r="F62" s="301" t="s">
        <v>0</v>
      </c>
      <c r="G62" s="301" t="s">
        <v>0</v>
      </c>
      <c r="H62" s="301" t="s">
        <v>0</v>
      </c>
      <c r="I62" s="301" t="s">
        <v>0</v>
      </c>
      <c r="J62" s="301" t="s">
        <v>0</v>
      </c>
      <c r="K62" s="301" t="s">
        <v>0</v>
      </c>
      <c r="L62" s="301" t="s">
        <v>0</v>
      </c>
      <c r="M62" s="304" t="s">
        <v>0</v>
      </c>
      <c r="N62" s="304" t="s">
        <v>0</v>
      </c>
      <c r="O62" s="304">
        <v>0</v>
      </c>
      <c r="P62" s="304">
        <v>0</v>
      </c>
      <c r="Q62" s="304">
        <v>0</v>
      </c>
      <c r="R62" s="304">
        <v>0</v>
      </c>
      <c r="S62" s="304">
        <v>0</v>
      </c>
      <c r="T62" s="304">
        <v>0</v>
      </c>
      <c r="U62" s="304">
        <v>0</v>
      </c>
      <c r="V62" s="304">
        <v>0</v>
      </c>
      <c r="W62" s="304">
        <v>0</v>
      </c>
      <c r="X62" s="304">
        <v>0</v>
      </c>
      <c r="Y62" s="304">
        <v>0</v>
      </c>
      <c r="Z62" s="304">
        <v>0</v>
      </c>
      <c r="AA62" s="304">
        <v>0</v>
      </c>
      <c r="AB62" s="304">
        <v>0</v>
      </c>
      <c r="AC62" s="331">
        <v>0</v>
      </c>
      <c r="AD62" s="304">
        <v>0</v>
      </c>
      <c r="AE62" s="304">
        <v>0</v>
      </c>
      <c r="AF62" s="304">
        <v>0</v>
      </c>
      <c r="AG62" s="304">
        <v>0</v>
      </c>
      <c r="AH62" s="304">
        <v>0</v>
      </c>
      <c r="AI62" s="304">
        <v>0</v>
      </c>
      <c r="AJ62" s="304">
        <v>0</v>
      </c>
      <c r="AK62" s="304">
        <v>0</v>
      </c>
      <c r="AL62" s="304">
        <v>0</v>
      </c>
      <c r="AM62" s="304">
        <v>0</v>
      </c>
      <c r="AN62" s="304">
        <v>0</v>
      </c>
      <c r="AO62" s="304">
        <v>0</v>
      </c>
      <c r="AP62" s="304">
        <v>0</v>
      </c>
      <c r="AQ62" s="304">
        <v>0</v>
      </c>
      <c r="AR62" s="304">
        <v>3365229</v>
      </c>
      <c r="AS62" s="304"/>
      <c r="AT62" s="304" t="s">
        <v>0</v>
      </c>
    </row>
    <row r="63" spans="2:46">
      <c r="B63" s="338" t="s">
        <v>308</v>
      </c>
      <c r="C63" s="303" t="s">
        <v>0</v>
      </c>
      <c r="D63" s="304" t="s">
        <v>0</v>
      </c>
      <c r="E63" s="304" t="s">
        <v>0</v>
      </c>
      <c r="F63" s="304" t="s">
        <v>0</v>
      </c>
      <c r="G63" s="304" t="s">
        <v>0</v>
      </c>
      <c r="H63" s="304" t="s">
        <v>0</v>
      </c>
      <c r="I63" s="304" t="s">
        <v>0</v>
      </c>
      <c r="J63" s="304" t="s">
        <v>0</v>
      </c>
      <c r="K63" s="304" t="s">
        <v>0</v>
      </c>
      <c r="L63" s="304" t="s">
        <v>0</v>
      </c>
      <c r="M63" s="304" t="s">
        <v>0</v>
      </c>
      <c r="N63" s="304" t="s">
        <v>0</v>
      </c>
      <c r="O63" s="304">
        <v>0</v>
      </c>
      <c r="P63" s="304">
        <v>0</v>
      </c>
      <c r="Q63" s="304">
        <v>0</v>
      </c>
      <c r="R63" s="304">
        <v>0</v>
      </c>
      <c r="S63" s="304">
        <v>0</v>
      </c>
      <c r="T63" s="304">
        <v>0</v>
      </c>
      <c r="U63" s="304">
        <v>0</v>
      </c>
      <c r="V63" s="304">
        <v>0</v>
      </c>
      <c r="W63" s="304">
        <v>0</v>
      </c>
      <c r="X63" s="304">
        <v>0</v>
      </c>
      <c r="Y63" s="304">
        <v>0</v>
      </c>
      <c r="Z63" s="304">
        <v>0</v>
      </c>
      <c r="AA63" s="304">
        <v>0</v>
      </c>
      <c r="AB63" s="304">
        <v>0</v>
      </c>
      <c r="AC63" s="331">
        <v>0</v>
      </c>
      <c r="AD63" s="304">
        <v>0</v>
      </c>
      <c r="AE63" s="304">
        <v>0</v>
      </c>
      <c r="AF63" s="304">
        <v>0</v>
      </c>
      <c r="AG63" s="304">
        <v>0</v>
      </c>
      <c r="AH63" s="304">
        <v>0</v>
      </c>
      <c r="AI63" s="304">
        <v>0</v>
      </c>
      <c r="AJ63" s="304">
        <v>0</v>
      </c>
      <c r="AK63" s="304">
        <v>0</v>
      </c>
      <c r="AL63" s="304">
        <v>0</v>
      </c>
      <c r="AM63" s="304">
        <v>0</v>
      </c>
      <c r="AN63" s="304">
        <v>0</v>
      </c>
      <c r="AO63" s="304">
        <v>0</v>
      </c>
      <c r="AP63" s="304">
        <v>0</v>
      </c>
      <c r="AQ63" s="304">
        <v>0</v>
      </c>
      <c r="AR63" s="304">
        <v>0</v>
      </c>
      <c r="AS63" s="304">
        <v>0</v>
      </c>
      <c r="AT63" s="304">
        <v>0</v>
      </c>
    </row>
    <row r="64" spans="2:46">
      <c r="B64" s="338" t="s">
        <v>107</v>
      </c>
      <c r="C64" s="303" t="s">
        <v>0</v>
      </c>
      <c r="D64" s="304" t="s">
        <v>0</v>
      </c>
      <c r="E64" s="304" t="s">
        <v>0</v>
      </c>
      <c r="F64" s="304" t="s">
        <v>0</v>
      </c>
      <c r="G64" s="304" t="s">
        <v>0</v>
      </c>
      <c r="H64" s="304" t="s">
        <v>0</v>
      </c>
      <c r="I64" s="304" t="s">
        <v>0</v>
      </c>
      <c r="J64" s="304" t="s">
        <v>0</v>
      </c>
      <c r="K64" s="304" t="s">
        <v>0</v>
      </c>
      <c r="L64" s="304" t="s">
        <v>0</v>
      </c>
      <c r="M64" s="304" t="s">
        <v>0</v>
      </c>
      <c r="N64" s="304" t="s">
        <v>0</v>
      </c>
      <c r="O64" s="304">
        <v>0</v>
      </c>
      <c r="P64" s="304">
        <v>0</v>
      </c>
      <c r="Q64" s="304">
        <v>0</v>
      </c>
      <c r="R64" s="304">
        <v>0</v>
      </c>
      <c r="S64" s="304">
        <v>0</v>
      </c>
      <c r="T64" s="304">
        <v>0</v>
      </c>
      <c r="U64" s="304">
        <v>0</v>
      </c>
      <c r="V64" s="304">
        <v>0</v>
      </c>
      <c r="W64" s="304">
        <v>0</v>
      </c>
      <c r="X64" s="304">
        <v>0</v>
      </c>
      <c r="Y64" s="304">
        <v>0</v>
      </c>
      <c r="Z64" s="304">
        <v>0</v>
      </c>
      <c r="AA64" s="304">
        <v>0</v>
      </c>
      <c r="AB64" s="304">
        <v>0</v>
      </c>
      <c r="AC64" s="331">
        <v>0</v>
      </c>
      <c r="AD64" s="304">
        <v>0</v>
      </c>
      <c r="AE64" s="304">
        <v>0</v>
      </c>
      <c r="AF64" s="304">
        <v>0</v>
      </c>
      <c r="AG64" s="304">
        <v>0</v>
      </c>
      <c r="AH64" s="304">
        <v>0</v>
      </c>
      <c r="AI64" s="304">
        <v>0</v>
      </c>
      <c r="AJ64" s="304">
        <v>0</v>
      </c>
      <c r="AK64" s="304">
        <v>0</v>
      </c>
      <c r="AL64" s="304">
        <v>0</v>
      </c>
      <c r="AM64" s="304">
        <v>0</v>
      </c>
      <c r="AN64" s="304">
        <v>0</v>
      </c>
      <c r="AO64" s="304">
        <v>0</v>
      </c>
      <c r="AP64" s="304">
        <v>0</v>
      </c>
      <c r="AQ64" s="304">
        <v>0</v>
      </c>
      <c r="AR64" s="304">
        <v>0</v>
      </c>
      <c r="AS64" s="304">
        <v>0</v>
      </c>
      <c r="AT64" s="304">
        <v>0</v>
      </c>
    </row>
    <row r="65" spans="2:46">
      <c r="B65" s="339" t="s">
        <v>309</v>
      </c>
      <c r="C65" s="305" t="s">
        <v>0</v>
      </c>
      <c r="D65" s="306" t="s">
        <v>0</v>
      </c>
      <c r="E65" s="306" t="s">
        <v>0</v>
      </c>
      <c r="F65" s="306" t="s">
        <v>0</v>
      </c>
      <c r="G65" s="306" t="s">
        <v>0</v>
      </c>
      <c r="H65" s="306" t="s">
        <v>0</v>
      </c>
      <c r="I65" s="306" t="s">
        <v>0</v>
      </c>
      <c r="J65" s="306" t="s">
        <v>0</v>
      </c>
      <c r="K65" s="306" t="s">
        <v>0</v>
      </c>
      <c r="L65" s="306" t="s">
        <v>0</v>
      </c>
      <c r="M65" s="306" t="s">
        <v>0</v>
      </c>
      <c r="N65" s="306" t="s">
        <v>0</v>
      </c>
      <c r="O65" s="304" t="s">
        <v>0</v>
      </c>
      <c r="P65" s="304">
        <v>0</v>
      </c>
      <c r="Q65" s="304">
        <v>0</v>
      </c>
      <c r="R65" s="304">
        <v>0</v>
      </c>
      <c r="S65" s="304">
        <v>0</v>
      </c>
      <c r="T65" s="304">
        <v>0</v>
      </c>
      <c r="U65" s="304">
        <v>0</v>
      </c>
      <c r="V65" s="304">
        <v>0</v>
      </c>
      <c r="W65" s="304">
        <v>0</v>
      </c>
      <c r="X65" s="304">
        <v>0</v>
      </c>
      <c r="Y65" s="304">
        <v>0</v>
      </c>
      <c r="Z65" s="304">
        <v>0</v>
      </c>
      <c r="AA65" s="304">
        <v>0</v>
      </c>
      <c r="AB65" s="304">
        <v>0</v>
      </c>
      <c r="AC65" s="331">
        <v>0</v>
      </c>
      <c r="AD65" s="304">
        <v>0</v>
      </c>
      <c r="AE65" s="304">
        <v>0</v>
      </c>
      <c r="AF65" s="304">
        <v>0</v>
      </c>
      <c r="AG65" s="304">
        <v>0</v>
      </c>
      <c r="AH65" s="304">
        <v>0</v>
      </c>
      <c r="AI65" s="304">
        <v>0</v>
      </c>
      <c r="AJ65" s="304">
        <v>0</v>
      </c>
      <c r="AK65" s="304">
        <v>0</v>
      </c>
      <c r="AL65" s="304">
        <v>0</v>
      </c>
      <c r="AM65" s="304">
        <v>0</v>
      </c>
      <c r="AN65" s="304">
        <v>0</v>
      </c>
      <c r="AO65" s="304">
        <v>0</v>
      </c>
      <c r="AP65" s="304">
        <v>0</v>
      </c>
      <c r="AQ65" s="304">
        <v>0</v>
      </c>
      <c r="AR65" s="304">
        <v>0</v>
      </c>
      <c r="AS65" s="304">
        <v>0</v>
      </c>
      <c r="AT65" s="304">
        <v>0</v>
      </c>
    </row>
    <row r="66" spans="2:46">
      <c r="B66" s="340" t="s">
        <v>310</v>
      </c>
      <c r="C66" s="307" t="s">
        <v>0</v>
      </c>
      <c r="D66" s="308" t="s">
        <v>0</v>
      </c>
      <c r="E66" s="308" t="s">
        <v>0</v>
      </c>
      <c r="F66" s="308" t="s">
        <v>0</v>
      </c>
      <c r="G66" s="308" t="s">
        <v>0</v>
      </c>
      <c r="H66" s="308" t="s">
        <v>0</v>
      </c>
      <c r="I66" s="308" t="s">
        <v>0</v>
      </c>
      <c r="J66" s="308" t="s">
        <v>0</v>
      </c>
      <c r="K66" s="308" t="s">
        <v>0</v>
      </c>
      <c r="L66" s="308" t="s">
        <v>0</v>
      </c>
      <c r="M66" s="308" t="s">
        <v>0</v>
      </c>
      <c r="N66" s="308" t="s">
        <v>0</v>
      </c>
      <c r="O66" s="304" t="s">
        <v>0</v>
      </c>
      <c r="P66" s="304" t="s">
        <v>0</v>
      </c>
      <c r="Q66" s="304">
        <v>0</v>
      </c>
      <c r="R66" s="304">
        <v>0</v>
      </c>
      <c r="S66" s="304">
        <v>0</v>
      </c>
      <c r="T66" s="304">
        <v>0</v>
      </c>
      <c r="U66" s="304">
        <v>0</v>
      </c>
      <c r="V66" s="304">
        <v>0</v>
      </c>
      <c r="W66" s="304">
        <v>0</v>
      </c>
      <c r="X66" s="304">
        <v>0</v>
      </c>
      <c r="Y66" s="304">
        <v>0</v>
      </c>
      <c r="Z66" s="304">
        <v>0</v>
      </c>
      <c r="AA66" s="304">
        <v>0</v>
      </c>
      <c r="AB66" s="304">
        <v>0</v>
      </c>
      <c r="AC66" s="331">
        <v>0</v>
      </c>
      <c r="AD66" s="304">
        <v>0</v>
      </c>
      <c r="AE66" s="304">
        <v>0</v>
      </c>
      <c r="AF66" s="304">
        <v>0</v>
      </c>
      <c r="AG66" s="304">
        <v>0</v>
      </c>
      <c r="AH66" s="304">
        <v>0</v>
      </c>
      <c r="AI66" s="304">
        <v>0</v>
      </c>
      <c r="AJ66" s="304">
        <v>0</v>
      </c>
      <c r="AK66" s="304">
        <v>0</v>
      </c>
      <c r="AL66" s="304">
        <v>0</v>
      </c>
      <c r="AM66" s="304">
        <v>0</v>
      </c>
      <c r="AN66" s="304">
        <v>0</v>
      </c>
      <c r="AO66" s="304">
        <v>0</v>
      </c>
      <c r="AP66" s="304">
        <v>0</v>
      </c>
      <c r="AQ66" s="304">
        <v>0</v>
      </c>
      <c r="AR66" s="304">
        <v>0</v>
      </c>
      <c r="AS66" s="304">
        <v>0</v>
      </c>
      <c r="AT66" s="304">
        <v>0</v>
      </c>
    </row>
    <row r="67" spans="2:46">
      <c r="B67" s="338" t="s">
        <v>143</v>
      </c>
      <c r="C67" s="303" t="s">
        <v>0</v>
      </c>
      <c r="D67" s="304" t="s">
        <v>0</v>
      </c>
      <c r="E67" s="304" t="s">
        <v>0</v>
      </c>
      <c r="F67" s="304" t="s">
        <v>0</v>
      </c>
      <c r="G67" s="304" t="s">
        <v>0</v>
      </c>
      <c r="H67" s="304" t="s">
        <v>0</v>
      </c>
      <c r="I67" s="304" t="s">
        <v>0</v>
      </c>
      <c r="J67" s="304" t="s">
        <v>0</v>
      </c>
      <c r="K67" s="304" t="s">
        <v>0</v>
      </c>
      <c r="L67" s="304" t="s">
        <v>0</v>
      </c>
      <c r="M67" s="304" t="s">
        <v>0</v>
      </c>
      <c r="N67" s="304" t="s">
        <v>0</v>
      </c>
      <c r="O67" s="301" t="s">
        <v>0</v>
      </c>
      <c r="P67" s="301" t="s">
        <v>0</v>
      </c>
      <c r="Q67" s="304" t="s">
        <v>0</v>
      </c>
      <c r="R67" s="304" t="s">
        <v>0</v>
      </c>
      <c r="S67" s="304" t="s">
        <v>0</v>
      </c>
      <c r="T67" s="304" t="s">
        <v>0</v>
      </c>
      <c r="U67" s="304">
        <v>0</v>
      </c>
      <c r="V67" s="304">
        <v>0</v>
      </c>
      <c r="W67" s="304">
        <v>0</v>
      </c>
      <c r="X67" s="304">
        <v>0</v>
      </c>
      <c r="Y67" s="304">
        <v>0</v>
      </c>
      <c r="Z67" s="304">
        <v>0</v>
      </c>
      <c r="AA67" s="304">
        <v>0</v>
      </c>
      <c r="AB67" s="304">
        <v>0</v>
      </c>
      <c r="AC67" s="331">
        <v>0</v>
      </c>
      <c r="AD67" s="304">
        <v>0</v>
      </c>
      <c r="AE67" s="304">
        <v>0</v>
      </c>
      <c r="AF67" s="304">
        <v>0</v>
      </c>
      <c r="AG67" s="304">
        <v>0</v>
      </c>
      <c r="AH67" s="304">
        <v>0</v>
      </c>
      <c r="AI67" s="304">
        <v>0</v>
      </c>
      <c r="AJ67" s="304">
        <v>0</v>
      </c>
      <c r="AK67" s="304">
        <v>0</v>
      </c>
      <c r="AL67" s="304">
        <v>0</v>
      </c>
      <c r="AM67" s="304">
        <v>0</v>
      </c>
      <c r="AN67" s="304">
        <v>0</v>
      </c>
      <c r="AO67" s="304">
        <v>0</v>
      </c>
      <c r="AP67" s="304">
        <v>0</v>
      </c>
      <c r="AQ67" s="304">
        <v>0</v>
      </c>
      <c r="AR67" s="304">
        <v>0</v>
      </c>
      <c r="AS67" s="304">
        <v>0</v>
      </c>
      <c r="AT67" s="304">
        <v>0</v>
      </c>
    </row>
    <row r="68" spans="2:46">
      <c r="B68" s="338" t="s">
        <v>144</v>
      </c>
      <c r="C68" s="303" t="s">
        <v>0</v>
      </c>
      <c r="D68" s="304" t="s">
        <v>0</v>
      </c>
      <c r="E68" s="304" t="s">
        <v>0</v>
      </c>
      <c r="F68" s="304" t="s">
        <v>0</v>
      </c>
      <c r="G68" s="304" t="s">
        <v>0</v>
      </c>
      <c r="H68" s="304" t="s">
        <v>0</v>
      </c>
      <c r="I68" s="304" t="s">
        <v>0</v>
      </c>
      <c r="J68" s="304" t="s">
        <v>0</v>
      </c>
      <c r="K68" s="304" t="s">
        <v>0</v>
      </c>
      <c r="L68" s="304" t="s">
        <v>0</v>
      </c>
      <c r="M68" s="304" t="s">
        <v>0</v>
      </c>
      <c r="N68" s="304" t="s">
        <v>0</v>
      </c>
      <c r="O68" s="304" t="s">
        <v>0</v>
      </c>
      <c r="P68" s="304" t="s">
        <v>0</v>
      </c>
      <c r="Q68" s="304" t="s">
        <v>0</v>
      </c>
      <c r="R68" s="304" t="s">
        <v>0</v>
      </c>
      <c r="S68" s="304" t="s">
        <v>0</v>
      </c>
      <c r="T68" s="304" t="s">
        <v>0</v>
      </c>
      <c r="U68" s="304">
        <v>0</v>
      </c>
      <c r="V68" s="304">
        <v>0</v>
      </c>
      <c r="W68" s="304">
        <v>0</v>
      </c>
      <c r="X68" s="304">
        <v>0</v>
      </c>
      <c r="Y68" s="304">
        <v>0</v>
      </c>
      <c r="Z68" s="304">
        <v>0</v>
      </c>
      <c r="AA68" s="304">
        <v>0</v>
      </c>
      <c r="AB68" s="304">
        <v>0</v>
      </c>
      <c r="AC68" s="331">
        <v>0</v>
      </c>
      <c r="AD68" s="304">
        <v>0</v>
      </c>
      <c r="AE68" s="304">
        <v>0</v>
      </c>
      <c r="AF68" s="304">
        <v>0</v>
      </c>
      <c r="AG68" s="304">
        <v>0</v>
      </c>
      <c r="AH68" s="304">
        <v>0</v>
      </c>
      <c r="AI68" s="304">
        <v>0</v>
      </c>
      <c r="AJ68" s="304">
        <v>0</v>
      </c>
      <c r="AK68" s="304">
        <v>0</v>
      </c>
      <c r="AL68" s="304">
        <v>0</v>
      </c>
      <c r="AM68" s="304">
        <v>0</v>
      </c>
      <c r="AN68" s="304">
        <v>0</v>
      </c>
      <c r="AO68" s="304">
        <v>0</v>
      </c>
      <c r="AP68" s="304">
        <v>0</v>
      </c>
      <c r="AQ68" s="304">
        <v>0</v>
      </c>
      <c r="AR68" s="304">
        <v>0</v>
      </c>
      <c r="AS68" s="304">
        <v>0</v>
      </c>
      <c r="AT68" s="304">
        <v>0</v>
      </c>
    </row>
    <row r="69" spans="2:46">
      <c r="B69" s="338" t="s">
        <v>226</v>
      </c>
      <c r="C69" s="303" t="s">
        <v>0</v>
      </c>
      <c r="D69" s="304" t="s">
        <v>0</v>
      </c>
      <c r="E69" s="304" t="s">
        <v>0</v>
      </c>
      <c r="F69" s="304" t="s">
        <v>0</v>
      </c>
      <c r="G69" s="304" t="s">
        <v>0</v>
      </c>
      <c r="H69" s="304" t="s">
        <v>0</v>
      </c>
      <c r="I69" s="304" t="s">
        <v>0</v>
      </c>
      <c r="J69" s="304" t="s">
        <v>0</v>
      </c>
      <c r="K69" s="304" t="s">
        <v>0</v>
      </c>
      <c r="L69" s="304" t="s">
        <v>0</v>
      </c>
      <c r="M69" s="304" t="s">
        <v>0</v>
      </c>
      <c r="N69" s="304" t="s">
        <v>0</v>
      </c>
      <c r="O69" s="304" t="s">
        <v>0</v>
      </c>
      <c r="P69" s="304" t="s">
        <v>0</v>
      </c>
      <c r="Q69" s="304" t="s">
        <v>0</v>
      </c>
      <c r="R69" s="304" t="s">
        <v>0</v>
      </c>
      <c r="S69" s="304" t="s">
        <v>0</v>
      </c>
      <c r="T69" s="304" t="s">
        <v>0</v>
      </c>
      <c r="U69" s="304" t="s">
        <v>0</v>
      </c>
      <c r="V69" s="304" t="s">
        <v>0</v>
      </c>
      <c r="W69" s="304">
        <v>0</v>
      </c>
      <c r="X69" s="304">
        <v>0</v>
      </c>
      <c r="Y69" s="304">
        <v>0</v>
      </c>
      <c r="Z69" s="304">
        <v>0</v>
      </c>
      <c r="AA69" s="304">
        <v>0</v>
      </c>
      <c r="AB69" s="304">
        <v>0</v>
      </c>
      <c r="AC69" s="331">
        <v>0</v>
      </c>
      <c r="AD69" s="304">
        <v>0</v>
      </c>
      <c r="AE69" s="304">
        <v>0</v>
      </c>
      <c r="AF69" s="304">
        <v>0</v>
      </c>
      <c r="AG69" s="304">
        <v>0</v>
      </c>
      <c r="AH69" s="304">
        <v>0</v>
      </c>
      <c r="AI69" s="304">
        <v>0</v>
      </c>
      <c r="AJ69" s="304">
        <v>0</v>
      </c>
      <c r="AK69" s="304">
        <v>0</v>
      </c>
      <c r="AL69" s="304">
        <v>0</v>
      </c>
      <c r="AM69" s="304">
        <v>0</v>
      </c>
      <c r="AN69" s="304">
        <v>0</v>
      </c>
      <c r="AO69" s="304">
        <v>0</v>
      </c>
      <c r="AP69" s="304">
        <v>0</v>
      </c>
      <c r="AQ69" s="304">
        <v>0</v>
      </c>
      <c r="AR69" s="304">
        <v>0</v>
      </c>
      <c r="AS69" s="304">
        <v>0</v>
      </c>
      <c r="AT69" s="304">
        <v>0</v>
      </c>
    </row>
    <row r="70" spans="2:46">
      <c r="B70" s="339" t="s">
        <v>311</v>
      </c>
      <c r="C70" s="305" t="s">
        <v>0</v>
      </c>
      <c r="D70" s="306" t="s">
        <v>0</v>
      </c>
      <c r="E70" s="306" t="s">
        <v>0</v>
      </c>
      <c r="F70" s="306" t="s">
        <v>0</v>
      </c>
      <c r="G70" s="306" t="s">
        <v>0</v>
      </c>
      <c r="H70" s="306" t="s">
        <v>0</v>
      </c>
      <c r="I70" s="306" t="s">
        <v>0</v>
      </c>
      <c r="J70" s="306" t="s">
        <v>0</v>
      </c>
      <c r="K70" s="306" t="s">
        <v>0</v>
      </c>
      <c r="L70" s="306" t="s">
        <v>0</v>
      </c>
      <c r="M70" s="306" t="s">
        <v>0</v>
      </c>
      <c r="N70" s="306" t="s">
        <v>0</v>
      </c>
      <c r="O70" s="306" t="s">
        <v>0</v>
      </c>
      <c r="P70" s="306" t="s">
        <v>0</v>
      </c>
      <c r="Q70" s="306" t="s">
        <v>0</v>
      </c>
      <c r="R70" s="306" t="s">
        <v>0</v>
      </c>
      <c r="S70" s="306" t="s">
        <v>0</v>
      </c>
      <c r="T70" s="306" t="s">
        <v>0</v>
      </c>
      <c r="U70" s="306" t="s">
        <v>0</v>
      </c>
      <c r="V70" s="306" t="s">
        <v>0</v>
      </c>
      <c r="W70" s="306" t="s">
        <v>0</v>
      </c>
      <c r="X70" s="306">
        <v>0</v>
      </c>
      <c r="Y70" s="306">
        <v>0</v>
      </c>
      <c r="Z70" s="306">
        <v>0</v>
      </c>
      <c r="AA70" s="306">
        <v>0</v>
      </c>
      <c r="AB70" s="306">
        <v>0</v>
      </c>
      <c r="AC70" s="331">
        <v>0</v>
      </c>
      <c r="AD70" s="304">
        <v>0</v>
      </c>
      <c r="AE70" s="304">
        <v>0</v>
      </c>
      <c r="AF70" s="304">
        <v>0</v>
      </c>
      <c r="AG70" s="304">
        <v>0</v>
      </c>
      <c r="AH70" s="304">
        <v>0</v>
      </c>
      <c r="AI70" s="304">
        <v>0</v>
      </c>
      <c r="AJ70" s="304">
        <v>0</v>
      </c>
      <c r="AK70" s="304">
        <v>0</v>
      </c>
      <c r="AL70" s="304">
        <v>0</v>
      </c>
      <c r="AM70" s="304">
        <v>0</v>
      </c>
      <c r="AN70" s="304">
        <v>0</v>
      </c>
      <c r="AO70" s="304">
        <v>0</v>
      </c>
      <c r="AP70" s="304">
        <v>0</v>
      </c>
      <c r="AQ70" s="304">
        <v>0</v>
      </c>
      <c r="AR70" s="304">
        <v>0</v>
      </c>
      <c r="AS70" s="304">
        <v>0</v>
      </c>
      <c r="AT70" s="304">
        <v>0</v>
      </c>
    </row>
    <row r="71" spans="2:46">
      <c r="B71" s="338" t="s">
        <v>312</v>
      </c>
      <c r="C71" s="303" t="s">
        <v>0</v>
      </c>
      <c r="D71" s="304" t="s">
        <v>0</v>
      </c>
      <c r="E71" s="304" t="s">
        <v>0</v>
      </c>
      <c r="F71" s="304" t="s">
        <v>0</v>
      </c>
      <c r="G71" s="304" t="s">
        <v>0</v>
      </c>
      <c r="H71" s="304" t="s">
        <v>0</v>
      </c>
      <c r="I71" s="304" t="s">
        <v>0</v>
      </c>
      <c r="J71" s="304" t="s">
        <v>0</v>
      </c>
      <c r="K71" s="304" t="s">
        <v>0</v>
      </c>
      <c r="L71" s="304" t="s">
        <v>0</v>
      </c>
      <c r="M71" s="304" t="s">
        <v>0</v>
      </c>
      <c r="N71" s="304" t="s">
        <v>0</v>
      </c>
      <c r="O71" s="304" t="s">
        <v>0</v>
      </c>
      <c r="P71" s="304" t="s">
        <v>0</v>
      </c>
      <c r="Q71" s="304" t="s">
        <v>0</v>
      </c>
      <c r="R71" s="304" t="s">
        <v>0</v>
      </c>
      <c r="S71" s="304" t="s">
        <v>0</v>
      </c>
      <c r="T71" s="304" t="s">
        <v>0</v>
      </c>
      <c r="U71" s="304" t="s">
        <v>0</v>
      </c>
      <c r="V71" s="304" t="s">
        <v>0</v>
      </c>
      <c r="W71" s="304" t="s">
        <v>0</v>
      </c>
      <c r="X71" s="304" t="s">
        <v>0</v>
      </c>
      <c r="Y71" s="304">
        <v>0</v>
      </c>
      <c r="Z71" s="304">
        <v>0</v>
      </c>
      <c r="AA71" s="304">
        <v>0</v>
      </c>
      <c r="AB71" s="304">
        <v>0</v>
      </c>
      <c r="AC71" s="331">
        <v>0</v>
      </c>
      <c r="AD71" s="304">
        <v>0</v>
      </c>
      <c r="AE71" s="304">
        <v>0</v>
      </c>
      <c r="AF71" s="304">
        <v>0</v>
      </c>
      <c r="AG71" s="304">
        <v>0</v>
      </c>
      <c r="AH71" s="304">
        <v>0</v>
      </c>
      <c r="AI71" s="304">
        <v>0</v>
      </c>
      <c r="AJ71" s="304">
        <v>0</v>
      </c>
      <c r="AK71" s="304">
        <v>0</v>
      </c>
      <c r="AL71" s="304">
        <v>0</v>
      </c>
      <c r="AM71" s="304">
        <v>0</v>
      </c>
      <c r="AN71" s="304">
        <v>0</v>
      </c>
      <c r="AO71" s="304">
        <v>0</v>
      </c>
      <c r="AP71" s="304">
        <v>0</v>
      </c>
      <c r="AQ71" s="304">
        <v>0</v>
      </c>
      <c r="AR71" s="304">
        <v>0</v>
      </c>
      <c r="AS71" s="304">
        <v>3387611</v>
      </c>
      <c r="AT71" s="304">
        <v>4130837</v>
      </c>
    </row>
    <row r="72" spans="2:46">
      <c r="B72" s="339" t="s">
        <v>313</v>
      </c>
      <c r="C72" s="305" t="s">
        <v>0</v>
      </c>
      <c r="D72" s="306" t="s">
        <v>0</v>
      </c>
      <c r="E72" s="306" t="s">
        <v>0</v>
      </c>
      <c r="F72" s="306" t="s">
        <v>0</v>
      </c>
      <c r="G72" s="306" t="s">
        <v>0</v>
      </c>
      <c r="H72" s="306" t="s">
        <v>0</v>
      </c>
      <c r="I72" s="306" t="s">
        <v>0</v>
      </c>
      <c r="J72" s="306" t="s">
        <v>0</v>
      </c>
      <c r="K72" s="306" t="s">
        <v>0</v>
      </c>
      <c r="L72" s="306" t="s">
        <v>0</v>
      </c>
      <c r="M72" s="306" t="s">
        <v>0</v>
      </c>
      <c r="N72" s="306" t="s">
        <v>0</v>
      </c>
      <c r="O72" s="306" t="s">
        <v>0</v>
      </c>
      <c r="P72" s="306" t="s">
        <v>0</v>
      </c>
      <c r="Q72" s="306" t="s">
        <v>0</v>
      </c>
      <c r="R72" s="306" t="s">
        <v>0</v>
      </c>
      <c r="S72" s="306" t="s">
        <v>0</v>
      </c>
      <c r="T72" s="306" t="s">
        <v>0</v>
      </c>
      <c r="U72" s="306" t="s">
        <v>0</v>
      </c>
      <c r="V72" s="306" t="s">
        <v>0</v>
      </c>
      <c r="W72" s="306" t="s">
        <v>0</v>
      </c>
      <c r="X72" s="306" t="s">
        <v>0</v>
      </c>
      <c r="Y72" s="306">
        <v>0</v>
      </c>
      <c r="Z72" s="306">
        <v>0</v>
      </c>
      <c r="AA72" s="306">
        <v>0</v>
      </c>
      <c r="AB72" s="306">
        <v>0</v>
      </c>
      <c r="AC72" s="331">
        <v>0</v>
      </c>
      <c r="AD72" s="304">
        <v>0</v>
      </c>
      <c r="AE72" s="304">
        <v>0</v>
      </c>
      <c r="AF72" s="304">
        <v>0</v>
      </c>
      <c r="AG72" s="304">
        <v>0</v>
      </c>
      <c r="AH72" s="304">
        <v>0</v>
      </c>
      <c r="AI72" s="304">
        <v>0</v>
      </c>
      <c r="AJ72" s="304">
        <v>0</v>
      </c>
      <c r="AK72" s="304">
        <v>0</v>
      </c>
      <c r="AL72" s="304">
        <v>0</v>
      </c>
      <c r="AM72" s="304">
        <v>0</v>
      </c>
      <c r="AN72" s="304">
        <v>0</v>
      </c>
      <c r="AO72" s="304">
        <v>0</v>
      </c>
      <c r="AP72" s="304">
        <v>0</v>
      </c>
      <c r="AQ72" s="304">
        <v>0</v>
      </c>
      <c r="AR72" s="304">
        <v>0</v>
      </c>
      <c r="AS72" s="304">
        <v>0</v>
      </c>
      <c r="AT72" s="304">
        <v>0</v>
      </c>
    </row>
    <row r="73" spans="2:46">
      <c r="B73" s="338" t="s">
        <v>314</v>
      </c>
      <c r="C73" s="303" t="s">
        <v>0</v>
      </c>
      <c r="D73" s="304" t="s">
        <v>0</v>
      </c>
      <c r="E73" s="304" t="s">
        <v>0</v>
      </c>
      <c r="F73" s="304" t="s">
        <v>0</v>
      </c>
      <c r="G73" s="304" t="s">
        <v>0</v>
      </c>
      <c r="H73" s="304" t="s">
        <v>0</v>
      </c>
      <c r="I73" s="304" t="s">
        <v>0</v>
      </c>
      <c r="J73" s="304" t="s">
        <v>0</v>
      </c>
      <c r="K73" s="304" t="s">
        <v>0</v>
      </c>
      <c r="L73" s="304" t="s">
        <v>0</v>
      </c>
      <c r="M73" s="304" t="s">
        <v>0</v>
      </c>
      <c r="N73" s="304" t="s">
        <v>0</v>
      </c>
      <c r="O73" s="304" t="s">
        <v>0</v>
      </c>
      <c r="P73" s="304" t="s">
        <v>0</v>
      </c>
      <c r="Q73" s="304" t="s">
        <v>0</v>
      </c>
      <c r="R73" s="304" t="s">
        <v>0</v>
      </c>
      <c r="S73" s="304" t="s">
        <v>0</v>
      </c>
      <c r="T73" s="304" t="s">
        <v>0</v>
      </c>
      <c r="U73" s="304" t="s">
        <v>0</v>
      </c>
      <c r="V73" s="304" t="s">
        <v>0</v>
      </c>
      <c r="W73" s="304" t="s">
        <v>0</v>
      </c>
      <c r="X73" s="304" t="s">
        <v>0</v>
      </c>
      <c r="Y73" s="304" t="s">
        <v>0</v>
      </c>
      <c r="Z73" s="304">
        <v>0</v>
      </c>
      <c r="AA73" s="304">
        <v>0</v>
      </c>
      <c r="AB73" s="304">
        <v>0</v>
      </c>
      <c r="AC73" s="331">
        <v>0</v>
      </c>
      <c r="AD73" s="304">
        <v>0</v>
      </c>
      <c r="AE73" s="304">
        <v>0</v>
      </c>
      <c r="AF73" s="304">
        <v>0</v>
      </c>
      <c r="AG73" s="304">
        <v>0</v>
      </c>
      <c r="AH73" s="304">
        <v>0</v>
      </c>
      <c r="AI73" s="304">
        <v>0</v>
      </c>
      <c r="AJ73" s="304">
        <v>0</v>
      </c>
      <c r="AK73" s="304">
        <v>0</v>
      </c>
      <c r="AL73" s="304">
        <v>0</v>
      </c>
      <c r="AM73" s="304">
        <v>0</v>
      </c>
      <c r="AN73" s="304">
        <v>0</v>
      </c>
      <c r="AO73" s="304">
        <v>0</v>
      </c>
      <c r="AP73" s="304">
        <v>0</v>
      </c>
      <c r="AQ73" s="304">
        <v>0</v>
      </c>
      <c r="AR73" s="304">
        <v>0</v>
      </c>
      <c r="AS73" s="304">
        <v>0</v>
      </c>
      <c r="AT73" s="304">
        <v>0</v>
      </c>
    </row>
    <row r="74" spans="2:46">
      <c r="B74" s="339" t="s">
        <v>315</v>
      </c>
      <c r="C74" s="305" t="s">
        <v>0</v>
      </c>
      <c r="D74" s="306" t="s">
        <v>0</v>
      </c>
      <c r="E74" s="306" t="s">
        <v>0</v>
      </c>
      <c r="F74" s="306" t="s">
        <v>0</v>
      </c>
      <c r="G74" s="306" t="s">
        <v>0</v>
      </c>
      <c r="H74" s="306" t="s">
        <v>0</v>
      </c>
      <c r="I74" s="306" t="s">
        <v>0</v>
      </c>
      <c r="J74" s="306" t="s">
        <v>0</v>
      </c>
      <c r="K74" s="306" t="s">
        <v>0</v>
      </c>
      <c r="L74" s="306" t="s">
        <v>0</v>
      </c>
      <c r="M74" s="306" t="s">
        <v>0</v>
      </c>
      <c r="N74" s="306" t="s">
        <v>0</v>
      </c>
      <c r="O74" s="306" t="s">
        <v>0</v>
      </c>
      <c r="P74" s="306" t="s">
        <v>0</v>
      </c>
      <c r="Q74" s="306" t="s">
        <v>0</v>
      </c>
      <c r="R74" s="306" t="s">
        <v>0</v>
      </c>
      <c r="S74" s="306" t="s">
        <v>0</v>
      </c>
      <c r="T74" s="306" t="s">
        <v>0</v>
      </c>
      <c r="U74" s="306" t="s">
        <v>0</v>
      </c>
      <c r="V74" s="306" t="s">
        <v>0</v>
      </c>
      <c r="W74" s="306" t="s">
        <v>0</v>
      </c>
      <c r="X74" s="306" t="s">
        <v>0</v>
      </c>
      <c r="Y74" s="306" t="s">
        <v>0</v>
      </c>
      <c r="Z74" s="306">
        <v>0</v>
      </c>
      <c r="AA74" s="306">
        <v>0</v>
      </c>
      <c r="AB74" s="306">
        <v>0</v>
      </c>
      <c r="AC74" s="331">
        <v>0</v>
      </c>
      <c r="AD74" s="304">
        <v>0</v>
      </c>
      <c r="AE74" s="304">
        <v>0</v>
      </c>
      <c r="AF74" s="304">
        <v>0</v>
      </c>
      <c r="AG74" s="304">
        <v>0</v>
      </c>
      <c r="AH74" s="304">
        <v>0</v>
      </c>
      <c r="AI74" s="304">
        <v>0</v>
      </c>
      <c r="AJ74" s="304">
        <v>0</v>
      </c>
      <c r="AK74" s="304">
        <v>0</v>
      </c>
      <c r="AL74" s="304">
        <v>0</v>
      </c>
      <c r="AM74" s="304">
        <v>0</v>
      </c>
      <c r="AN74" s="304">
        <v>0</v>
      </c>
      <c r="AO74" s="304">
        <v>0</v>
      </c>
      <c r="AP74" s="304">
        <v>0</v>
      </c>
      <c r="AQ74" s="304">
        <v>0</v>
      </c>
      <c r="AR74" s="304">
        <v>0</v>
      </c>
      <c r="AS74" s="304">
        <v>0</v>
      </c>
      <c r="AT74" s="304">
        <v>0</v>
      </c>
    </row>
    <row r="75" spans="2:46">
      <c r="B75" s="338" t="s">
        <v>316</v>
      </c>
      <c r="C75" s="303" t="s">
        <v>0</v>
      </c>
      <c r="D75" s="304" t="s">
        <v>0</v>
      </c>
      <c r="E75" s="304" t="s">
        <v>0</v>
      </c>
      <c r="F75" s="304" t="s">
        <v>0</v>
      </c>
      <c r="G75" s="304" t="s">
        <v>0</v>
      </c>
      <c r="H75" s="304" t="s">
        <v>0</v>
      </c>
      <c r="I75" s="304" t="s">
        <v>0</v>
      </c>
      <c r="J75" s="304" t="s">
        <v>0</v>
      </c>
      <c r="K75" s="304" t="s">
        <v>0</v>
      </c>
      <c r="L75" s="304" t="s">
        <v>0</v>
      </c>
      <c r="M75" s="304" t="s">
        <v>0</v>
      </c>
      <c r="N75" s="304" t="s">
        <v>0</v>
      </c>
      <c r="O75" s="304" t="s">
        <v>0</v>
      </c>
      <c r="P75" s="304" t="s">
        <v>0</v>
      </c>
      <c r="Q75" s="304" t="s">
        <v>0</v>
      </c>
      <c r="R75" s="304" t="s">
        <v>0</v>
      </c>
      <c r="S75" s="304" t="s">
        <v>0</v>
      </c>
      <c r="T75" s="304" t="s">
        <v>0</v>
      </c>
      <c r="U75" s="304" t="s">
        <v>0</v>
      </c>
      <c r="V75" s="304" t="s">
        <v>0</v>
      </c>
      <c r="W75" s="304" t="s">
        <v>0</v>
      </c>
      <c r="X75" s="304" t="s">
        <v>0</v>
      </c>
      <c r="Y75" s="304" t="s">
        <v>0</v>
      </c>
      <c r="Z75" s="304" t="s">
        <v>0</v>
      </c>
      <c r="AA75" s="304">
        <v>0</v>
      </c>
      <c r="AB75" s="304">
        <v>0</v>
      </c>
      <c r="AC75" s="331">
        <v>0</v>
      </c>
      <c r="AD75" s="304">
        <v>0</v>
      </c>
      <c r="AE75" s="304">
        <v>0</v>
      </c>
      <c r="AF75" s="304">
        <v>0</v>
      </c>
      <c r="AG75" s="304">
        <v>0</v>
      </c>
      <c r="AH75" s="304">
        <v>0</v>
      </c>
      <c r="AI75" s="304">
        <v>0</v>
      </c>
      <c r="AJ75" s="304">
        <v>0</v>
      </c>
      <c r="AK75" s="304">
        <v>0</v>
      </c>
      <c r="AL75" s="304">
        <v>0</v>
      </c>
      <c r="AM75" s="304">
        <v>0</v>
      </c>
      <c r="AN75" s="304">
        <v>0</v>
      </c>
      <c r="AO75" s="304">
        <v>0</v>
      </c>
      <c r="AP75" s="304">
        <v>0</v>
      </c>
      <c r="AQ75" s="304">
        <v>0</v>
      </c>
      <c r="AR75" s="304">
        <v>0</v>
      </c>
      <c r="AS75" s="304">
        <v>0</v>
      </c>
      <c r="AT75" s="304">
        <v>0</v>
      </c>
    </row>
    <row r="76" spans="2:46">
      <c r="B76" s="339" t="s">
        <v>317</v>
      </c>
      <c r="C76" s="305" t="s">
        <v>0</v>
      </c>
      <c r="D76" s="306" t="s">
        <v>0</v>
      </c>
      <c r="E76" s="306" t="s">
        <v>0</v>
      </c>
      <c r="F76" s="306" t="s">
        <v>0</v>
      </c>
      <c r="G76" s="306" t="s">
        <v>0</v>
      </c>
      <c r="H76" s="306" t="s">
        <v>0</v>
      </c>
      <c r="I76" s="306" t="s">
        <v>0</v>
      </c>
      <c r="J76" s="306" t="s">
        <v>0</v>
      </c>
      <c r="K76" s="306" t="s">
        <v>0</v>
      </c>
      <c r="L76" s="306" t="s">
        <v>0</v>
      </c>
      <c r="M76" s="306" t="s">
        <v>0</v>
      </c>
      <c r="N76" s="306" t="s">
        <v>0</v>
      </c>
      <c r="O76" s="306" t="s">
        <v>0</v>
      </c>
      <c r="P76" s="306" t="s">
        <v>0</v>
      </c>
      <c r="Q76" s="306" t="s">
        <v>0</v>
      </c>
      <c r="R76" s="306" t="s">
        <v>0</v>
      </c>
      <c r="S76" s="306" t="s">
        <v>0</v>
      </c>
      <c r="T76" s="306" t="s">
        <v>0</v>
      </c>
      <c r="U76" s="306" t="s">
        <v>0</v>
      </c>
      <c r="V76" s="306" t="s">
        <v>0</v>
      </c>
      <c r="W76" s="306" t="s">
        <v>0</v>
      </c>
      <c r="X76" s="306" t="s">
        <v>0</v>
      </c>
      <c r="Y76" s="306" t="s">
        <v>0</v>
      </c>
      <c r="Z76" s="306" t="s">
        <v>0</v>
      </c>
      <c r="AA76" s="306">
        <v>0</v>
      </c>
      <c r="AB76" s="306">
        <v>0</v>
      </c>
      <c r="AC76" s="332">
        <v>0</v>
      </c>
      <c r="AD76" s="304">
        <v>0</v>
      </c>
      <c r="AE76" s="304">
        <v>0</v>
      </c>
      <c r="AF76" s="304">
        <v>0</v>
      </c>
      <c r="AG76" s="304">
        <v>0</v>
      </c>
      <c r="AH76" s="304">
        <v>0</v>
      </c>
      <c r="AI76" s="304">
        <v>0</v>
      </c>
      <c r="AJ76" s="304">
        <v>0</v>
      </c>
      <c r="AK76" s="304">
        <v>0</v>
      </c>
      <c r="AL76" s="304">
        <v>0</v>
      </c>
      <c r="AM76" s="304">
        <v>0</v>
      </c>
      <c r="AN76" s="304">
        <v>0</v>
      </c>
      <c r="AO76" s="304">
        <v>0</v>
      </c>
      <c r="AP76" s="304">
        <v>0</v>
      </c>
      <c r="AQ76" s="304">
        <v>0</v>
      </c>
      <c r="AR76" s="304">
        <v>0</v>
      </c>
      <c r="AS76" s="304">
        <v>0</v>
      </c>
      <c r="AT76" s="304">
        <v>0</v>
      </c>
    </row>
    <row r="77" spans="2:46">
      <c r="B77" s="338" t="s">
        <v>318</v>
      </c>
      <c r="C77" s="303" t="s">
        <v>0</v>
      </c>
      <c r="D77" s="304" t="s">
        <v>0</v>
      </c>
      <c r="E77" s="304" t="s">
        <v>0</v>
      </c>
      <c r="F77" s="304" t="s">
        <v>0</v>
      </c>
      <c r="G77" s="304" t="s">
        <v>0</v>
      </c>
      <c r="H77" s="304" t="s">
        <v>0</v>
      </c>
      <c r="I77" s="304" t="s">
        <v>0</v>
      </c>
      <c r="J77" s="304" t="s">
        <v>0</v>
      </c>
      <c r="K77" s="304" t="s">
        <v>0</v>
      </c>
      <c r="L77" s="304" t="s">
        <v>0</v>
      </c>
      <c r="M77" s="304" t="s">
        <v>0</v>
      </c>
      <c r="N77" s="304" t="s">
        <v>0</v>
      </c>
      <c r="O77" s="304" t="s">
        <v>0</v>
      </c>
      <c r="P77" s="304" t="s">
        <v>0</v>
      </c>
      <c r="Q77" s="304" t="s">
        <v>0</v>
      </c>
      <c r="R77" s="304" t="s">
        <v>0</v>
      </c>
      <c r="S77" s="304" t="s">
        <v>0</v>
      </c>
      <c r="T77" s="304" t="s">
        <v>0</v>
      </c>
      <c r="U77" s="304" t="s">
        <v>0</v>
      </c>
      <c r="V77" s="304" t="s">
        <v>0</v>
      </c>
      <c r="W77" s="304" t="s">
        <v>0</v>
      </c>
      <c r="X77" s="304" t="s">
        <v>0</v>
      </c>
      <c r="Y77" s="304" t="s">
        <v>0</v>
      </c>
      <c r="Z77" s="304" t="s">
        <v>0</v>
      </c>
      <c r="AA77" s="304" t="s">
        <v>0</v>
      </c>
      <c r="AB77" s="304" t="s">
        <v>0</v>
      </c>
      <c r="AC77" s="331">
        <v>0</v>
      </c>
      <c r="AD77" s="304">
        <v>0</v>
      </c>
      <c r="AE77" s="304">
        <v>0</v>
      </c>
      <c r="AF77" s="304">
        <v>0</v>
      </c>
      <c r="AG77" s="304">
        <v>0</v>
      </c>
      <c r="AH77" s="304">
        <v>0</v>
      </c>
      <c r="AI77" s="304">
        <v>0</v>
      </c>
      <c r="AJ77" s="304">
        <v>0</v>
      </c>
      <c r="AK77" s="304">
        <v>0</v>
      </c>
      <c r="AL77" s="304">
        <v>0</v>
      </c>
      <c r="AM77" s="304">
        <v>0</v>
      </c>
      <c r="AN77" s="304">
        <v>0</v>
      </c>
      <c r="AO77" s="304">
        <v>0</v>
      </c>
      <c r="AP77" s="304">
        <v>0</v>
      </c>
      <c r="AQ77" s="304">
        <v>0</v>
      </c>
      <c r="AR77" s="304">
        <v>0</v>
      </c>
      <c r="AS77" s="304">
        <v>0</v>
      </c>
      <c r="AT77" s="304">
        <v>0</v>
      </c>
    </row>
    <row r="78" spans="2:46">
      <c r="B78" s="338" t="s">
        <v>319</v>
      </c>
      <c r="C78" s="303" t="s">
        <v>0</v>
      </c>
      <c r="D78" s="304" t="s">
        <v>0</v>
      </c>
      <c r="E78" s="304" t="s">
        <v>0</v>
      </c>
      <c r="F78" s="304" t="s">
        <v>0</v>
      </c>
      <c r="G78" s="304" t="s">
        <v>0</v>
      </c>
      <c r="H78" s="304" t="s">
        <v>0</v>
      </c>
      <c r="I78" s="304" t="s">
        <v>0</v>
      </c>
      <c r="J78" s="304" t="s">
        <v>0</v>
      </c>
      <c r="K78" s="304" t="s">
        <v>0</v>
      </c>
      <c r="L78" s="304" t="s">
        <v>0</v>
      </c>
      <c r="M78" s="304" t="s">
        <v>0</v>
      </c>
      <c r="N78" s="304" t="s">
        <v>0</v>
      </c>
      <c r="O78" s="304" t="s">
        <v>0</v>
      </c>
      <c r="P78" s="304" t="s">
        <v>0</v>
      </c>
      <c r="Q78" s="304" t="s">
        <v>0</v>
      </c>
      <c r="R78" s="304" t="s">
        <v>0</v>
      </c>
      <c r="S78" s="304" t="s">
        <v>0</v>
      </c>
      <c r="T78" s="304" t="s">
        <v>0</v>
      </c>
      <c r="U78" s="304" t="s">
        <v>0</v>
      </c>
      <c r="V78" s="304" t="s">
        <v>0</v>
      </c>
      <c r="W78" s="304" t="s">
        <v>0</v>
      </c>
      <c r="X78" s="304" t="s">
        <v>0</v>
      </c>
      <c r="Y78" s="304" t="s">
        <v>0</v>
      </c>
      <c r="Z78" s="304" t="s">
        <v>0</v>
      </c>
      <c r="AA78" s="304" t="s">
        <v>0</v>
      </c>
      <c r="AB78" s="304" t="s">
        <v>0</v>
      </c>
      <c r="AC78" s="331">
        <v>0</v>
      </c>
      <c r="AD78" s="304">
        <v>0</v>
      </c>
      <c r="AE78" s="304">
        <v>0</v>
      </c>
      <c r="AF78" s="304">
        <v>0</v>
      </c>
      <c r="AG78" s="304">
        <v>0</v>
      </c>
      <c r="AH78" s="304">
        <v>0</v>
      </c>
      <c r="AI78" s="304">
        <v>0</v>
      </c>
      <c r="AJ78" s="304">
        <v>0</v>
      </c>
      <c r="AK78" s="304">
        <v>0</v>
      </c>
      <c r="AL78" s="304">
        <v>0</v>
      </c>
      <c r="AM78" s="304">
        <v>0</v>
      </c>
      <c r="AN78" s="304">
        <v>0</v>
      </c>
      <c r="AO78" s="304">
        <v>0</v>
      </c>
      <c r="AP78" s="304">
        <v>0</v>
      </c>
      <c r="AQ78" s="304">
        <v>0</v>
      </c>
      <c r="AR78" s="304">
        <v>0</v>
      </c>
      <c r="AS78" s="304">
        <v>0</v>
      </c>
      <c r="AT78" s="304">
        <v>0</v>
      </c>
    </row>
    <row r="79" spans="2:46">
      <c r="B79" s="338" t="s">
        <v>320</v>
      </c>
      <c r="C79" s="303" t="s">
        <v>0</v>
      </c>
      <c r="D79" s="304" t="s">
        <v>0</v>
      </c>
      <c r="E79" s="304" t="s">
        <v>0</v>
      </c>
      <c r="F79" s="304" t="s">
        <v>0</v>
      </c>
      <c r="G79" s="304" t="s">
        <v>0</v>
      </c>
      <c r="H79" s="304" t="s">
        <v>0</v>
      </c>
      <c r="I79" s="304" t="s">
        <v>0</v>
      </c>
      <c r="J79" s="304" t="s">
        <v>0</v>
      </c>
      <c r="K79" s="304" t="s">
        <v>0</v>
      </c>
      <c r="L79" s="304" t="s">
        <v>0</v>
      </c>
      <c r="M79" s="304" t="s">
        <v>0</v>
      </c>
      <c r="N79" s="304" t="s">
        <v>0</v>
      </c>
      <c r="O79" s="304" t="s">
        <v>0</v>
      </c>
      <c r="P79" s="304" t="s">
        <v>0</v>
      </c>
      <c r="Q79" s="304" t="s">
        <v>0</v>
      </c>
      <c r="R79" s="304" t="s">
        <v>0</v>
      </c>
      <c r="S79" s="304" t="s">
        <v>0</v>
      </c>
      <c r="T79" s="304" t="s">
        <v>0</v>
      </c>
      <c r="U79" s="304" t="s">
        <v>0</v>
      </c>
      <c r="V79" s="304" t="s">
        <v>0</v>
      </c>
      <c r="W79" s="304" t="s">
        <v>0</v>
      </c>
      <c r="X79" s="304" t="s">
        <v>0</v>
      </c>
      <c r="Y79" s="304" t="s">
        <v>0</v>
      </c>
      <c r="Z79" s="304" t="s">
        <v>0</v>
      </c>
      <c r="AA79" s="304" t="s">
        <v>0</v>
      </c>
      <c r="AB79" s="304" t="s">
        <v>0</v>
      </c>
      <c r="AC79" s="331">
        <v>0</v>
      </c>
      <c r="AD79" s="304">
        <v>0</v>
      </c>
      <c r="AE79" s="304">
        <v>0</v>
      </c>
      <c r="AF79" s="304">
        <v>0</v>
      </c>
      <c r="AG79" s="304">
        <v>0</v>
      </c>
      <c r="AH79" s="304">
        <v>0</v>
      </c>
      <c r="AI79" s="304">
        <v>0</v>
      </c>
      <c r="AJ79" s="304">
        <v>0</v>
      </c>
      <c r="AK79" s="304">
        <v>0</v>
      </c>
      <c r="AL79" s="304">
        <v>0</v>
      </c>
      <c r="AM79" s="304">
        <v>0</v>
      </c>
      <c r="AN79" s="304">
        <v>0</v>
      </c>
      <c r="AO79" s="304">
        <v>0</v>
      </c>
      <c r="AP79" s="304">
        <v>0</v>
      </c>
      <c r="AQ79" s="304">
        <v>0</v>
      </c>
      <c r="AR79" s="304">
        <v>0</v>
      </c>
      <c r="AS79" s="304">
        <v>0</v>
      </c>
      <c r="AT79" s="304">
        <v>0</v>
      </c>
    </row>
    <row r="80" spans="2:46">
      <c r="B80" s="340" t="s">
        <v>321</v>
      </c>
      <c r="C80" s="307" t="s">
        <v>0</v>
      </c>
      <c r="D80" s="308" t="s">
        <v>0</v>
      </c>
      <c r="E80" s="308" t="s">
        <v>0</v>
      </c>
      <c r="F80" s="308" t="s">
        <v>0</v>
      </c>
      <c r="G80" s="308" t="s">
        <v>0</v>
      </c>
      <c r="H80" s="308" t="s">
        <v>0</v>
      </c>
      <c r="I80" s="308" t="s">
        <v>0</v>
      </c>
      <c r="J80" s="308" t="s">
        <v>0</v>
      </c>
      <c r="K80" s="308" t="s">
        <v>0</v>
      </c>
      <c r="L80" s="308" t="s">
        <v>0</v>
      </c>
      <c r="M80" s="308" t="s">
        <v>0</v>
      </c>
      <c r="N80" s="308" t="s">
        <v>0</v>
      </c>
      <c r="O80" s="308" t="s">
        <v>0</v>
      </c>
      <c r="P80" s="308" t="s">
        <v>0</v>
      </c>
      <c r="Q80" s="308" t="s">
        <v>0</v>
      </c>
      <c r="R80" s="308" t="s">
        <v>0</v>
      </c>
      <c r="S80" s="308" t="s">
        <v>0</v>
      </c>
      <c r="T80" s="308" t="s">
        <v>0</v>
      </c>
      <c r="U80" s="308" t="s">
        <v>0</v>
      </c>
      <c r="V80" s="308" t="s">
        <v>0</v>
      </c>
      <c r="W80" s="308" t="s">
        <v>0</v>
      </c>
      <c r="X80" s="308" t="s">
        <v>0</v>
      </c>
      <c r="Y80" s="308" t="s">
        <v>0</v>
      </c>
      <c r="Z80" s="308" t="s">
        <v>0</v>
      </c>
      <c r="AA80" s="308" t="s">
        <v>0</v>
      </c>
      <c r="AB80" s="308" t="s">
        <v>0</v>
      </c>
      <c r="AC80" s="332">
        <v>0</v>
      </c>
      <c r="AD80" s="304">
        <v>0</v>
      </c>
      <c r="AE80" s="304">
        <v>0</v>
      </c>
      <c r="AF80" s="304">
        <v>0</v>
      </c>
      <c r="AG80" s="304">
        <v>0</v>
      </c>
      <c r="AH80" s="304">
        <v>0</v>
      </c>
      <c r="AI80" s="304">
        <v>0</v>
      </c>
      <c r="AJ80" s="304">
        <v>0</v>
      </c>
      <c r="AK80" s="304">
        <v>0</v>
      </c>
      <c r="AL80" s="304">
        <v>0</v>
      </c>
      <c r="AM80" s="304">
        <v>0</v>
      </c>
      <c r="AN80" s="304">
        <v>0</v>
      </c>
      <c r="AO80" s="304">
        <v>0</v>
      </c>
      <c r="AP80" s="304">
        <v>0</v>
      </c>
      <c r="AQ80" s="304">
        <v>0</v>
      </c>
      <c r="AR80" s="304">
        <v>0</v>
      </c>
      <c r="AS80" s="304">
        <v>0</v>
      </c>
      <c r="AT80" s="304">
        <v>0</v>
      </c>
    </row>
    <row r="81" spans="2:46">
      <c r="B81" s="338" t="s">
        <v>322</v>
      </c>
      <c r="C81" s="303" t="s">
        <v>0</v>
      </c>
      <c r="D81" s="304" t="s">
        <v>0</v>
      </c>
      <c r="E81" s="304" t="s">
        <v>0</v>
      </c>
      <c r="F81" s="304" t="s">
        <v>0</v>
      </c>
      <c r="G81" s="304" t="s">
        <v>0</v>
      </c>
      <c r="H81" s="304" t="s">
        <v>0</v>
      </c>
      <c r="I81" s="304" t="s">
        <v>0</v>
      </c>
      <c r="J81" s="304" t="s">
        <v>0</v>
      </c>
      <c r="K81" s="304" t="s">
        <v>0</v>
      </c>
      <c r="L81" s="304" t="s">
        <v>0</v>
      </c>
      <c r="M81" s="304" t="s">
        <v>0</v>
      </c>
      <c r="N81" s="304" t="s">
        <v>0</v>
      </c>
      <c r="O81" s="304" t="s">
        <v>0</v>
      </c>
      <c r="P81" s="304" t="s">
        <v>0</v>
      </c>
      <c r="Q81" s="304" t="s">
        <v>0</v>
      </c>
      <c r="R81" s="304" t="s">
        <v>0</v>
      </c>
      <c r="S81" s="304" t="s">
        <v>0</v>
      </c>
      <c r="T81" s="304" t="s">
        <v>0</v>
      </c>
      <c r="U81" s="304" t="s">
        <v>0</v>
      </c>
      <c r="V81" s="304" t="s">
        <v>0</v>
      </c>
      <c r="W81" s="304" t="s">
        <v>0</v>
      </c>
      <c r="X81" s="304" t="s">
        <v>0</v>
      </c>
      <c r="Y81" s="304" t="s">
        <v>0</v>
      </c>
      <c r="Z81" s="304" t="s">
        <v>0</v>
      </c>
      <c r="AA81" s="304" t="s">
        <v>0</v>
      </c>
      <c r="AB81" s="304" t="s">
        <v>0</v>
      </c>
      <c r="AC81" s="331" t="s">
        <v>0</v>
      </c>
      <c r="AD81" s="304">
        <v>0</v>
      </c>
      <c r="AE81" s="304">
        <v>0</v>
      </c>
      <c r="AF81" s="304">
        <v>0</v>
      </c>
      <c r="AG81" s="304">
        <v>0</v>
      </c>
      <c r="AH81" s="304">
        <v>0</v>
      </c>
      <c r="AI81" s="304">
        <v>0</v>
      </c>
      <c r="AJ81" s="304">
        <v>0</v>
      </c>
      <c r="AK81" s="304">
        <v>0</v>
      </c>
      <c r="AL81" s="304">
        <v>0</v>
      </c>
      <c r="AM81" s="304">
        <v>0</v>
      </c>
      <c r="AN81" s="304">
        <v>0</v>
      </c>
      <c r="AO81" s="304">
        <v>0</v>
      </c>
      <c r="AP81" s="304">
        <v>0</v>
      </c>
      <c r="AQ81" s="304">
        <v>0</v>
      </c>
      <c r="AR81" s="304">
        <v>0</v>
      </c>
      <c r="AS81" s="304">
        <v>0</v>
      </c>
      <c r="AT81" s="304">
        <v>0</v>
      </c>
    </row>
    <row r="82" spans="2:46">
      <c r="B82" s="340" t="s">
        <v>323</v>
      </c>
      <c r="C82" s="307" t="s">
        <v>0</v>
      </c>
      <c r="D82" s="308" t="s">
        <v>0</v>
      </c>
      <c r="E82" s="308" t="s">
        <v>0</v>
      </c>
      <c r="F82" s="308" t="s">
        <v>0</v>
      </c>
      <c r="G82" s="308" t="s">
        <v>0</v>
      </c>
      <c r="H82" s="308" t="s">
        <v>0</v>
      </c>
      <c r="I82" s="308" t="s">
        <v>0</v>
      </c>
      <c r="J82" s="308" t="s">
        <v>0</v>
      </c>
      <c r="K82" s="308" t="s">
        <v>0</v>
      </c>
      <c r="L82" s="308" t="s">
        <v>0</v>
      </c>
      <c r="M82" s="308" t="s">
        <v>0</v>
      </c>
      <c r="N82" s="308" t="s">
        <v>0</v>
      </c>
      <c r="O82" s="308" t="s">
        <v>0</v>
      </c>
      <c r="P82" s="308" t="s">
        <v>0</v>
      </c>
      <c r="Q82" s="308" t="s">
        <v>0</v>
      </c>
      <c r="R82" s="308" t="s">
        <v>0</v>
      </c>
      <c r="S82" s="308" t="s">
        <v>0</v>
      </c>
      <c r="T82" s="308" t="s">
        <v>0</v>
      </c>
      <c r="U82" s="308" t="s">
        <v>0</v>
      </c>
      <c r="V82" s="308" t="s">
        <v>0</v>
      </c>
      <c r="W82" s="308" t="s">
        <v>0</v>
      </c>
      <c r="X82" s="308" t="s">
        <v>0</v>
      </c>
      <c r="Y82" s="308" t="s">
        <v>0</v>
      </c>
      <c r="Z82" s="308" t="s">
        <v>0</v>
      </c>
      <c r="AA82" s="308" t="s">
        <v>0</v>
      </c>
      <c r="AB82" s="308" t="s">
        <v>0</v>
      </c>
      <c r="AC82" s="332" t="s">
        <v>0</v>
      </c>
      <c r="AD82" s="304">
        <v>0</v>
      </c>
      <c r="AE82" s="304">
        <v>0</v>
      </c>
      <c r="AF82" s="304">
        <v>0</v>
      </c>
      <c r="AG82" s="304">
        <v>0</v>
      </c>
      <c r="AH82" s="304">
        <v>0</v>
      </c>
      <c r="AI82" s="304">
        <v>0</v>
      </c>
      <c r="AJ82" s="304">
        <v>0</v>
      </c>
      <c r="AK82" s="304">
        <v>0</v>
      </c>
      <c r="AL82" s="304">
        <v>0</v>
      </c>
      <c r="AM82" s="304">
        <v>0</v>
      </c>
      <c r="AN82" s="304">
        <v>0</v>
      </c>
      <c r="AO82" s="304">
        <v>0</v>
      </c>
      <c r="AP82" s="304">
        <v>0</v>
      </c>
      <c r="AQ82" s="304">
        <v>0</v>
      </c>
      <c r="AR82" s="304">
        <v>0</v>
      </c>
      <c r="AS82" s="304">
        <v>0</v>
      </c>
      <c r="AT82" s="304">
        <v>0</v>
      </c>
    </row>
    <row r="83" spans="2:46">
      <c r="B83" s="338" t="s">
        <v>329</v>
      </c>
      <c r="C83" s="303" t="s">
        <v>0</v>
      </c>
      <c r="D83" s="304" t="s">
        <v>0</v>
      </c>
      <c r="E83" s="304" t="s">
        <v>0</v>
      </c>
      <c r="F83" s="304" t="s">
        <v>0</v>
      </c>
      <c r="G83" s="304" t="s">
        <v>0</v>
      </c>
      <c r="H83" s="304" t="s">
        <v>0</v>
      </c>
      <c r="I83" s="304" t="s">
        <v>0</v>
      </c>
      <c r="J83" s="304" t="s">
        <v>0</v>
      </c>
      <c r="K83" s="304" t="s">
        <v>0</v>
      </c>
      <c r="L83" s="304" t="s">
        <v>0</v>
      </c>
      <c r="M83" s="304" t="s">
        <v>0</v>
      </c>
      <c r="N83" s="304" t="s">
        <v>0</v>
      </c>
      <c r="O83" s="304" t="s">
        <v>0</v>
      </c>
      <c r="P83" s="304" t="s">
        <v>0</v>
      </c>
      <c r="Q83" s="304" t="s">
        <v>0</v>
      </c>
      <c r="R83" s="304" t="s">
        <v>0</v>
      </c>
      <c r="S83" s="304" t="s">
        <v>0</v>
      </c>
      <c r="T83" s="304" t="s">
        <v>0</v>
      </c>
      <c r="U83" s="304" t="s">
        <v>0</v>
      </c>
      <c r="V83" s="304" t="s">
        <v>0</v>
      </c>
      <c r="W83" s="304" t="s">
        <v>0</v>
      </c>
      <c r="X83" s="304" t="s">
        <v>0</v>
      </c>
      <c r="Y83" s="304" t="s">
        <v>0</v>
      </c>
      <c r="Z83" s="304" t="s">
        <v>0</v>
      </c>
      <c r="AA83" s="304" t="s">
        <v>0</v>
      </c>
      <c r="AB83" s="304" t="s">
        <v>0</v>
      </c>
      <c r="AC83" s="331" t="s">
        <v>0</v>
      </c>
      <c r="AD83" s="304" t="s">
        <v>0</v>
      </c>
      <c r="AE83" s="304" t="s">
        <v>0</v>
      </c>
      <c r="AF83" s="304" t="s">
        <v>0</v>
      </c>
      <c r="AG83" s="304">
        <v>0</v>
      </c>
      <c r="AH83" s="304">
        <v>0</v>
      </c>
      <c r="AI83" s="304">
        <v>0</v>
      </c>
      <c r="AJ83" s="304">
        <v>0</v>
      </c>
      <c r="AK83" s="304">
        <v>0</v>
      </c>
      <c r="AL83" s="304">
        <v>0</v>
      </c>
      <c r="AM83" s="304">
        <v>0</v>
      </c>
      <c r="AN83" s="304">
        <v>0</v>
      </c>
      <c r="AO83" s="304">
        <v>0</v>
      </c>
      <c r="AP83" s="304">
        <v>0</v>
      </c>
      <c r="AQ83" s="304">
        <v>0</v>
      </c>
      <c r="AR83" s="304">
        <v>0</v>
      </c>
      <c r="AS83" s="304">
        <v>0</v>
      </c>
      <c r="AT83" s="304">
        <v>0</v>
      </c>
    </row>
    <row r="84" spans="2:46">
      <c r="B84" s="340" t="s">
        <v>330</v>
      </c>
      <c r="C84" s="307" t="s">
        <v>0</v>
      </c>
      <c r="D84" s="308" t="s">
        <v>0</v>
      </c>
      <c r="E84" s="308" t="s">
        <v>0</v>
      </c>
      <c r="F84" s="308" t="s">
        <v>0</v>
      </c>
      <c r="G84" s="308" t="s">
        <v>0</v>
      </c>
      <c r="H84" s="308" t="s">
        <v>0</v>
      </c>
      <c r="I84" s="308" t="s">
        <v>0</v>
      </c>
      <c r="J84" s="308" t="s">
        <v>0</v>
      </c>
      <c r="K84" s="308" t="s">
        <v>0</v>
      </c>
      <c r="L84" s="308" t="s">
        <v>0</v>
      </c>
      <c r="M84" s="308" t="s">
        <v>0</v>
      </c>
      <c r="N84" s="308" t="s">
        <v>0</v>
      </c>
      <c r="O84" s="308" t="s">
        <v>0</v>
      </c>
      <c r="P84" s="308" t="s">
        <v>0</v>
      </c>
      <c r="Q84" s="308" t="s">
        <v>0</v>
      </c>
      <c r="R84" s="308" t="s">
        <v>0</v>
      </c>
      <c r="S84" s="308" t="s">
        <v>0</v>
      </c>
      <c r="T84" s="308" t="s">
        <v>0</v>
      </c>
      <c r="U84" s="308" t="s">
        <v>0</v>
      </c>
      <c r="V84" s="308" t="s">
        <v>0</v>
      </c>
      <c r="W84" s="308" t="s">
        <v>0</v>
      </c>
      <c r="X84" s="308" t="s">
        <v>0</v>
      </c>
      <c r="Y84" s="308" t="s">
        <v>0</v>
      </c>
      <c r="Z84" s="308" t="s">
        <v>0</v>
      </c>
      <c r="AA84" s="308" t="s">
        <v>0</v>
      </c>
      <c r="AB84" s="308" t="s">
        <v>0</v>
      </c>
      <c r="AC84" s="332" t="s">
        <v>0</v>
      </c>
      <c r="AD84" s="304" t="s">
        <v>0</v>
      </c>
      <c r="AE84" s="304" t="s">
        <v>0</v>
      </c>
      <c r="AF84" s="304" t="s">
        <v>0</v>
      </c>
      <c r="AG84" s="304">
        <v>0</v>
      </c>
      <c r="AH84" s="304">
        <v>0</v>
      </c>
      <c r="AI84" s="304">
        <v>0</v>
      </c>
      <c r="AJ84" s="304">
        <v>0</v>
      </c>
      <c r="AK84" s="304">
        <v>0</v>
      </c>
      <c r="AL84" s="304">
        <v>0</v>
      </c>
      <c r="AM84" s="304">
        <v>0</v>
      </c>
      <c r="AN84" s="304">
        <v>0</v>
      </c>
      <c r="AO84" s="304">
        <v>0</v>
      </c>
      <c r="AP84" s="304">
        <v>0</v>
      </c>
      <c r="AQ84" s="304">
        <v>0</v>
      </c>
      <c r="AR84" s="304">
        <v>0</v>
      </c>
      <c r="AS84" s="304">
        <v>0</v>
      </c>
      <c r="AT84" s="304">
        <v>0</v>
      </c>
    </row>
    <row r="85" spans="2:46">
      <c r="B85" s="340" t="s">
        <v>353</v>
      </c>
      <c r="C85" s="307"/>
      <c r="D85" s="308"/>
      <c r="E85" s="308"/>
      <c r="F85" s="308"/>
      <c r="G85" s="308"/>
      <c r="H85" s="308"/>
      <c r="I85" s="308"/>
      <c r="J85" s="308"/>
      <c r="K85" s="308"/>
      <c r="L85" s="308"/>
      <c r="M85" s="308"/>
      <c r="N85" s="308"/>
      <c r="O85" s="308"/>
      <c r="P85" s="308"/>
      <c r="Q85" s="308"/>
      <c r="R85" s="308"/>
      <c r="S85" s="308"/>
      <c r="T85" s="308"/>
      <c r="U85" s="308"/>
      <c r="V85" s="308"/>
      <c r="W85" s="308"/>
      <c r="X85" s="308"/>
      <c r="Y85" s="308"/>
      <c r="Z85" s="308"/>
      <c r="AA85" s="308"/>
      <c r="AB85" s="308"/>
      <c r="AC85" s="332"/>
      <c r="AD85" s="304"/>
      <c r="AE85" s="304"/>
      <c r="AF85" s="304"/>
      <c r="AG85" s="304"/>
      <c r="AH85" s="304"/>
      <c r="AI85" s="304">
        <v>0</v>
      </c>
      <c r="AJ85" s="304">
        <v>0</v>
      </c>
      <c r="AK85" s="304">
        <v>0</v>
      </c>
      <c r="AL85" s="304">
        <v>0</v>
      </c>
      <c r="AM85" s="304">
        <v>0</v>
      </c>
      <c r="AN85" s="304">
        <v>0</v>
      </c>
      <c r="AO85" s="304">
        <v>0</v>
      </c>
      <c r="AP85" s="304">
        <v>0</v>
      </c>
      <c r="AQ85" s="304">
        <v>0</v>
      </c>
      <c r="AR85" s="304">
        <v>0</v>
      </c>
      <c r="AS85" s="304">
        <v>0</v>
      </c>
      <c r="AT85" s="304">
        <v>0</v>
      </c>
    </row>
    <row r="86" spans="2:46">
      <c r="B86" s="340" t="s">
        <v>436</v>
      </c>
      <c r="C86" s="307"/>
      <c r="D86" s="308"/>
      <c r="E86" s="308"/>
      <c r="F86" s="308"/>
      <c r="G86" s="308"/>
      <c r="H86" s="308"/>
      <c r="I86" s="308"/>
      <c r="J86" s="308"/>
      <c r="K86" s="308"/>
      <c r="L86" s="308"/>
      <c r="M86" s="308"/>
      <c r="N86" s="308"/>
      <c r="O86" s="308"/>
      <c r="P86" s="308"/>
      <c r="Q86" s="308"/>
      <c r="R86" s="308"/>
      <c r="S86" s="308"/>
      <c r="T86" s="308"/>
      <c r="U86" s="308"/>
      <c r="V86" s="308"/>
      <c r="W86" s="308"/>
      <c r="X86" s="308"/>
      <c r="Y86" s="308"/>
      <c r="Z86" s="308"/>
      <c r="AA86" s="308"/>
      <c r="AB86" s="308"/>
      <c r="AC86" s="332"/>
      <c r="AD86" s="304"/>
      <c r="AE86" s="304"/>
      <c r="AF86" s="304"/>
      <c r="AG86" s="304"/>
      <c r="AH86" s="304"/>
      <c r="AI86" s="304" t="s">
        <v>0</v>
      </c>
      <c r="AJ86" s="304">
        <v>0</v>
      </c>
      <c r="AK86" s="304">
        <v>0</v>
      </c>
      <c r="AL86" s="304">
        <v>0</v>
      </c>
      <c r="AM86" s="304">
        <v>0</v>
      </c>
      <c r="AN86" s="304">
        <v>0</v>
      </c>
      <c r="AO86" s="304">
        <v>0</v>
      </c>
      <c r="AP86" s="304">
        <v>0</v>
      </c>
      <c r="AQ86" s="304">
        <v>0</v>
      </c>
      <c r="AR86" s="304">
        <v>0</v>
      </c>
      <c r="AS86" s="304">
        <v>0</v>
      </c>
      <c r="AT86" s="304">
        <v>0</v>
      </c>
    </row>
    <row r="87" spans="2:46">
      <c r="B87" s="340" t="str">
        <f>+'Basic data'!B87</f>
        <v>Front Place Minami-Shinjuku</v>
      </c>
      <c r="C87" s="307"/>
      <c r="D87" s="308"/>
      <c r="E87" s="308"/>
      <c r="F87" s="308"/>
      <c r="G87" s="308"/>
      <c r="H87" s="308"/>
      <c r="I87" s="308"/>
      <c r="J87" s="308"/>
      <c r="K87" s="308"/>
      <c r="L87" s="308"/>
      <c r="M87" s="308"/>
      <c r="N87" s="308"/>
      <c r="O87" s="308"/>
      <c r="P87" s="308"/>
      <c r="Q87" s="308"/>
      <c r="R87" s="308"/>
      <c r="S87" s="308"/>
      <c r="T87" s="308"/>
      <c r="U87" s="308"/>
      <c r="V87" s="308"/>
      <c r="W87" s="308"/>
      <c r="X87" s="308"/>
      <c r="Y87" s="308"/>
      <c r="Z87" s="308"/>
      <c r="AA87" s="308"/>
      <c r="AB87" s="308"/>
      <c r="AC87" s="332"/>
      <c r="AD87" s="304"/>
      <c r="AE87" s="304"/>
      <c r="AF87" s="304"/>
      <c r="AG87" s="304"/>
      <c r="AH87" s="304"/>
      <c r="AI87" s="304"/>
      <c r="AJ87" s="304"/>
      <c r="AK87" s="304">
        <v>0</v>
      </c>
      <c r="AL87" s="304">
        <v>0</v>
      </c>
      <c r="AM87" s="304">
        <v>0</v>
      </c>
      <c r="AN87" s="304">
        <v>0</v>
      </c>
      <c r="AO87" s="304">
        <v>0</v>
      </c>
      <c r="AP87" s="304">
        <v>0</v>
      </c>
      <c r="AQ87" s="304">
        <v>0</v>
      </c>
      <c r="AR87" s="304">
        <v>0</v>
      </c>
      <c r="AS87" s="304">
        <v>0</v>
      </c>
      <c r="AT87" s="304">
        <v>0</v>
      </c>
    </row>
    <row r="88" spans="2:46">
      <c r="B88" s="340" t="str">
        <f>+'Basic data'!B88</f>
        <v>Daido Seimei Niigata Building</v>
      </c>
      <c r="C88" s="307"/>
      <c r="D88" s="308"/>
      <c r="E88" s="308"/>
      <c r="F88" s="308"/>
      <c r="G88" s="308"/>
      <c r="H88" s="308"/>
      <c r="I88" s="308"/>
      <c r="J88" s="308"/>
      <c r="K88" s="308"/>
      <c r="L88" s="308"/>
      <c r="M88" s="308"/>
      <c r="N88" s="308"/>
      <c r="O88" s="308"/>
      <c r="P88" s="308"/>
      <c r="Q88" s="308"/>
      <c r="R88" s="308"/>
      <c r="S88" s="308"/>
      <c r="T88" s="308"/>
      <c r="U88" s="308"/>
      <c r="V88" s="308"/>
      <c r="W88" s="308"/>
      <c r="X88" s="308"/>
      <c r="Y88" s="308"/>
      <c r="Z88" s="308"/>
      <c r="AA88" s="308"/>
      <c r="AB88" s="308"/>
      <c r="AC88" s="332"/>
      <c r="AD88" s="304"/>
      <c r="AE88" s="304"/>
      <c r="AF88" s="304"/>
      <c r="AG88" s="304"/>
      <c r="AH88" s="304"/>
      <c r="AI88" s="304"/>
      <c r="AJ88" s="304"/>
      <c r="AK88" s="304">
        <v>0</v>
      </c>
      <c r="AL88" s="304">
        <v>0</v>
      </c>
      <c r="AM88" s="304">
        <v>0</v>
      </c>
      <c r="AN88" s="304">
        <v>0</v>
      </c>
      <c r="AO88" s="304">
        <v>0</v>
      </c>
      <c r="AP88" s="304">
        <v>0</v>
      </c>
      <c r="AQ88" s="304">
        <v>0</v>
      </c>
      <c r="AR88" s="304">
        <v>0</v>
      </c>
      <c r="AS88" s="304">
        <v>0</v>
      </c>
      <c r="AT88" s="304">
        <v>0</v>
      </c>
    </row>
    <row r="89" spans="2:46">
      <c r="B89" s="340" t="str">
        <f>+'Basic data'!B89</f>
        <v>Seavans S Building</v>
      </c>
      <c r="C89" s="307"/>
      <c r="D89" s="308"/>
      <c r="E89" s="308"/>
      <c r="F89" s="308"/>
      <c r="G89" s="308"/>
      <c r="H89" s="308"/>
      <c r="I89" s="308"/>
      <c r="J89" s="308"/>
      <c r="K89" s="308"/>
      <c r="L89" s="308"/>
      <c r="M89" s="308"/>
      <c r="N89" s="308"/>
      <c r="O89" s="308"/>
      <c r="P89" s="308"/>
      <c r="Q89" s="308"/>
      <c r="R89" s="308"/>
      <c r="S89" s="308"/>
      <c r="T89" s="308"/>
      <c r="U89" s="308"/>
      <c r="V89" s="308"/>
      <c r="W89" s="308"/>
      <c r="X89" s="308"/>
      <c r="Y89" s="308"/>
      <c r="Z89" s="308"/>
      <c r="AA89" s="308"/>
      <c r="AB89" s="308"/>
      <c r="AC89" s="332"/>
      <c r="AD89" s="304"/>
      <c r="AE89" s="304"/>
      <c r="AF89" s="304"/>
      <c r="AG89" s="304"/>
      <c r="AH89" s="304"/>
      <c r="AI89" s="304"/>
      <c r="AJ89" s="304"/>
      <c r="AK89" s="304"/>
      <c r="AL89" s="304"/>
      <c r="AM89" s="304">
        <v>0</v>
      </c>
      <c r="AN89" s="304">
        <v>0</v>
      </c>
      <c r="AO89" s="304">
        <v>0</v>
      </c>
      <c r="AP89" s="304">
        <v>0</v>
      </c>
      <c r="AQ89" s="304">
        <v>0</v>
      </c>
      <c r="AR89" s="304">
        <v>0</v>
      </c>
      <c r="AS89" s="304">
        <v>0</v>
      </c>
      <c r="AT89" s="304">
        <v>0</v>
      </c>
    </row>
    <row r="90" spans="2:46">
      <c r="B90" s="340" t="str">
        <f>+'Basic data'!B90</f>
        <v>Otemachi Park Building</v>
      </c>
      <c r="C90" s="307"/>
      <c r="D90" s="308"/>
      <c r="E90" s="308"/>
      <c r="F90" s="308"/>
      <c r="G90" s="308"/>
      <c r="H90" s="308"/>
      <c r="I90" s="308"/>
      <c r="J90" s="308"/>
      <c r="K90" s="308"/>
      <c r="L90" s="308"/>
      <c r="M90" s="308"/>
      <c r="N90" s="308"/>
      <c r="O90" s="308"/>
      <c r="P90" s="308"/>
      <c r="Q90" s="308"/>
      <c r="R90" s="308"/>
      <c r="S90" s="308"/>
      <c r="T90" s="308"/>
      <c r="U90" s="308"/>
      <c r="V90" s="308"/>
      <c r="W90" s="308"/>
      <c r="X90" s="308"/>
      <c r="Y90" s="308"/>
      <c r="Z90" s="308"/>
      <c r="AA90" s="308"/>
      <c r="AB90" s="308"/>
      <c r="AC90" s="332"/>
      <c r="AD90" s="304"/>
      <c r="AE90" s="304"/>
      <c r="AF90" s="304"/>
      <c r="AG90" s="304"/>
      <c r="AH90" s="304"/>
      <c r="AI90" s="304"/>
      <c r="AJ90" s="304"/>
      <c r="AK90" s="304"/>
      <c r="AL90" s="304"/>
      <c r="AM90" s="304">
        <v>0</v>
      </c>
      <c r="AN90" s="304">
        <v>0</v>
      </c>
      <c r="AO90" s="304">
        <v>0</v>
      </c>
      <c r="AP90" s="304">
        <v>0</v>
      </c>
      <c r="AQ90" s="304">
        <v>0</v>
      </c>
      <c r="AR90" s="304">
        <v>0</v>
      </c>
      <c r="AS90" s="304">
        <v>0</v>
      </c>
      <c r="AT90" s="304">
        <v>0</v>
      </c>
    </row>
    <row r="91" spans="2:46">
      <c r="B91" s="278" t="str">
        <f>+'Basic data'!B91</f>
        <v>GRAND FRONT OSAKA (North Building)</v>
      </c>
      <c r="C91" s="287"/>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37"/>
      <c r="AD91" s="106"/>
      <c r="AE91" s="106"/>
      <c r="AF91" s="106"/>
      <c r="AG91" s="106"/>
      <c r="AH91" s="37"/>
      <c r="AI91" s="37"/>
      <c r="AJ91" s="37"/>
      <c r="AK91" s="37"/>
      <c r="AL91" s="37"/>
      <c r="AM91" s="37"/>
      <c r="AN91" s="37"/>
      <c r="AO91" s="37"/>
      <c r="AP91" s="37"/>
      <c r="AQ91" s="161">
        <v>0</v>
      </c>
      <c r="AR91" s="161">
        <v>0</v>
      </c>
      <c r="AS91" s="161">
        <v>0</v>
      </c>
      <c r="AT91" s="161">
        <v>0</v>
      </c>
    </row>
    <row r="92" spans="2:46">
      <c r="B92" s="278" t="str">
        <f>+'Basic data'!B92</f>
        <v>GRAND FRONT OSAKA (Umekita Plaza and South Building)</v>
      </c>
      <c r="C92" s="287"/>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37"/>
      <c r="AD92" s="106"/>
      <c r="AE92" s="106"/>
      <c r="AF92" s="106"/>
      <c r="AG92" s="106"/>
      <c r="AH92" s="37"/>
      <c r="AI92" s="37"/>
      <c r="AJ92" s="37"/>
      <c r="AK92" s="37"/>
      <c r="AL92" s="37"/>
      <c r="AM92" s="37"/>
      <c r="AN92" s="37"/>
      <c r="AO92" s="37"/>
      <c r="AP92" s="37"/>
      <c r="AQ92" s="161">
        <v>0</v>
      </c>
      <c r="AR92" s="161">
        <v>0</v>
      </c>
      <c r="AS92" s="161">
        <v>0</v>
      </c>
      <c r="AT92" s="161">
        <v>0</v>
      </c>
    </row>
    <row r="93" spans="2:46">
      <c r="B93" s="278" t="str">
        <f>+'Basic data'!B93</f>
        <v>Toyosu Front</v>
      </c>
      <c r="C93" s="287"/>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37"/>
      <c r="AD93" s="106"/>
      <c r="AE93" s="106"/>
      <c r="AF93" s="106"/>
      <c r="AG93" s="106"/>
      <c r="AH93" s="37"/>
      <c r="AI93" s="37"/>
      <c r="AJ93" s="37"/>
      <c r="AK93" s="37"/>
      <c r="AL93" s="37"/>
      <c r="AM93" s="37"/>
      <c r="AN93" s="37"/>
      <c r="AO93" s="37"/>
      <c r="AP93" s="37"/>
      <c r="AQ93" s="37">
        <v>0</v>
      </c>
      <c r="AR93" s="37">
        <v>0</v>
      </c>
      <c r="AS93" s="37">
        <v>0</v>
      </c>
      <c r="AT93" s="37">
        <v>0</v>
      </c>
    </row>
    <row r="94" spans="2:46">
      <c r="B94" s="278" t="str">
        <f>+'Basic data'!B94</f>
        <v>the ARGYLE aoyama</v>
      </c>
      <c r="C94" s="287"/>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37"/>
      <c r="AD94" s="106"/>
      <c r="AE94" s="106"/>
      <c r="AF94" s="106"/>
      <c r="AG94" s="106"/>
      <c r="AH94" s="37"/>
      <c r="AI94" s="37"/>
      <c r="AJ94" s="37"/>
      <c r="AK94" s="37"/>
      <c r="AL94" s="37"/>
      <c r="AM94" s="37"/>
      <c r="AN94" s="37"/>
      <c r="AO94" s="37"/>
      <c r="AP94" s="37"/>
      <c r="AQ94" s="37"/>
      <c r="AR94" s="37"/>
      <c r="AS94" s="37">
        <v>0</v>
      </c>
      <c r="AT94" s="37">
        <v>0</v>
      </c>
    </row>
    <row r="95" spans="2:46">
      <c r="B95" s="278" t="str">
        <f>+'Basic data'!B95</f>
        <v>Toyosu Foresia</v>
      </c>
      <c r="C95" s="287"/>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37"/>
      <c r="AD95" s="106"/>
      <c r="AE95" s="106"/>
      <c r="AF95" s="106"/>
      <c r="AG95" s="106"/>
      <c r="AH95" s="37"/>
      <c r="AI95" s="37"/>
      <c r="AJ95" s="37"/>
      <c r="AK95" s="37"/>
      <c r="AL95" s="37"/>
      <c r="AM95" s="37"/>
      <c r="AN95" s="37"/>
      <c r="AO95" s="37"/>
      <c r="AP95" s="37"/>
      <c r="AQ95" s="37"/>
      <c r="AR95" s="37"/>
      <c r="AS95" s="37">
        <v>0</v>
      </c>
      <c r="AT95" s="37">
        <v>0</v>
      </c>
    </row>
    <row r="96" spans="2:46">
      <c r="B96" s="278" t="str">
        <f>+'Basic data'!B96</f>
        <v>CIRCLES Hirakawacho</v>
      </c>
      <c r="C96" s="287"/>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37"/>
      <c r="AD96" s="106"/>
      <c r="AE96" s="106"/>
      <c r="AF96" s="106"/>
      <c r="AG96" s="106"/>
      <c r="AH96" s="37"/>
      <c r="AI96" s="37"/>
      <c r="AJ96" s="37"/>
      <c r="AK96" s="37"/>
      <c r="AL96" s="37"/>
      <c r="AM96" s="37"/>
      <c r="AN96" s="37"/>
      <c r="AO96" s="37"/>
      <c r="AP96" s="37"/>
      <c r="AQ96" s="37"/>
      <c r="AR96" s="37"/>
      <c r="AS96" s="37">
        <v>0</v>
      </c>
      <c r="AT96" s="37">
        <v>0</v>
      </c>
    </row>
    <row r="97" spans="2:46" ht="12.5" thickBot="1">
      <c r="B97" s="278" t="str">
        <f>+'Basic data'!B97</f>
        <v>Forecast Sakaisujihonmachi</v>
      </c>
      <c r="C97" s="287"/>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37"/>
      <c r="AD97" s="106"/>
      <c r="AE97" s="106"/>
      <c r="AF97" s="106"/>
      <c r="AG97" s="106"/>
      <c r="AH97" s="37"/>
      <c r="AI97" s="37"/>
      <c r="AJ97" s="37"/>
      <c r="AK97" s="37"/>
      <c r="AL97" s="37"/>
      <c r="AM97" s="37"/>
      <c r="AN97" s="37"/>
      <c r="AO97" s="37"/>
      <c r="AP97" s="37"/>
      <c r="AQ97" s="37"/>
      <c r="AR97" s="37"/>
      <c r="AS97" s="37"/>
      <c r="AT97" s="37">
        <v>0</v>
      </c>
    </row>
    <row r="98" spans="2:46" ht="12.5" thickTop="1">
      <c r="B98" s="341" t="s">
        <v>1</v>
      </c>
      <c r="C98" s="310">
        <v>0</v>
      </c>
      <c r="D98" s="311">
        <v>0</v>
      </c>
      <c r="E98" s="311">
        <v>0</v>
      </c>
      <c r="F98" s="311">
        <v>0</v>
      </c>
      <c r="G98" s="311">
        <v>0</v>
      </c>
      <c r="H98" s="311">
        <v>0</v>
      </c>
      <c r="I98" s="311">
        <v>0</v>
      </c>
      <c r="J98" s="311">
        <v>0</v>
      </c>
      <c r="K98" s="311">
        <v>0</v>
      </c>
      <c r="L98" s="311">
        <v>400799</v>
      </c>
      <c r="M98" s="311">
        <v>459256</v>
      </c>
      <c r="N98" s="311">
        <v>397770</v>
      </c>
      <c r="O98" s="311">
        <v>0</v>
      </c>
      <c r="P98" s="311">
        <v>0</v>
      </c>
      <c r="Q98" s="311">
        <v>0</v>
      </c>
      <c r="R98" s="311">
        <v>0</v>
      </c>
      <c r="S98" s="311">
        <v>885059</v>
      </c>
      <c r="T98" s="311">
        <v>0</v>
      </c>
      <c r="U98" s="311">
        <v>0</v>
      </c>
      <c r="V98" s="311">
        <v>546615</v>
      </c>
      <c r="W98" s="311">
        <v>0</v>
      </c>
      <c r="X98" s="311">
        <v>0</v>
      </c>
      <c r="Y98" s="311">
        <v>0</v>
      </c>
      <c r="Z98" s="311">
        <v>18603</v>
      </c>
      <c r="AA98" s="311">
        <v>0</v>
      </c>
      <c r="AB98" s="311">
        <v>0</v>
      </c>
      <c r="AC98" s="333">
        <v>0</v>
      </c>
      <c r="AD98" s="311">
        <v>0</v>
      </c>
      <c r="AE98" s="311">
        <v>161378</v>
      </c>
      <c r="AF98" s="311">
        <v>0</v>
      </c>
      <c r="AG98" s="311">
        <v>33620</v>
      </c>
      <c r="AH98" s="311">
        <v>0</v>
      </c>
      <c r="AI98" s="311">
        <v>138723</v>
      </c>
      <c r="AJ98" s="311">
        <v>270871</v>
      </c>
      <c r="AK98" s="311">
        <v>0</v>
      </c>
      <c r="AL98" s="311">
        <v>1583993</v>
      </c>
      <c r="AM98" s="311">
        <v>2185638</v>
      </c>
      <c r="AN98" s="311">
        <v>0</v>
      </c>
      <c r="AO98" s="311">
        <v>0</v>
      </c>
      <c r="AP98" s="311">
        <v>2546518</v>
      </c>
      <c r="AQ98" s="311">
        <v>1318376</v>
      </c>
      <c r="AR98" s="311">
        <v>3365229</v>
      </c>
      <c r="AS98" s="311">
        <v>3387611</v>
      </c>
      <c r="AT98" s="311">
        <v>4130837</v>
      </c>
    </row>
  </sheetData>
  <mergeCells count="1">
    <mergeCell ref="B4:B5"/>
  </mergeCells>
  <phoneticPr fontId="2"/>
  <pageMargins left="0.74803149606299213" right="0.74803149606299213" top="0.98425196850393704" bottom="0.98425196850393704" header="0.51181102362204722" footer="0.51181102362204722"/>
  <pageSetup paperSize="8" scale="59" fitToWidth="0" orientation="landscape" horizontalDpi="300" verticalDpi="300" r:id="rId1"/>
  <headerFooter alignWithMargins="0">
    <oddHeader>&amp;L&amp;A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Z99"/>
  <sheetViews>
    <sheetView showGridLines="0" view="pageBreakPreview" zoomScale="80" zoomScaleNormal="85" zoomScaleSheetLayoutView="80" workbookViewId="0">
      <pane xSplit="2" ySplit="5" topLeftCell="L6" activePane="bottomRight" state="frozen"/>
      <selection activeCell="BA157" sqref="BA157"/>
      <selection pane="topRight" activeCell="BA157" sqref="BA157"/>
      <selection pane="bottomLeft" activeCell="BA157" sqref="BA157"/>
      <selection pane="bottomRight"/>
    </sheetView>
  </sheetViews>
  <sheetFormatPr defaultColWidth="9" defaultRowHeight="12"/>
  <cols>
    <col min="1" max="1" width="9" style="2"/>
    <col min="2" max="2" width="29.90625" style="108" customWidth="1"/>
    <col min="3" max="3" width="65.26953125" style="108" bestFit="1" customWidth="1"/>
    <col min="4" max="4" width="13" style="2" customWidth="1"/>
    <col min="5" max="10" width="13.08984375" style="2" customWidth="1"/>
    <col min="11" max="11" width="13.26953125" style="2" customWidth="1"/>
    <col min="12" max="12" width="21.08984375" style="70" bestFit="1" customWidth="1"/>
    <col min="13" max="13" width="19.08984375" style="70" bestFit="1" customWidth="1"/>
    <col min="14" max="17" width="17.08984375" style="70" bestFit="1" customWidth="1"/>
    <col min="18" max="19" width="15" style="70" customWidth="1"/>
    <col min="20" max="20" width="13.08984375" style="70" customWidth="1"/>
    <col min="21" max="21" width="18.90625" style="70" bestFit="1" customWidth="1"/>
    <col min="22" max="22" width="12.26953125" style="70" customWidth="1"/>
    <col min="23" max="23" width="15.90625" style="70" customWidth="1"/>
    <col min="24" max="24" width="15.7265625" style="70" customWidth="1"/>
    <col min="25" max="25" width="44.7265625" style="2" bestFit="1" customWidth="1"/>
    <col min="26" max="26" width="11.453125" style="2" customWidth="1"/>
    <col min="27" max="16384" width="9" style="2"/>
  </cols>
  <sheetData>
    <row r="1" spans="2:26" ht="15" customHeight="1" thickBot="1">
      <c r="B1" s="356">
        <v>44</v>
      </c>
    </row>
    <row r="4" spans="2:26">
      <c r="E4" s="382" t="s">
        <v>347</v>
      </c>
      <c r="F4" s="383"/>
      <c r="G4" s="383"/>
      <c r="H4" s="383"/>
      <c r="I4" s="383"/>
      <c r="J4" s="384"/>
      <c r="N4" s="382" t="s">
        <v>348</v>
      </c>
      <c r="O4" s="383"/>
      <c r="P4" s="383"/>
      <c r="Q4" s="383"/>
      <c r="R4" s="383"/>
      <c r="S4" s="384"/>
    </row>
    <row r="5" spans="2:26" s="109" customFormat="1" ht="47.25" customHeight="1" thickBot="1">
      <c r="B5" s="246" t="s">
        <v>91</v>
      </c>
      <c r="C5" s="247" t="s">
        <v>92</v>
      </c>
      <c r="D5" s="248" t="s">
        <v>93</v>
      </c>
      <c r="E5" s="249">
        <v>1</v>
      </c>
      <c r="F5" s="249">
        <v>2</v>
      </c>
      <c r="G5" s="249">
        <v>3</v>
      </c>
      <c r="H5" s="249">
        <v>4</v>
      </c>
      <c r="I5" s="249">
        <v>5</v>
      </c>
      <c r="J5" s="250">
        <v>6</v>
      </c>
      <c r="K5" s="251" t="s">
        <v>94</v>
      </c>
      <c r="L5" s="252" t="s">
        <v>95</v>
      </c>
      <c r="M5" s="253" t="s">
        <v>96</v>
      </c>
      <c r="N5" s="249">
        <v>1</v>
      </c>
      <c r="O5" s="249">
        <v>2</v>
      </c>
      <c r="P5" s="249">
        <v>3</v>
      </c>
      <c r="Q5" s="249">
        <v>4</v>
      </c>
      <c r="R5" s="249">
        <v>5</v>
      </c>
      <c r="S5" s="250">
        <v>6</v>
      </c>
      <c r="T5" s="254" t="s">
        <v>97</v>
      </c>
      <c r="U5" s="255" t="s">
        <v>98</v>
      </c>
      <c r="V5" s="256" t="s">
        <v>113</v>
      </c>
      <c r="W5" s="255" t="s">
        <v>114</v>
      </c>
      <c r="X5" s="257" t="s">
        <v>99</v>
      </c>
      <c r="Y5" s="251" t="s">
        <v>100</v>
      </c>
      <c r="Z5" s="251" t="s">
        <v>101</v>
      </c>
    </row>
    <row r="6" spans="2:26">
      <c r="B6" s="260" t="s">
        <v>227</v>
      </c>
      <c r="C6" s="119" t="s">
        <v>519</v>
      </c>
      <c r="D6" s="110">
        <v>37159</v>
      </c>
      <c r="E6" s="201" t="s">
        <v>0</v>
      </c>
      <c r="F6" s="201" t="s">
        <v>0</v>
      </c>
      <c r="G6" s="201" t="s">
        <v>0</v>
      </c>
      <c r="H6" s="201" t="s">
        <v>0</v>
      </c>
      <c r="I6" s="201" t="s">
        <v>0</v>
      </c>
      <c r="J6" s="111" t="s">
        <v>0</v>
      </c>
      <c r="K6" s="112" t="s">
        <v>0</v>
      </c>
      <c r="L6" s="113">
        <f>SUMIF(M6:S6,"&lt;&gt;""",M6:S6)</f>
        <v>27267000000</v>
      </c>
      <c r="M6" s="114">
        <v>27267000000</v>
      </c>
      <c r="N6" s="114" t="s">
        <v>0</v>
      </c>
      <c r="O6" s="114" t="s">
        <v>0</v>
      </c>
      <c r="P6" s="114" t="s">
        <v>0</v>
      </c>
      <c r="Q6" s="114" t="s">
        <v>0</v>
      </c>
      <c r="R6" s="114" t="s">
        <v>0</v>
      </c>
      <c r="S6" s="115" t="s">
        <v>0</v>
      </c>
      <c r="T6" s="116">
        <v>39169</v>
      </c>
      <c r="U6" s="115">
        <v>41900000000</v>
      </c>
      <c r="V6" s="117" t="s">
        <v>0</v>
      </c>
      <c r="W6" s="118" t="s">
        <v>0</v>
      </c>
      <c r="X6" s="344" t="s">
        <v>0</v>
      </c>
      <c r="Y6" s="133" t="s">
        <v>0</v>
      </c>
      <c r="Z6" s="259" t="s">
        <v>0</v>
      </c>
    </row>
    <row r="7" spans="2:26" ht="24">
      <c r="B7" s="260" t="s">
        <v>258</v>
      </c>
      <c r="C7" s="119" t="s">
        <v>520</v>
      </c>
      <c r="D7" s="120">
        <v>37159</v>
      </c>
      <c r="E7" s="202" t="s">
        <v>0</v>
      </c>
      <c r="F7" s="202" t="s">
        <v>0</v>
      </c>
      <c r="G7" s="202" t="s">
        <v>0</v>
      </c>
      <c r="H7" s="202" t="s">
        <v>0</v>
      </c>
      <c r="I7" s="202" t="s">
        <v>0</v>
      </c>
      <c r="J7" s="122" t="s">
        <v>0</v>
      </c>
      <c r="K7" s="123" t="s">
        <v>0</v>
      </c>
      <c r="L7" s="124">
        <f t="shared" ref="L7:L70" si="0">SUMIF(M7:S7,"&lt;&gt;""",M7:S7)</f>
        <v>3541000000</v>
      </c>
      <c r="M7" s="125">
        <v>3541000000</v>
      </c>
      <c r="N7" s="125" t="s">
        <v>0</v>
      </c>
      <c r="O7" s="125" t="s">
        <v>0</v>
      </c>
      <c r="P7" s="125" t="s">
        <v>0</v>
      </c>
      <c r="Q7" s="125" t="s">
        <v>0</v>
      </c>
      <c r="R7" s="125" t="s">
        <v>0</v>
      </c>
      <c r="S7" s="126" t="s">
        <v>0</v>
      </c>
      <c r="T7" s="127">
        <v>44439</v>
      </c>
      <c r="U7" s="126">
        <v>6025000000</v>
      </c>
      <c r="V7" s="128" t="s">
        <v>0</v>
      </c>
      <c r="W7" s="129" t="s">
        <v>0</v>
      </c>
      <c r="X7" s="343" t="s">
        <v>0</v>
      </c>
      <c r="Y7" s="133" t="s">
        <v>0</v>
      </c>
      <c r="Z7" s="25" t="s">
        <v>0</v>
      </c>
    </row>
    <row r="8" spans="2:26">
      <c r="B8" s="260" t="s">
        <v>480</v>
      </c>
      <c r="C8" s="119" t="s">
        <v>521</v>
      </c>
      <c r="D8" s="120">
        <v>37159</v>
      </c>
      <c r="E8" s="202" t="s">
        <v>0</v>
      </c>
      <c r="F8" s="202" t="s">
        <v>0</v>
      </c>
      <c r="G8" s="202" t="s">
        <v>0</v>
      </c>
      <c r="H8" s="202" t="s">
        <v>0</v>
      </c>
      <c r="I8" s="202" t="s">
        <v>0</v>
      </c>
      <c r="J8" s="122" t="s">
        <v>0</v>
      </c>
      <c r="K8" s="123">
        <v>33023</v>
      </c>
      <c r="L8" s="124">
        <f t="shared" si="0"/>
        <v>1728000000</v>
      </c>
      <c r="M8" s="125">
        <v>1728000000</v>
      </c>
      <c r="N8" s="125" t="s">
        <v>0</v>
      </c>
      <c r="O8" s="125" t="s">
        <v>0</v>
      </c>
      <c r="P8" s="125" t="s">
        <v>0</v>
      </c>
      <c r="Q8" s="125" t="s">
        <v>0</v>
      </c>
      <c r="R8" s="125" t="s">
        <v>0</v>
      </c>
      <c r="S8" s="126" t="s">
        <v>0</v>
      </c>
      <c r="T8" s="127" t="s">
        <v>0</v>
      </c>
      <c r="U8" s="126" t="s">
        <v>0</v>
      </c>
      <c r="V8" s="128">
        <v>397.26</v>
      </c>
      <c r="W8" s="129">
        <v>3157.51</v>
      </c>
      <c r="X8" s="343">
        <v>1</v>
      </c>
      <c r="Y8" s="133" t="s">
        <v>611</v>
      </c>
      <c r="Z8" s="25">
        <v>3.4000000000000002E-2</v>
      </c>
    </row>
    <row r="9" spans="2:26">
      <c r="B9" s="260" t="s">
        <v>260</v>
      </c>
      <c r="C9" s="119" t="s">
        <v>522</v>
      </c>
      <c r="D9" s="120">
        <v>37159</v>
      </c>
      <c r="E9" s="202" t="s">
        <v>0</v>
      </c>
      <c r="F9" s="202" t="s">
        <v>0</v>
      </c>
      <c r="G9" s="202" t="s">
        <v>0</v>
      </c>
      <c r="H9" s="202" t="s">
        <v>0</v>
      </c>
      <c r="I9" s="202" t="s">
        <v>0</v>
      </c>
      <c r="J9" s="122" t="s">
        <v>0</v>
      </c>
      <c r="K9" s="123" t="s">
        <v>0</v>
      </c>
      <c r="L9" s="124">
        <f t="shared" si="0"/>
        <v>2738000000</v>
      </c>
      <c r="M9" s="125">
        <v>2738000000</v>
      </c>
      <c r="N9" s="125" t="s">
        <v>0</v>
      </c>
      <c r="O9" s="125" t="s">
        <v>0</v>
      </c>
      <c r="P9" s="125" t="s">
        <v>0</v>
      </c>
      <c r="Q9" s="125" t="s">
        <v>0</v>
      </c>
      <c r="R9" s="125" t="s">
        <v>0</v>
      </c>
      <c r="S9" s="126" t="s">
        <v>0</v>
      </c>
      <c r="T9" s="127">
        <v>40634</v>
      </c>
      <c r="U9" s="126">
        <v>3160000000</v>
      </c>
      <c r="V9" s="128" t="s">
        <v>0</v>
      </c>
      <c r="W9" s="129" t="s">
        <v>0</v>
      </c>
      <c r="X9" s="343" t="s">
        <v>0</v>
      </c>
      <c r="Y9" s="133" t="s">
        <v>0</v>
      </c>
      <c r="Z9" s="25" t="s">
        <v>0</v>
      </c>
    </row>
    <row r="10" spans="2:26">
      <c r="B10" s="260" t="s">
        <v>261</v>
      </c>
      <c r="C10" s="119" t="s">
        <v>523</v>
      </c>
      <c r="D10" s="120">
        <v>37159</v>
      </c>
      <c r="E10" s="202" t="s">
        <v>0</v>
      </c>
      <c r="F10" s="202" t="s">
        <v>0</v>
      </c>
      <c r="G10" s="202" t="s">
        <v>0</v>
      </c>
      <c r="H10" s="202" t="s">
        <v>0</v>
      </c>
      <c r="I10" s="202" t="s">
        <v>0</v>
      </c>
      <c r="J10" s="122" t="s">
        <v>0</v>
      </c>
      <c r="K10" s="123" t="s">
        <v>0</v>
      </c>
      <c r="L10" s="124">
        <f t="shared" si="0"/>
        <v>3375000000</v>
      </c>
      <c r="M10" s="125">
        <v>3375000000</v>
      </c>
      <c r="N10" s="125" t="s">
        <v>0</v>
      </c>
      <c r="O10" s="125" t="s">
        <v>0</v>
      </c>
      <c r="P10" s="125" t="s">
        <v>0</v>
      </c>
      <c r="Q10" s="125" t="s">
        <v>0</v>
      </c>
      <c r="R10" s="125" t="s">
        <v>0</v>
      </c>
      <c r="S10" s="126" t="s">
        <v>0</v>
      </c>
      <c r="T10" s="127">
        <v>43819</v>
      </c>
      <c r="U10" s="126">
        <v>6156000000</v>
      </c>
      <c r="V10" s="128" t="s">
        <v>0</v>
      </c>
      <c r="W10" s="129" t="s">
        <v>0</v>
      </c>
      <c r="X10" s="343" t="s">
        <v>0</v>
      </c>
      <c r="Y10" s="133" t="s">
        <v>0</v>
      </c>
      <c r="Z10" s="25" t="s">
        <v>0</v>
      </c>
    </row>
    <row r="11" spans="2:26" ht="24">
      <c r="B11" s="260" t="s">
        <v>262</v>
      </c>
      <c r="C11" s="119" t="s">
        <v>524</v>
      </c>
      <c r="D11" s="120">
        <v>37159</v>
      </c>
      <c r="E11" s="202" t="s">
        <v>0</v>
      </c>
      <c r="F11" s="202" t="s">
        <v>0</v>
      </c>
      <c r="G11" s="202" t="s">
        <v>0</v>
      </c>
      <c r="H11" s="202" t="s">
        <v>0</v>
      </c>
      <c r="I11" s="202" t="s">
        <v>0</v>
      </c>
      <c r="J11" s="122" t="s">
        <v>0</v>
      </c>
      <c r="K11" s="123" t="s">
        <v>0</v>
      </c>
      <c r="L11" s="124">
        <f t="shared" si="0"/>
        <v>1010000000</v>
      </c>
      <c r="M11" s="125">
        <v>1010000000</v>
      </c>
      <c r="N11" s="125" t="s">
        <v>0</v>
      </c>
      <c r="O11" s="125" t="s">
        <v>0</v>
      </c>
      <c r="P11" s="125" t="s">
        <v>0</v>
      </c>
      <c r="Q11" s="125" t="s">
        <v>0</v>
      </c>
      <c r="R11" s="125" t="s">
        <v>0</v>
      </c>
      <c r="S11" s="126" t="s">
        <v>0</v>
      </c>
      <c r="T11" s="127">
        <v>38896</v>
      </c>
      <c r="U11" s="126">
        <v>1490000000</v>
      </c>
      <c r="V11" s="128" t="s">
        <v>0</v>
      </c>
      <c r="W11" s="129" t="s">
        <v>0</v>
      </c>
      <c r="X11" s="343" t="s">
        <v>0</v>
      </c>
      <c r="Y11" s="133" t="s">
        <v>0</v>
      </c>
      <c r="Z11" s="25" t="s">
        <v>0</v>
      </c>
    </row>
    <row r="12" spans="2:26">
      <c r="B12" s="260" t="s">
        <v>263</v>
      </c>
      <c r="C12" s="119" t="s">
        <v>525</v>
      </c>
      <c r="D12" s="120">
        <v>37159</v>
      </c>
      <c r="E12" s="202" t="s">
        <v>0</v>
      </c>
      <c r="F12" s="202" t="s">
        <v>0</v>
      </c>
      <c r="G12" s="202" t="s">
        <v>0</v>
      </c>
      <c r="H12" s="202" t="s">
        <v>0</v>
      </c>
      <c r="I12" s="202" t="s">
        <v>0</v>
      </c>
      <c r="J12" s="122" t="s">
        <v>0</v>
      </c>
      <c r="K12" s="123" t="s">
        <v>0</v>
      </c>
      <c r="L12" s="124">
        <f t="shared" si="0"/>
        <v>1331000000</v>
      </c>
      <c r="M12" s="125">
        <v>1331000000</v>
      </c>
      <c r="N12" s="125" t="s">
        <v>0</v>
      </c>
      <c r="O12" s="125" t="s">
        <v>0</v>
      </c>
      <c r="P12" s="125" t="s">
        <v>0</v>
      </c>
      <c r="Q12" s="125" t="s">
        <v>0</v>
      </c>
      <c r="R12" s="125" t="s">
        <v>0</v>
      </c>
      <c r="S12" s="126" t="s">
        <v>0</v>
      </c>
      <c r="T12" s="127">
        <v>38896</v>
      </c>
      <c r="U12" s="126">
        <v>1165000000</v>
      </c>
      <c r="V12" s="128" t="s">
        <v>0</v>
      </c>
      <c r="W12" s="129" t="s">
        <v>0</v>
      </c>
      <c r="X12" s="343" t="s">
        <v>0</v>
      </c>
      <c r="Y12" s="133" t="s">
        <v>0</v>
      </c>
      <c r="Z12" s="25" t="s">
        <v>0</v>
      </c>
    </row>
    <row r="13" spans="2:26">
      <c r="B13" s="260" t="s">
        <v>264</v>
      </c>
      <c r="C13" s="119" t="s">
        <v>526</v>
      </c>
      <c r="D13" s="120">
        <v>37159</v>
      </c>
      <c r="E13" s="202" t="s">
        <v>0</v>
      </c>
      <c r="F13" s="202" t="s">
        <v>0</v>
      </c>
      <c r="G13" s="202" t="s">
        <v>0</v>
      </c>
      <c r="H13" s="202" t="s">
        <v>0</v>
      </c>
      <c r="I13" s="202" t="s">
        <v>0</v>
      </c>
      <c r="J13" s="122" t="s">
        <v>0</v>
      </c>
      <c r="K13" s="123" t="s">
        <v>0</v>
      </c>
      <c r="L13" s="124">
        <f t="shared" si="0"/>
        <v>1436000000</v>
      </c>
      <c r="M13" s="125">
        <v>1436000000</v>
      </c>
      <c r="N13" s="125" t="s">
        <v>0</v>
      </c>
      <c r="O13" s="125" t="s">
        <v>0</v>
      </c>
      <c r="P13" s="125" t="s">
        <v>0</v>
      </c>
      <c r="Q13" s="125" t="s">
        <v>0</v>
      </c>
      <c r="R13" s="125" t="s">
        <v>0</v>
      </c>
      <c r="S13" s="126" t="s">
        <v>0</v>
      </c>
      <c r="T13" s="127">
        <v>39339</v>
      </c>
      <c r="U13" s="126">
        <v>1770000000</v>
      </c>
      <c r="V13" s="128" t="s">
        <v>0</v>
      </c>
      <c r="W13" s="129" t="s">
        <v>0</v>
      </c>
      <c r="X13" s="343" t="s">
        <v>0</v>
      </c>
      <c r="Y13" s="133" t="s">
        <v>0</v>
      </c>
      <c r="Z13" s="25" t="s">
        <v>0</v>
      </c>
    </row>
    <row r="14" spans="2:26" ht="24">
      <c r="B14" s="260" t="s">
        <v>16</v>
      </c>
      <c r="C14" s="119" t="s">
        <v>527</v>
      </c>
      <c r="D14" s="120">
        <v>37159</v>
      </c>
      <c r="E14" s="202" t="s">
        <v>0</v>
      </c>
      <c r="F14" s="202" t="s">
        <v>0</v>
      </c>
      <c r="G14" s="202" t="s">
        <v>0</v>
      </c>
      <c r="H14" s="202" t="s">
        <v>0</v>
      </c>
      <c r="I14" s="202" t="s">
        <v>0</v>
      </c>
      <c r="J14" s="122" t="s">
        <v>0</v>
      </c>
      <c r="K14" s="123" t="s">
        <v>0</v>
      </c>
      <c r="L14" s="124">
        <f t="shared" si="0"/>
        <v>3173000000</v>
      </c>
      <c r="M14" s="125">
        <v>3173000000</v>
      </c>
      <c r="N14" s="125" t="s">
        <v>0</v>
      </c>
      <c r="O14" s="125" t="s">
        <v>0</v>
      </c>
      <c r="P14" s="125" t="s">
        <v>0</v>
      </c>
      <c r="Q14" s="125" t="s">
        <v>0</v>
      </c>
      <c r="R14" s="125" t="s">
        <v>0</v>
      </c>
      <c r="S14" s="126" t="s">
        <v>0</v>
      </c>
      <c r="T14" s="127">
        <v>43861</v>
      </c>
      <c r="U14" s="126">
        <v>3450000000</v>
      </c>
      <c r="V14" s="128" t="s">
        <v>0</v>
      </c>
      <c r="W14" s="129" t="s">
        <v>0</v>
      </c>
      <c r="X14" s="343" t="s">
        <v>0</v>
      </c>
      <c r="Y14" s="133" t="s">
        <v>0</v>
      </c>
      <c r="Z14" s="25" t="s">
        <v>0</v>
      </c>
    </row>
    <row r="15" spans="2:26">
      <c r="B15" s="260" t="s">
        <v>481</v>
      </c>
      <c r="C15" s="119" t="s">
        <v>528</v>
      </c>
      <c r="D15" s="120">
        <v>37159</v>
      </c>
      <c r="E15" s="202">
        <v>38896</v>
      </c>
      <c r="F15" s="202" t="s">
        <v>0</v>
      </c>
      <c r="G15" s="202" t="s">
        <v>0</v>
      </c>
      <c r="H15" s="202" t="s">
        <v>0</v>
      </c>
      <c r="I15" s="202" t="s">
        <v>0</v>
      </c>
      <c r="J15" s="122" t="s">
        <v>0</v>
      </c>
      <c r="K15" s="123">
        <v>33570</v>
      </c>
      <c r="L15" s="124">
        <f t="shared" si="0"/>
        <v>3174000000</v>
      </c>
      <c r="M15" s="125">
        <v>2924000000</v>
      </c>
      <c r="N15" s="125">
        <v>250000000</v>
      </c>
      <c r="O15" s="125" t="s">
        <v>0</v>
      </c>
      <c r="P15" s="125" t="s">
        <v>0</v>
      </c>
      <c r="Q15" s="125" t="s">
        <v>0</v>
      </c>
      <c r="R15" s="125" t="s">
        <v>0</v>
      </c>
      <c r="S15" s="126" t="s">
        <v>0</v>
      </c>
      <c r="T15" s="127" t="s">
        <v>0</v>
      </c>
      <c r="U15" s="126" t="s">
        <v>0</v>
      </c>
      <c r="V15" s="128">
        <v>1437.47</v>
      </c>
      <c r="W15" s="129">
        <v>8247.5</v>
      </c>
      <c r="X15" s="343">
        <v>1</v>
      </c>
      <c r="Y15" s="133" t="s">
        <v>612</v>
      </c>
      <c r="Z15" s="25">
        <v>2.1999999999999999E-2</v>
      </c>
    </row>
    <row r="16" spans="2:26">
      <c r="B16" s="260" t="s">
        <v>482</v>
      </c>
      <c r="C16" s="119" t="s">
        <v>529</v>
      </c>
      <c r="D16" s="120">
        <v>37159</v>
      </c>
      <c r="E16" s="202">
        <v>37315</v>
      </c>
      <c r="F16" s="202" t="s">
        <v>0</v>
      </c>
      <c r="G16" s="202" t="s">
        <v>0</v>
      </c>
      <c r="H16" s="202" t="s">
        <v>0</v>
      </c>
      <c r="I16" s="202" t="s">
        <v>0</v>
      </c>
      <c r="J16" s="122" t="s">
        <v>0</v>
      </c>
      <c r="K16" s="123">
        <v>33511</v>
      </c>
      <c r="L16" s="124">
        <f t="shared" si="0"/>
        <v>14314000000</v>
      </c>
      <c r="M16" s="125">
        <v>6934000000</v>
      </c>
      <c r="N16" s="125">
        <v>7380000000</v>
      </c>
      <c r="O16" s="125" t="s">
        <v>0</v>
      </c>
      <c r="P16" s="125" t="s">
        <v>0</v>
      </c>
      <c r="Q16" s="125" t="s">
        <v>0</v>
      </c>
      <c r="R16" s="125" t="s">
        <v>0</v>
      </c>
      <c r="S16" s="126" t="s">
        <v>0</v>
      </c>
      <c r="T16" s="127" t="s">
        <v>0</v>
      </c>
      <c r="U16" s="126" t="s">
        <v>0</v>
      </c>
      <c r="V16" s="128">
        <v>3044.65</v>
      </c>
      <c r="W16" s="129">
        <v>31213.27</v>
      </c>
      <c r="X16" s="343">
        <v>1</v>
      </c>
      <c r="Y16" s="133" t="s">
        <v>613</v>
      </c>
      <c r="Z16" s="25">
        <v>6.9000000000000006E-2</v>
      </c>
    </row>
    <row r="17" spans="2:26">
      <c r="B17" s="260" t="s">
        <v>483</v>
      </c>
      <c r="C17" s="119" t="s">
        <v>530</v>
      </c>
      <c r="D17" s="120">
        <v>37159</v>
      </c>
      <c r="E17" s="202">
        <v>37981</v>
      </c>
      <c r="F17" s="202" t="s">
        <v>0</v>
      </c>
      <c r="G17" s="202" t="s">
        <v>0</v>
      </c>
      <c r="H17" s="202" t="s">
        <v>0</v>
      </c>
      <c r="I17" s="202" t="s">
        <v>0</v>
      </c>
      <c r="J17" s="122" t="s">
        <v>0</v>
      </c>
      <c r="K17" s="123">
        <v>33905</v>
      </c>
      <c r="L17" s="124">
        <f t="shared" si="0"/>
        <v>4164000000</v>
      </c>
      <c r="M17" s="125">
        <v>2264000000</v>
      </c>
      <c r="N17" s="125">
        <v>1900000000</v>
      </c>
      <c r="O17" s="125" t="s">
        <v>0</v>
      </c>
      <c r="P17" s="125" t="s">
        <v>0</v>
      </c>
      <c r="Q17" s="125" t="s">
        <v>0</v>
      </c>
      <c r="R17" s="125" t="s">
        <v>0</v>
      </c>
      <c r="S17" s="126" t="s">
        <v>0</v>
      </c>
      <c r="T17" s="127" t="s">
        <v>0</v>
      </c>
      <c r="U17" s="126" t="s">
        <v>0</v>
      </c>
      <c r="V17" s="128">
        <v>2036.22</v>
      </c>
      <c r="W17" s="129">
        <v>17145.59</v>
      </c>
      <c r="X17" s="343">
        <v>1</v>
      </c>
      <c r="Y17" s="133" t="s">
        <v>613</v>
      </c>
      <c r="Z17" s="25">
        <v>7.3999999999999996E-2</v>
      </c>
    </row>
    <row r="18" spans="2:26">
      <c r="B18" s="260" t="s">
        <v>484</v>
      </c>
      <c r="C18" s="119" t="s">
        <v>531</v>
      </c>
      <c r="D18" s="120">
        <v>37159</v>
      </c>
      <c r="E18" s="202" t="s">
        <v>0</v>
      </c>
      <c r="F18" s="202" t="s">
        <v>0</v>
      </c>
      <c r="G18" s="202" t="s">
        <v>0</v>
      </c>
      <c r="H18" s="202" t="s">
        <v>0</v>
      </c>
      <c r="I18" s="202" t="s">
        <v>0</v>
      </c>
      <c r="J18" s="122" t="s">
        <v>0</v>
      </c>
      <c r="K18" s="123">
        <v>33686</v>
      </c>
      <c r="L18" s="124">
        <f t="shared" si="0"/>
        <v>2808000000</v>
      </c>
      <c r="M18" s="125">
        <v>2808000000</v>
      </c>
      <c r="N18" s="125" t="s">
        <v>0</v>
      </c>
      <c r="O18" s="125" t="s">
        <v>0</v>
      </c>
      <c r="P18" s="125" t="s">
        <v>0</v>
      </c>
      <c r="Q18" s="125" t="s">
        <v>0</v>
      </c>
      <c r="R18" s="125" t="s">
        <v>0</v>
      </c>
      <c r="S18" s="126" t="s">
        <v>0</v>
      </c>
      <c r="T18" s="127" t="s">
        <v>0</v>
      </c>
      <c r="U18" s="126" t="s">
        <v>0</v>
      </c>
      <c r="V18" s="128">
        <v>758.54</v>
      </c>
      <c r="W18" s="129">
        <v>5420.93</v>
      </c>
      <c r="X18" s="343">
        <v>1</v>
      </c>
      <c r="Y18" s="133" t="s">
        <v>613</v>
      </c>
      <c r="Z18" s="25">
        <v>7.2999999999999995E-2</v>
      </c>
    </row>
    <row r="19" spans="2:26">
      <c r="B19" s="260" t="s">
        <v>269</v>
      </c>
      <c r="C19" s="119" t="s">
        <v>532</v>
      </c>
      <c r="D19" s="120">
        <v>37144</v>
      </c>
      <c r="E19" s="202" t="s">
        <v>0</v>
      </c>
      <c r="F19" s="202" t="s">
        <v>0</v>
      </c>
      <c r="G19" s="202" t="s">
        <v>0</v>
      </c>
      <c r="H19" s="202" t="s">
        <v>0</v>
      </c>
      <c r="I19" s="202" t="s">
        <v>0</v>
      </c>
      <c r="J19" s="122" t="s">
        <v>0</v>
      </c>
      <c r="K19" s="123">
        <v>31925</v>
      </c>
      <c r="L19" s="124">
        <f t="shared" si="0"/>
        <v>14533000000</v>
      </c>
      <c r="M19" s="125">
        <v>14533000000</v>
      </c>
      <c r="N19" s="125" t="s">
        <v>0</v>
      </c>
      <c r="O19" s="125" t="s">
        <v>0</v>
      </c>
      <c r="P19" s="125" t="s">
        <v>0</v>
      </c>
      <c r="Q19" s="125" t="s">
        <v>0</v>
      </c>
      <c r="R19" s="125" t="s">
        <v>0</v>
      </c>
      <c r="S19" s="126" t="s">
        <v>0</v>
      </c>
      <c r="T19" s="127" t="s">
        <v>0</v>
      </c>
      <c r="U19" s="126" t="s">
        <v>0</v>
      </c>
      <c r="V19" s="128">
        <v>4095.81</v>
      </c>
      <c r="W19" s="129">
        <v>33377.730000000003</v>
      </c>
      <c r="X19" s="343">
        <v>1</v>
      </c>
      <c r="Y19" s="133" t="s">
        <v>612</v>
      </c>
      <c r="Z19" s="25">
        <v>2.4E-2</v>
      </c>
    </row>
    <row r="20" spans="2:26" ht="24">
      <c r="B20" s="260" t="s">
        <v>485</v>
      </c>
      <c r="C20" s="119" t="s">
        <v>533</v>
      </c>
      <c r="D20" s="120">
        <v>37144</v>
      </c>
      <c r="E20" s="202" t="s">
        <v>0</v>
      </c>
      <c r="F20" s="202" t="s">
        <v>0</v>
      </c>
      <c r="G20" s="202" t="s">
        <v>0</v>
      </c>
      <c r="H20" s="202" t="s">
        <v>0</v>
      </c>
      <c r="I20" s="202" t="s">
        <v>0</v>
      </c>
      <c r="J20" s="122" t="s">
        <v>0</v>
      </c>
      <c r="K20" s="123">
        <v>32702</v>
      </c>
      <c r="L20" s="124">
        <f t="shared" si="0"/>
        <v>5123000000</v>
      </c>
      <c r="M20" s="125">
        <v>5123000000</v>
      </c>
      <c r="N20" s="125" t="s">
        <v>0</v>
      </c>
      <c r="O20" s="125" t="s">
        <v>0</v>
      </c>
      <c r="P20" s="125" t="s">
        <v>0</v>
      </c>
      <c r="Q20" s="125" t="s">
        <v>0</v>
      </c>
      <c r="R20" s="125" t="s">
        <v>0</v>
      </c>
      <c r="S20" s="126" t="s">
        <v>0</v>
      </c>
      <c r="T20" s="127" t="s">
        <v>0</v>
      </c>
      <c r="U20" s="126" t="s">
        <v>0</v>
      </c>
      <c r="V20" s="128">
        <v>2199.3000000000002</v>
      </c>
      <c r="W20" s="129">
        <v>14095.34</v>
      </c>
      <c r="X20" s="343">
        <v>1</v>
      </c>
      <c r="Y20" s="133" t="s">
        <v>614</v>
      </c>
      <c r="Z20" s="25">
        <v>2.8000000000000001E-2</v>
      </c>
    </row>
    <row r="21" spans="2:26">
      <c r="B21" s="260" t="s">
        <v>271</v>
      </c>
      <c r="C21" s="119" t="s">
        <v>534</v>
      </c>
      <c r="D21" s="120">
        <v>37144</v>
      </c>
      <c r="E21" s="202" t="s">
        <v>0</v>
      </c>
      <c r="F21" s="202" t="s">
        <v>0</v>
      </c>
      <c r="G21" s="202" t="s">
        <v>0</v>
      </c>
      <c r="H21" s="202" t="s">
        <v>0</v>
      </c>
      <c r="I21" s="202" t="s">
        <v>0</v>
      </c>
      <c r="J21" s="122" t="s">
        <v>0</v>
      </c>
      <c r="K21" s="123" t="s">
        <v>0</v>
      </c>
      <c r="L21" s="124">
        <f t="shared" si="0"/>
        <v>1362000000</v>
      </c>
      <c r="M21" s="125">
        <v>1362000000</v>
      </c>
      <c r="N21" s="125" t="s">
        <v>0</v>
      </c>
      <c r="O21" s="125" t="s">
        <v>0</v>
      </c>
      <c r="P21" s="125" t="s">
        <v>0</v>
      </c>
      <c r="Q21" s="125" t="s">
        <v>0</v>
      </c>
      <c r="R21" s="125" t="s">
        <v>0</v>
      </c>
      <c r="S21" s="126" t="s">
        <v>0</v>
      </c>
      <c r="T21" s="127">
        <v>38896</v>
      </c>
      <c r="U21" s="126">
        <v>2593000000</v>
      </c>
      <c r="V21" s="128" t="s">
        <v>0</v>
      </c>
      <c r="W21" s="129" t="s">
        <v>0</v>
      </c>
      <c r="X21" s="343" t="s">
        <v>0</v>
      </c>
      <c r="Y21" s="133" t="s">
        <v>0</v>
      </c>
      <c r="Z21" s="25" t="s">
        <v>0</v>
      </c>
    </row>
    <row r="22" spans="2:26">
      <c r="B22" s="260" t="s">
        <v>486</v>
      </c>
      <c r="C22" s="119" t="s">
        <v>535</v>
      </c>
      <c r="D22" s="120">
        <v>37144</v>
      </c>
      <c r="E22" s="202" t="s">
        <v>0</v>
      </c>
      <c r="F22" s="202" t="s">
        <v>0</v>
      </c>
      <c r="G22" s="202" t="s">
        <v>0</v>
      </c>
      <c r="H22" s="202" t="s">
        <v>0</v>
      </c>
      <c r="I22" s="202" t="s">
        <v>0</v>
      </c>
      <c r="J22" s="122" t="s">
        <v>0</v>
      </c>
      <c r="K22" s="123">
        <v>30772</v>
      </c>
      <c r="L22" s="124">
        <f t="shared" si="0"/>
        <v>4859000000</v>
      </c>
      <c r="M22" s="125">
        <v>4859000000</v>
      </c>
      <c r="N22" s="125" t="s">
        <v>0</v>
      </c>
      <c r="O22" s="125" t="s">
        <v>0</v>
      </c>
      <c r="P22" s="125" t="s">
        <v>0</v>
      </c>
      <c r="Q22" s="125" t="s">
        <v>0</v>
      </c>
      <c r="R22" s="125" t="s">
        <v>0</v>
      </c>
      <c r="S22" s="126" t="s">
        <v>0</v>
      </c>
      <c r="T22" s="127" t="s">
        <v>0</v>
      </c>
      <c r="U22" s="126" t="s">
        <v>0</v>
      </c>
      <c r="V22" s="128">
        <v>2820.9</v>
      </c>
      <c r="W22" s="129">
        <v>16235.1</v>
      </c>
      <c r="X22" s="343">
        <v>1</v>
      </c>
      <c r="Y22" s="133" t="s">
        <v>614</v>
      </c>
      <c r="Z22" s="25">
        <v>0.03</v>
      </c>
    </row>
    <row r="23" spans="2:26">
      <c r="B23" s="260" t="s">
        <v>272</v>
      </c>
      <c r="C23" s="119" t="s">
        <v>536</v>
      </c>
      <c r="D23" s="120">
        <v>37144</v>
      </c>
      <c r="E23" s="202" t="s">
        <v>0</v>
      </c>
      <c r="F23" s="202" t="s">
        <v>0</v>
      </c>
      <c r="G23" s="202" t="s">
        <v>0</v>
      </c>
      <c r="H23" s="202" t="s">
        <v>0</v>
      </c>
      <c r="I23" s="202" t="s">
        <v>0</v>
      </c>
      <c r="J23" s="122" t="s">
        <v>0</v>
      </c>
      <c r="K23" s="123">
        <v>32000</v>
      </c>
      <c r="L23" s="124">
        <f t="shared" si="0"/>
        <v>3657000000</v>
      </c>
      <c r="M23" s="125">
        <v>3657000000</v>
      </c>
      <c r="N23" s="125" t="s">
        <v>0</v>
      </c>
      <c r="O23" s="125" t="s">
        <v>0</v>
      </c>
      <c r="P23" s="125" t="s">
        <v>0</v>
      </c>
      <c r="Q23" s="125" t="s">
        <v>0</v>
      </c>
      <c r="R23" s="125" t="s">
        <v>0</v>
      </c>
      <c r="S23" s="126" t="s">
        <v>0</v>
      </c>
      <c r="T23" s="127" t="s">
        <v>0</v>
      </c>
      <c r="U23" s="126" t="s">
        <v>0</v>
      </c>
      <c r="V23" s="128">
        <v>1452.15</v>
      </c>
      <c r="W23" s="129">
        <v>12527.07</v>
      </c>
      <c r="X23" s="343">
        <v>0.74484399999999995</v>
      </c>
      <c r="Y23" s="133" t="s">
        <v>614</v>
      </c>
      <c r="Z23" s="25">
        <v>4.2000000000000003E-2</v>
      </c>
    </row>
    <row r="24" spans="2:26">
      <c r="B24" s="260" t="s">
        <v>487</v>
      </c>
      <c r="C24" s="119" t="s">
        <v>537</v>
      </c>
      <c r="D24" s="120">
        <v>37159</v>
      </c>
      <c r="E24" s="202" t="s">
        <v>0</v>
      </c>
      <c r="F24" s="202" t="s">
        <v>0</v>
      </c>
      <c r="G24" s="202" t="s">
        <v>0</v>
      </c>
      <c r="H24" s="202" t="s">
        <v>0</v>
      </c>
      <c r="I24" s="202" t="s">
        <v>0</v>
      </c>
      <c r="J24" s="122" t="s">
        <v>0</v>
      </c>
      <c r="K24" s="123">
        <v>33693</v>
      </c>
      <c r="L24" s="124">
        <f t="shared" si="0"/>
        <v>1550000000</v>
      </c>
      <c r="M24" s="125">
        <v>1550000000</v>
      </c>
      <c r="N24" s="125" t="s">
        <v>0</v>
      </c>
      <c r="O24" s="125" t="s">
        <v>0</v>
      </c>
      <c r="P24" s="125" t="s">
        <v>0</v>
      </c>
      <c r="Q24" s="125" t="s">
        <v>0</v>
      </c>
      <c r="R24" s="125" t="s">
        <v>0</v>
      </c>
      <c r="S24" s="126" t="s">
        <v>0</v>
      </c>
      <c r="T24" s="127" t="s">
        <v>0</v>
      </c>
      <c r="U24" s="126" t="s">
        <v>0</v>
      </c>
      <c r="V24" s="128">
        <v>1221.31</v>
      </c>
      <c r="W24" s="129">
        <v>5588.57</v>
      </c>
      <c r="X24" s="343">
        <v>1</v>
      </c>
      <c r="Y24" s="133" t="s">
        <v>613</v>
      </c>
      <c r="Z24" s="25">
        <v>4.2999999999999997E-2</v>
      </c>
    </row>
    <row r="25" spans="2:26">
      <c r="B25" s="260" t="s">
        <v>488</v>
      </c>
      <c r="C25" s="119" t="s">
        <v>538</v>
      </c>
      <c r="D25" s="120">
        <v>37159</v>
      </c>
      <c r="E25" s="202">
        <v>37175</v>
      </c>
      <c r="F25" s="202" t="s">
        <v>0</v>
      </c>
      <c r="G25" s="202" t="s">
        <v>0</v>
      </c>
      <c r="H25" s="202" t="s">
        <v>0</v>
      </c>
      <c r="I25" s="202" t="s">
        <v>0</v>
      </c>
      <c r="J25" s="122" t="s">
        <v>0</v>
      </c>
      <c r="K25" s="123">
        <v>32952</v>
      </c>
      <c r="L25" s="124">
        <f t="shared" si="0"/>
        <v>2574000000</v>
      </c>
      <c r="M25" s="125">
        <v>1232000000</v>
      </c>
      <c r="N25" s="125">
        <v>1342000000</v>
      </c>
      <c r="O25" s="125" t="s">
        <v>0</v>
      </c>
      <c r="P25" s="125" t="s">
        <v>0</v>
      </c>
      <c r="Q25" s="125" t="s">
        <v>0</v>
      </c>
      <c r="R25" s="125" t="s">
        <v>0</v>
      </c>
      <c r="S25" s="126" t="s">
        <v>0</v>
      </c>
      <c r="T25" s="127" t="s">
        <v>0</v>
      </c>
      <c r="U25" s="126" t="s">
        <v>0</v>
      </c>
      <c r="V25" s="128">
        <v>1533.06</v>
      </c>
      <c r="W25" s="129">
        <v>6258.59</v>
      </c>
      <c r="X25" s="343">
        <v>1</v>
      </c>
      <c r="Y25" s="133" t="s">
        <v>613</v>
      </c>
      <c r="Z25" s="25">
        <v>7.1999999999999995E-2</v>
      </c>
    </row>
    <row r="26" spans="2:26" ht="24">
      <c r="B26" s="260" t="s">
        <v>489</v>
      </c>
      <c r="C26" s="119" t="s">
        <v>539</v>
      </c>
      <c r="D26" s="120">
        <v>37225</v>
      </c>
      <c r="E26" s="202" t="s">
        <v>0</v>
      </c>
      <c r="F26" s="202" t="s">
        <v>0</v>
      </c>
      <c r="G26" s="202" t="s">
        <v>0</v>
      </c>
      <c r="H26" s="202" t="s">
        <v>0</v>
      </c>
      <c r="I26" s="202" t="s">
        <v>0</v>
      </c>
      <c r="J26" s="122" t="s">
        <v>0</v>
      </c>
      <c r="K26" s="123" t="s">
        <v>0</v>
      </c>
      <c r="L26" s="124">
        <f t="shared" si="0"/>
        <v>34600000000</v>
      </c>
      <c r="M26" s="125">
        <v>34600000000</v>
      </c>
      <c r="N26" s="125" t="s">
        <v>0</v>
      </c>
      <c r="O26" s="125" t="s">
        <v>0</v>
      </c>
      <c r="P26" s="125" t="s">
        <v>0</v>
      </c>
      <c r="Q26" s="125" t="s">
        <v>0</v>
      </c>
      <c r="R26" s="125" t="s">
        <v>0</v>
      </c>
      <c r="S26" s="126" t="s">
        <v>0</v>
      </c>
      <c r="T26" s="127">
        <v>43118</v>
      </c>
      <c r="U26" s="126">
        <v>10000000000</v>
      </c>
      <c r="V26" s="128">
        <v>5153.45</v>
      </c>
      <c r="W26" s="129"/>
      <c r="X26" s="343"/>
      <c r="Y26" s="133"/>
      <c r="Z26" s="25"/>
    </row>
    <row r="27" spans="2:26" ht="24">
      <c r="B27" s="260" t="s">
        <v>275</v>
      </c>
      <c r="C27" s="119" t="s">
        <v>540</v>
      </c>
      <c r="D27" s="120">
        <v>37245</v>
      </c>
      <c r="E27" s="202" t="s">
        <v>0</v>
      </c>
      <c r="F27" s="202" t="s">
        <v>0</v>
      </c>
      <c r="G27" s="202" t="s">
        <v>0</v>
      </c>
      <c r="H27" s="202" t="s">
        <v>0</v>
      </c>
      <c r="I27" s="202" t="s">
        <v>0</v>
      </c>
      <c r="J27" s="122" t="s">
        <v>0</v>
      </c>
      <c r="K27" s="123" t="s">
        <v>0</v>
      </c>
      <c r="L27" s="124">
        <f t="shared" si="0"/>
        <v>2650000000</v>
      </c>
      <c r="M27" s="125">
        <v>2650000000</v>
      </c>
      <c r="N27" s="125" t="s">
        <v>0</v>
      </c>
      <c r="O27" s="125" t="s">
        <v>0</v>
      </c>
      <c r="P27" s="125" t="s">
        <v>0</v>
      </c>
      <c r="Q27" s="125" t="s">
        <v>0</v>
      </c>
      <c r="R27" s="125" t="s">
        <v>0</v>
      </c>
      <c r="S27" s="126" t="s">
        <v>0</v>
      </c>
      <c r="T27" s="127">
        <v>42460</v>
      </c>
      <c r="U27" s="126">
        <v>2516000000</v>
      </c>
      <c r="V27" s="128" t="s">
        <v>0</v>
      </c>
      <c r="W27" s="129" t="s">
        <v>0</v>
      </c>
      <c r="X27" s="343" t="s">
        <v>0</v>
      </c>
      <c r="Y27" s="133" t="s">
        <v>0</v>
      </c>
      <c r="Z27" s="25" t="s">
        <v>0</v>
      </c>
    </row>
    <row r="28" spans="2:26">
      <c r="B28" s="260" t="s">
        <v>276</v>
      </c>
      <c r="C28" s="119" t="s">
        <v>541</v>
      </c>
      <c r="D28" s="120">
        <v>37284</v>
      </c>
      <c r="E28" s="202" t="s">
        <v>0</v>
      </c>
      <c r="F28" s="202" t="s">
        <v>0</v>
      </c>
      <c r="G28" s="202" t="s">
        <v>0</v>
      </c>
      <c r="H28" s="202" t="s">
        <v>0</v>
      </c>
      <c r="I28" s="202" t="s">
        <v>0</v>
      </c>
      <c r="J28" s="122" t="s">
        <v>0</v>
      </c>
      <c r="K28" s="123" t="s">
        <v>0</v>
      </c>
      <c r="L28" s="124">
        <f t="shared" si="0"/>
        <v>3000000000</v>
      </c>
      <c r="M28" s="125">
        <v>3000000000</v>
      </c>
      <c r="N28" s="125" t="s">
        <v>0</v>
      </c>
      <c r="O28" s="125" t="s">
        <v>0</v>
      </c>
      <c r="P28" s="125" t="s">
        <v>0</v>
      </c>
      <c r="Q28" s="125" t="s">
        <v>0</v>
      </c>
      <c r="R28" s="125" t="s">
        <v>0</v>
      </c>
      <c r="S28" s="126" t="s">
        <v>0</v>
      </c>
      <c r="T28" s="127">
        <v>38896</v>
      </c>
      <c r="U28" s="126">
        <v>1755277000</v>
      </c>
      <c r="V28" s="128" t="s">
        <v>0</v>
      </c>
      <c r="W28" s="129" t="s">
        <v>0</v>
      </c>
      <c r="X28" s="343" t="s">
        <v>0</v>
      </c>
      <c r="Y28" s="133" t="s">
        <v>0</v>
      </c>
      <c r="Z28" s="25" t="s">
        <v>0</v>
      </c>
    </row>
    <row r="29" spans="2:26">
      <c r="B29" s="260" t="s">
        <v>277</v>
      </c>
      <c r="C29" s="119" t="s">
        <v>542</v>
      </c>
      <c r="D29" s="120">
        <v>37315</v>
      </c>
      <c r="E29" s="202">
        <v>37683</v>
      </c>
      <c r="F29" s="202" t="s">
        <v>0</v>
      </c>
      <c r="G29" s="202" t="s">
        <v>0</v>
      </c>
      <c r="H29" s="202" t="s">
        <v>0</v>
      </c>
      <c r="I29" s="202" t="s">
        <v>0</v>
      </c>
      <c r="J29" s="122" t="s">
        <v>0</v>
      </c>
      <c r="K29" s="123">
        <v>33542</v>
      </c>
      <c r="L29" s="124">
        <f t="shared" si="0"/>
        <v>4580000000</v>
      </c>
      <c r="M29" s="125">
        <v>2880000000</v>
      </c>
      <c r="N29" s="125">
        <v>1700000000</v>
      </c>
      <c r="O29" s="125" t="s">
        <v>0</v>
      </c>
      <c r="P29" s="125" t="s">
        <v>0</v>
      </c>
      <c r="Q29" s="125" t="s">
        <v>0</v>
      </c>
      <c r="R29" s="125" t="s">
        <v>0</v>
      </c>
      <c r="S29" s="126" t="s">
        <v>0</v>
      </c>
      <c r="T29" s="127" t="s">
        <v>0</v>
      </c>
      <c r="U29" s="126" t="s">
        <v>0</v>
      </c>
      <c r="V29" s="128">
        <v>6642.71</v>
      </c>
      <c r="W29" s="129">
        <v>43481.2</v>
      </c>
      <c r="X29" s="343">
        <v>0.89</v>
      </c>
      <c r="Y29" s="133" t="s">
        <v>615</v>
      </c>
      <c r="Z29" s="25">
        <v>4.8000000000000001E-2</v>
      </c>
    </row>
    <row r="30" spans="2:26">
      <c r="B30" s="260" t="s">
        <v>490</v>
      </c>
      <c r="C30" s="119" t="s">
        <v>543</v>
      </c>
      <c r="D30" s="120">
        <v>37407</v>
      </c>
      <c r="E30" s="202" t="s">
        <v>0</v>
      </c>
      <c r="F30" s="202" t="s">
        <v>0</v>
      </c>
      <c r="G30" s="202" t="s">
        <v>0</v>
      </c>
      <c r="H30" s="202" t="s">
        <v>0</v>
      </c>
      <c r="I30" s="202" t="s">
        <v>0</v>
      </c>
      <c r="J30" s="122" t="s">
        <v>0</v>
      </c>
      <c r="K30" s="123">
        <v>35846</v>
      </c>
      <c r="L30" s="124">
        <f t="shared" si="0"/>
        <v>9520000000</v>
      </c>
      <c r="M30" s="125">
        <v>9520000000</v>
      </c>
      <c r="N30" s="125" t="s">
        <v>0</v>
      </c>
      <c r="O30" s="125" t="s">
        <v>0</v>
      </c>
      <c r="P30" s="125" t="s">
        <v>0</v>
      </c>
      <c r="Q30" s="125" t="s">
        <v>0</v>
      </c>
      <c r="R30" s="125" t="s">
        <v>0</v>
      </c>
      <c r="S30" s="126" t="s">
        <v>0</v>
      </c>
      <c r="T30" s="127" t="s">
        <v>0</v>
      </c>
      <c r="U30" s="126" t="s">
        <v>0</v>
      </c>
      <c r="V30" s="128">
        <v>1085.83</v>
      </c>
      <c r="W30" s="129">
        <v>8185.11</v>
      </c>
      <c r="X30" s="343">
        <v>1</v>
      </c>
      <c r="Y30" s="133" t="s">
        <v>616</v>
      </c>
      <c r="Z30" s="25">
        <v>0.05</v>
      </c>
    </row>
    <row r="31" spans="2:26">
      <c r="B31" s="260" t="s">
        <v>279</v>
      </c>
      <c r="C31" s="119" t="s">
        <v>544</v>
      </c>
      <c r="D31" s="120">
        <v>37459</v>
      </c>
      <c r="E31" s="202" t="s">
        <v>0</v>
      </c>
      <c r="F31" s="202" t="s">
        <v>0</v>
      </c>
      <c r="G31" s="202" t="s">
        <v>0</v>
      </c>
      <c r="H31" s="202" t="s">
        <v>0</v>
      </c>
      <c r="I31" s="202" t="s">
        <v>0</v>
      </c>
      <c r="J31" s="122" t="s">
        <v>0</v>
      </c>
      <c r="K31" s="123">
        <v>37315</v>
      </c>
      <c r="L31" s="124">
        <f t="shared" si="0"/>
        <v>5250000000</v>
      </c>
      <c r="M31" s="125">
        <v>5250000000</v>
      </c>
      <c r="N31" s="125" t="s">
        <v>0</v>
      </c>
      <c r="O31" s="125" t="s">
        <v>0</v>
      </c>
      <c r="P31" s="125" t="s">
        <v>0</v>
      </c>
      <c r="Q31" s="125" t="s">
        <v>0</v>
      </c>
      <c r="R31" s="125" t="s">
        <v>0</v>
      </c>
      <c r="S31" s="126" t="s">
        <v>0</v>
      </c>
      <c r="T31" s="127" t="s">
        <v>0</v>
      </c>
      <c r="U31" s="126" t="s">
        <v>0</v>
      </c>
      <c r="V31" s="128">
        <v>756.03</v>
      </c>
      <c r="W31" s="129">
        <v>5470.54</v>
      </c>
      <c r="X31" s="343">
        <v>1</v>
      </c>
      <c r="Y31" s="133" t="s">
        <v>617</v>
      </c>
      <c r="Z31" s="25">
        <v>4.7E-2</v>
      </c>
    </row>
    <row r="32" spans="2:26">
      <c r="B32" s="260" t="s">
        <v>280</v>
      </c>
      <c r="C32" s="119" t="s">
        <v>545</v>
      </c>
      <c r="D32" s="120">
        <v>37483</v>
      </c>
      <c r="E32" s="202" t="s">
        <v>0</v>
      </c>
      <c r="F32" s="202" t="s">
        <v>0</v>
      </c>
      <c r="G32" s="202" t="s">
        <v>0</v>
      </c>
      <c r="H32" s="202" t="s">
        <v>0</v>
      </c>
      <c r="I32" s="202" t="s">
        <v>0</v>
      </c>
      <c r="J32" s="122" t="s">
        <v>0</v>
      </c>
      <c r="K32" s="123">
        <v>34171</v>
      </c>
      <c r="L32" s="124">
        <f t="shared" si="0"/>
        <v>4810000000</v>
      </c>
      <c r="M32" s="125">
        <v>4810000000</v>
      </c>
      <c r="N32" s="125" t="s">
        <v>0</v>
      </c>
      <c r="O32" s="125" t="s">
        <v>0</v>
      </c>
      <c r="P32" s="125" t="s">
        <v>0</v>
      </c>
      <c r="Q32" s="125" t="s">
        <v>0</v>
      </c>
      <c r="R32" s="125" t="s">
        <v>0</v>
      </c>
      <c r="S32" s="126" t="s">
        <v>0</v>
      </c>
      <c r="T32" s="127" t="s">
        <v>0</v>
      </c>
      <c r="U32" s="126" t="s">
        <v>0</v>
      </c>
      <c r="V32" s="128">
        <v>1218.56</v>
      </c>
      <c r="W32" s="129">
        <v>9370.25</v>
      </c>
      <c r="X32" s="343">
        <v>0.56759999999999999</v>
      </c>
      <c r="Y32" s="133" t="s">
        <v>615</v>
      </c>
      <c r="Z32" s="25">
        <v>0.05</v>
      </c>
    </row>
    <row r="33" spans="2:26">
      <c r="B33" s="260" t="s">
        <v>281</v>
      </c>
      <c r="C33" s="119" t="s">
        <v>546</v>
      </c>
      <c r="D33" s="120">
        <v>37560</v>
      </c>
      <c r="E33" s="202" t="s">
        <v>0</v>
      </c>
      <c r="F33" s="202" t="s">
        <v>0</v>
      </c>
      <c r="G33" s="202" t="s">
        <v>0</v>
      </c>
      <c r="H33" s="202" t="s">
        <v>0</v>
      </c>
      <c r="I33" s="202" t="s">
        <v>0</v>
      </c>
      <c r="J33" s="122" t="s">
        <v>0</v>
      </c>
      <c r="K33" s="123" t="s">
        <v>0</v>
      </c>
      <c r="L33" s="124">
        <f t="shared" si="0"/>
        <v>5000000000</v>
      </c>
      <c r="M33" s="125">
        <v>5000000000</v>
      </c>
      <c r="N33" s="125" t="s">
        <v>0</v>
      </c>
      <c r="O33" s="125" t="s">
        <v>0</v>
      </c>
      <c r="P33" s="125" t="s">
        <v>0</v>
      </c>
      <c r="Q33" s="125" t="s">
        <v>0</v>
      </c>
      <c r="R33" s="125" t="s">
        <v>0</v>
      </c>
      <c r="S33" s="126" t="s">
        <v>0</v>
      </c>
      <c r="T33" s="127">
        <v>42760</v>
      </c>
      <c r="U33" s="126">
        <v>6890000000</v>
      </c>
      <c r="V33" s="128" t="s">
        <v>0</v>
      </c>
      <c r="W33" s="129" t="s">
        <v>0</v>
      </c>
      <c r="X33" s="343" t="s">
        <v>0</v>
      </c>
      <c r="Y33" s="133" t="s">
        <v>0</v>
      </c>
      <c r="Z33" s="25" t="s">
        <v>0</v>
      </c>
    </row>
    <row r="34" spans="2:26">
      <c r="B34" s="260" t="s">
        <v>491</v>
      </c>
      <c r="C34" s="119" t="s">
        <v>547</v>
      </c>
      <c r="D34" s="120">
        <v>37582</v>
      </c>
      <c r="E34" s="202" t="s">
        <v>0</v>
      </c>
      <c r="F34" s="202" t="s">
        <v>0</v>
      </c>
      <c r="G34" s="202" t="s">
        <v>0</v>
      </c>
      <c r="H34" s="202" t="s">
        <v>0</v>
      </c>
      <c r="I34" s="202" t="s">
        <v>0</v>
      </c>
      <c r="J34" s="122" t="s">
        <v>0</v>
      </c>
      <c r="K34" s="123">
        <v>32134</v>
      </c>
      <c r="L34" s="124">
        <f t="shared" si="0"/>
        <v>4885000000</v>
      </c>
      <c r="M34" s="125">
        <v>4885000000</v>
      </c>
      <c r="N34" s="125" t="s">
        <v>0</v>
      </c>
      <c r="O34" s="125" t="s">
        <v>0</v>
      </c>
      <c r="P34" s="125" t="s">
        <v>0</v>
      </c>
      <c r="Q34" s="125" t="s">
        <v>0</v>
      </c>
      <c r="R34" s="125" t="s">
        <v>0</v>
      </c>
      <c r="S34" s="126" t="s">
        <v>0</v>
      </c>
      <c r="T34" s="127" t="s">
        <v>0</v>
      </c>
      <c r="U34" s="126" t="s">
        <v>0</v>
      </c>
      <c r="V34" s="128">
        <v>839.66</v>
      </c>
      <c r="W34" s="129">
        <v>4359.2</v>
      </c>
      <c r="X34" s="343">
        <v>1</v>
      </c>
      <c r="Y34" s="133" t="s">
        <v>618</v>
      </c>
      <c r="Z34" s="25">
        <v>9.6000000000000002E-2</v>
      </c>
    </row>
    <row r="35" spans="2:26">
      <c r="B35" s="260" t="s">
        <v>492</v>
      </c>
      <c r="C35" s="119" t="s">
        <v>548</v>
      </c>
      <c r="D35" s="120">
        <v>37694</v>
      </c>
      <c r="E35" s="202" t="s">
        <v>0</v>
      </c>
      <c r="F35" s="202" t="s">
        <v>0</v>
      </c>
      <c r="G35" s="202" t="s">
        <v>0</v>
      </c>
      <c r="H35" s="202" t="s">
        <v>0</v>
      </c>
      <c r="I35" s="202" t="s">
        <v>0</v>
      </c>
      <c r="J35" s="122" t="s">
        <v>0</v>
      </c>
      <c r="K35" s="123">
        <v>30293</v>
      </c>
      <c r="L35" s="124">
        <f t="shared" si="0"/>
        <v>7680000000</v>
      </c>
      <c r="M35" s="125">
        <v>7680000000</v>
      </c>
      <c r="N35" s="125" t="s">
        <v>0</v>
      </c>
      <c r="O35" s="125" t="s">
        <v>0</v>
      </c>
      <c r="P35" s="125" t="s">
        <v>0</v>
      </c>
      <c r="Q35" s="125" t="s">
        <v>0</v>
      </c>
      <c r="R35" s="125" t="s">
        <v>0</v>
      </c>
      <c r="S35" s="126" t="s">
        <v>0</v>
      </c>
      <c r="T35" s="127" t="s">
        <v>0</v>
      </c>
      <c r="U35" s="126" t="s">
        <v>0</v>
      </c>
      <c r="V35" s="128">
        <v>989.3</v>
      </c>
      <c r="W35" s="129">
        <v>8094.36</v>
      </c>
      <c r="X35" s="343">
        <v>1</v>
      </c>
      <c r="Y35" s="133" t="s">
        <v>618</v>
      </c>
      <c r="Z35" s="25">
        <v>5.3999999999999999E-2</v>
      </c>
    </row>
    <row r="36" spans="2:26">
      <c r="B36" s="260" t="s">
        <v>283</v>
      </c>
      <c r="C36" s="119" t="s">
        <v>549</v>
      </c>
      <c r="D36" s="120">
        <v>37834</v>
      </c>
      <c r="E36" s="202" t="s">
        <v>0</v>
      </c>
      <c r="F36" s="202" t="s">
        <v>0</v>
      </c>
      <c r="G36" s="202" t="s">
        <v>0</v>
      </c>
      <c r="H36" s="202" t="s">
        <v>0</v>
      </c>
      <c r="I36" s="202" t="s">
        <v>0</v>
      </c>
      <c r="J36" s="122" t="s">
        <v>0</v>
      </c>
      <c r="K36" s="123">
        <v>27660</v>
      </c>
      <c r="L36" s="124">
        <f t="shared" si="0"/>
        <v>7200000000</v>
      </c>
      <c r="M36" s="125">
        <v>7200000000</v>
      </c>
      <c r="N36" s="125" t="s">
        <v>0</v>
      </c>
      <c r="O36" s="125" t="s">
        <v>0</v>
      </c>
      <c r="P36" s="125" t="s">
        <v>0</v>
      </c>
      <c r="Q36" s="125" t="s">
        <v>0</v>
      </c>
      <c r="R36" s="125" t="s">
        <v>0</v>
      </c>
      <c r="S36" s="126" t="s">
        <v>0</v>
      </c>
      <c r="T36" s="127" t="s">
        <v>0</v>
      </c>
      <c r="U36" s="126" t="s">
        <v>0</v>
      </c>
      <c r="V36" s="128">
        <v>5749.91</v>
      </c>
      <c r="W36" s="129">
        <v>70287.649999999994</v>
      </c>
      <c r="X36" s="343">
        <v>0.10780000000000001</v>
      </c>
      <c r="Y36" s="133" t="s">
        <v>612</v>
      </c>
      <c r="Z36" s="25">
        <v>3.6999999999999998E-2</v>
      </c>
    </row>
    <row r="37" spans="2:26">
      <c r="B37" s="260" t="s">
        <v>284</v>
      </c>
      <c r="C37" s="119" t="s">
        <v>550</v>
      </c>
      <c r="D37" s="120">
        <v>37841</v>
      </c>
      <c r="E37" s="202" t="s">
        <v>0</v>
      </c>
      <c r="F37" s="202" t="s">
        <v>0</v>
      </c>
      <c r="G37" s="202" t="s">
        <v>0</v>
      </c>
      <c r="H37" s="202" t="s">
        <v>0</v>
      </c>
      <c r="I37" s="202" t="s">
        <v>0</v>
      </c>
      <c r="J37" s="122" t="s">
        <v>0</v>
      </c>
      <c r="K37" s="123" t="s">
        <v>0</v>
      </c>
      <c r="L37" s="124">
        <f t="shared" si="0"/>
        <v>1865000000</v>
      </c>
      <c r="M37" s="125">
        <v>1865000000</v>
      </c>
      <c r="N37" s="125" t="s">
        <v>0</v>
      </c>
      <c r="O37" s="125" t="s">
        <v>0</v>
      </c>
      <c r="P37" s="125" t="s">
        <v>0</v>
      </c>
      <c r="Q37" s="125" t="s">
        <v>0</v>
      </c>
      <c r="R37" s="125" t="s">
        <v>0</v>
      </c>
      <c r="S37" s="126" t="s">
        <v>0</v>
      </c>
      <c r="T37" s="127">
        <v>44621</v>
      </c>
      <c r="U37" s="126">
        <v>2629000000</v>
      </c>
      <c r="V37" s="128" t="s">
        <v>0</v>
      </c>
      <c r="W37" s="129" t="s">
        <v>0</v>
      </c>
      <c r="X37" s="343" t="s">
        <v>0</v>
      </c>
      <c r="Y37" s="133" t="s">
        <v>0</v>
      </c>
      <c r="Z37" s="25" t="s">
        <v>0</v>
      </c>
    </row>
    <row r="38" spans="2:26" ht="24">
      <c r="B38" s="260" t="s">
        <v>493</v>
      </c>
      <c r="C38" s="119" t="s">
        <v>551</v>
      </c>
      <c r="D38" s="120">
        <v>37903</v>
      </c>
      <c r="E38" s="202" t="s">
        <v>0</v>
      </c>
      <c r="F38" s="202" t="s">
        <v>0</v>
      </c>
      <c r="G38" s="202" t="s">
        <v>0</v>
      </c>
      <c r="H38" s="202" t="s">
        <v>0</v>
      </c>
      <c r="I38" s="202" t="s">
        <v>0</v>
      </c>
      <c r="J38" s="122" t="s">
        <v>0</v>
      </c>
      <c r="K38" s="123">
        <v>35856</v>
      </c>
      <c r="L38" s="124">
        <f t="shared" si="0"/>
        <v>12200000000</v>
      </c>
      <c r="M38" s="125">
        <v>12200000000</v>
      </c>
      <c r="N38" s="125" t="s">
        <v>0</v>
      </c>
      <c r="O38" s="125" t="s">
        <v>0</v>
      </c>
      <c r="P38" s="125" t="s">
        <v>0</v>
      </c>
      <c r="Q38" s="125" t="s">
        <v>0</v>
      </c>
      <c r="R38" s="125" t="s">
        <v>0</v>
      </c>
      <c r="S38" s="126" t="s">
        <v>0</v>
      </c>
      <c r="T38" s="127" t="s">
        <v>0</v>
      </c>
      <c r="U38" s="126" t="s">
        <v>0</v>
      </c>
      <c r="V38" s="128">
        <v>2124.1200000000003</v>
      </c>
      <c r="W38" s="129">
        <v>9420.42</v>
      </c>
      <c r="X38" s="343">
        <v>1</v>
      </c>
      <c r="Y38" s="133" t="s">
        <v>612</v>
      </c>
      <c r="Z38" s="25">
        <v>3.3000000000000002E-2</v>
      </c>
    </row>
    <row r="39" spans="2:26">
      <c r="B39" s="260" t="s">
        <v>286</v>
      </c>
      <c r="C39" s="119" t="s">
        <v>552</v>
      </c>
      <c r="D39" s="120">
        <v>37939</v>
      </c>
      <c r="E39" s="202">
        <v>38078</v>
      </c>
      <c r="F39" s="202">
        <v>41688</v>
      </c>
      <c r="G39" s="202" t="s">
        <v>0</v>
      </c>
      <c r="H39" s="202" t="s">
        <v>0</v>
      </c>
      <c r="I39" s="202" t="s">
        <v>0</v>
      </c>
      <c r="J39" s="122" t="s">
        <v>0</v>
      </c>
      <c r="K39" s="123">
        <v>34629</v>
      </c>
      <c r="L39" s="124">
        <f t="shared" si="0"/>
        <v>14612000000</v>
      </c>
      <c r="M39" s="125">
        <v>3740000000</v>
      </c>
      <c r="N39" s="125">
        <v>360000000</v>
      </c>
      <c r="O39" s="125">
        <v>10512000000</v>
      </c>
      <c r="P39" s="125" t="s">
        <v>0</v>
      </c>
      <c r="Q39" s="125" t="s">
        <v>0</v>
      </c>
      <c r="R39" s="125" t="s">
        <v>0</v>
      </c>
      <c r="S39" s="126" t="s">
        <v>0</v>
      </c>
      <c r="T39" s="127" t="s">
        <v>0</v>
      </c>
      <c r="U39" s="126" t="s">
        <v>0</v>
      </c>
      <c r="V39" s="128">
        <v>5005.7</v>
      </c>
      <c r="W39" s="129">
        <v>36598.379999999997</v>
      </c>
      <c r="X39" s="343">
        <v>0.44718394444444443</v>
      </c>
      <c r="Y39" s="133" t="s">
        <v>612</v>
      </c>
      <c r="Z39" s="25">
        <v>2.4E-2</v>
      </c>
    </row>
    <row r="40" spans="2:26">
      <c r="B40" s="260" t="s">
        <v>464</v>
      </c>
      <c r="C40" s="119" t="s">
        <v>553</v>
      </c>
      <c r="D40" s="120">
        <v>38070</v>
      </c>
      <c r="E40" s="202" t="s">
        <v>0</v>
      </c>
      <c r="F40" s="202">
        <v>43941</v>
      </c>
      <c r="G40" s="202" t="s">
        <v>0</v>
      </c>
      <c r="H40" s="202" t="s">
        <v>0</v>
      </c>
      <c r="I40" s="202" t="s">
        <v>0</v>
      </c>
      <c r="J40" s="122" t="s">
        <v>0</v>
      </c>
      <c r="K40" s="123">
        <v>43679</v>
      </c>
      <c r="L40" s="124">
        <f t="shared" si="0"/>
        <v>23970000000</v>
      </c>
      <c r="M40" s="125">
        <v>6670000000</v>
      </c>
      <c r="N40" s="125" t="s">
        <v>0</v>
      </c>
      <c r="O40" s="125">
        <v>17300000000</v>
      </c>
      <c r="P40" s="125" t="s">
        <v>0</v>
      </c>
      <c r="Q40" s="125" t="s">
        <v>0</v>
      </c>
      <c r="R40" s="125" t="s">
        <v>0</v>
      </c>
      <c r="S40" s="126" t="s">
        <v>0</v>
      </c>
      <c r="T40" s="127">
        <v>41509</v>
      </c>
      <c r="U40" s="126">
        <v>1220000000</v>
      </c>
      <c r="V40" s="128">
        <v>3852.34</v>
      </c>
      <c r="W40" s="129">
        <v>42049.96</v>
      </c>
      <c r="X40" s="343">
        <v>0.37340000000000001</v>
      </c>
      <c r="Y40" s="133" t="s">
        <v>615</v>
      </c>
      <c r="Z40" s="25">
        <v>1.9E-2</v>
      </c>
    </row>
    <row r="41" spans="2:26" ht="24">
      <c r="B41" s="260" t="s">
        <v>287</v>
      </c>
      <c r="C41" s="119" t="s">
        <v>554</v>
      </c>
      <c r="D41" s="120">
        <v>38071</v>
      </c>
      <c r="E41" s="202">
        <v>39510</v>
      </c>
      <c r="F41" s="202" t="s">
        <v>0</v>
      </c>
      <c r="G41" s="202" t="s">
        <v>0</v>
      </c>
      <c r="H41" s="202" t="s">
        <v>0</v>
      </c>
      <c r="I41" s="202" t="s">
        <v>0</v>
      </c>
      <c r="J41" s="122" t="s">
        <v>0</v>
      </c>
      <c r="K41" s="123">
        <v>34571</v>
      </c>
      <c r="L41" s="124">
        <f t="shared" si="0"/>
        <v>2770000000</v>
      </c>
      <c r="M41" s="125">
        <v>1320000000</v>
      </c>
      <c r="N41" s="125">
        <v>1450000000</v>
      </c>
      <c r="O41" s="125" t="s">
        <v>0</v>
      </c>
      <c r="P41" s="125" t="s">
        <v>0</v>
      </c>
      <c r="Q41" s="125" t="s">
        <v>0</v>
      </c>
      <c r="R41" s="125" t="s">
        <v>0</v>
      </c>
      <c r="S41" s="126" t="s">
        <v>0</v>
      </c>
      <c r="T41" s="127" t="s">
        <v>0</v>
      </c>
      <c r="U41" s="126" t="s">
        <v>0</v>
      </c>
      <c r="V41" s="128">
        <v>3296.46</v>
      </c>
      <c r="W41" s="129">
        <v>35217.279999999999</v>
      </c>
      <c r="X41" s="343">
        <v>0.48753000000000002</v>
      </c>
      <c r="Y41" s="133" t="s">
        <v>615</v>
      </c>
      <c r="Z41" s="25">
        <v>1.0999999999999999E-2</v>
      </c>
    </row>
    <row r="42" spans="2:26">
      <c r="B42" s="260" t="s">
        <v>494</v>
      </c>
      <c r="C42" s="119" t="s">
        <v>555</v>
      </c>
      <c r="D42" s="120">
        <v>38078</v>
      </c>
      <c r="E42" s="202" t="s">
        <v>0</v>
      </c>
      <c r="F42" s="202" t="s">
        <v>0</v>
      </c>
      <c r="G42" s="202" t="s">
        <v>0</v>
      </c>
      <c r="H42" s="202" t="s">
        <v>0</v>
      </c>
      <c r="I42" s="202" t="s">
        <v>0</v>
      </c>
      <c r="J42" s="122" t="s">
        <v>0</v>
      </c>
      <c r="K42" s="123">
        <v>37925</v>
      </c>
      <c r="L42" s="124">
        <f t="shared" si="0"/>
        <v>8700000000</v>
      </c>
      <c r="M42" s="125">
        <v>8700000000</v>
      </c>
      <c r="N42" s="125" t="s">
        <v>0</v>
      </c>
      <c r="O42" s="125" t="s">
        <v>0</v>
      </c>
      <c r="P42" s="125" t="s">
        <v>0</v>
      </c>
      <c r="Q42" s="125" t="s">
        <v>0</v>
      </c>
      <c r="R42" s="125" t="s">
        <v>0</v>
      </c>
      <c r="S42" s="126" t="s">
        <v>0</v>
      </c>
      <c r="T42" s="127" t="s">
        <v>0</v>
      </c>
      <c r="U42" s="126" t="s">
        <v>0</v>
      </c>
      <c r="V42" s="128">
        <v>1755.75</v>
      </c>
      <c r="W42" s="129">
        <v>10778.1</v>
      </c>
      <c r="X42" s="343">
        <v>1</v>
      </c>
      <c r="Y42" s="133" t="s">
        <v>614</v>
      </c>
      <c r="Z42" s="25">
        <v>2.1999999999999999E-2</v>
      </c>
    </row>
    <row r="43" spans="2:26">
      <c r="B43" s="260" t="s">
        <v>495</v>
      </c>
      <c r="C43" s="119" t="s">
        <v>556</v>
      </c>
      <c r="D43" s="120">
        <v>38201</v>
      </c>
      <c r="E43" s="202" t="s">
        <v>0</v>
      </c>
      <c r="F43" s="202" t="s">
        <v>0</v>
      </c>
      <c r="G43" s="202" t="s">
        <v>0</v>
      </c>
      <c r="H43" s="202" t="s">
        <v>0</v>
      </c>
      <c r="I43" s="202" t="s">
        <v>0</v>
      </c>
      <c r="J43" s="122" t="s">
        <v>0</v>
      </c>
      <c r="K43" s="123">
        <v>32857</v>
      </c>
      <c r="L43" s="124">
        <f t="shared" si="0"/>
        <v>4500000000</v>
      </c>
      <c r="M43" s="125">
        <v>4500000000</v>
      </c>
      <c r="N43" s="125" t="s">
        <v>0</v>
      </c>
      <c r="O43" s="125" t="s">
        <v>0</v>
      </c>
      <c r="P43" s="125" t="s">
        <v>0</v>
      </c>
      <c r="Q43" s="125" t="s">
        <v>0</v>
      </c>
      <c r="R43" s="125" t="s">
        <v>0</v>
      </c>
      <c r="S43" s="126" t="s">
        <v>0</v>
      </c>
      <c r="T43" s="127" t="s">
        <v>0</v>
      </c>
      <c r="U43" s="126" t="s">
        <v>0</v>
      </c>
      <c r="V43" s="128">
        <v>1384.56</v>
      </c>
      <c r="W43" s="129">
        <v>7464.64</v>
      </c>
      <c r="X43" s="343">
        <v>1</v>
      </c>
      <c r="Y43" s="133" t="s">
        <v>618</v>
      </c>
      <c r="Z43" s="25">
        <v>5.7000000000000002E-2</v>
      </c>
    </row>
    <row r="44" spans="2:26">
      <c r="B44" s="260" t="s">
        <v>496</v>
      </c>
      <c r="C44" s="119" t="s">
        <v>557</v>
      </c>
      <c r="D44" s="120">
        <v>38231</v>
      </c>
      <c r="E44" s="202" t="s">
        <v>0</v>
      </c>
      <c r="F44" s="202" t="s">
        <v>0</v>
      </c>
      <c r="G44" s="202" t="s">
        <v>0</v>
      </c>
      <c r="H44" s="202" t="s">
        <v>0</v>
      </c>
      <c r="I44" s="202" t="s">
        <v>0</v>
      </c>
      <c r="J44" s="122" t="s">
        <v>0</v>
      </c>
      <c r="K44" s="123">
        <v>32813</v>
      </c>
      <c r="L44" s="124">
        <f t="shared" si="0"/>
        <v>7830000000</v>
      </c>
      <c r="M44" s="125">
        <v>7830000000</v>
      </c>
      <c r="N44" s="125" t="s">
        <v>0</v>
      </c>
      <c r="O44" s="125" t="s">
        <v>0</v>
      </c>
      <c r="P44" s="125" t="s">
        <v>0</v>
      </c>
      <c r="Q44" s="125" t="s">
        <v>0</v>
      </c>
      <c r="R44" s="125" t="s">
        <v>0</v>
      </c>
      <c r="S44" s="126" t="s">
        <v>0</v>
      </c>
      <c r="T44" s="127" t="s">
        <v>0</v>
      </c>
      <c r="U44" s="126" t="s">
        <v>0</v>
      </c>
      <c r="V44" s="128">
        <v>822</v>
      </c>
      <c r="W44" s="129">
        <v>8291.69</v>
      </c>
      <c r="X44" s="343">
        <v>1</v>
      </c>
      <c r="Y44" s="133" t="s">
        <v>614</v>
      </c>
      <c r="Z44" s="25">
        <v>7.0000000000000007E-2</v>
      </c>
    </row>
    <row r="45" spans="2:26" ht="24">
      <c r="B45" s="260" t="s">
        <v>497</v>
      </c>
      <c r="C45" s="119" t="s">
        <v>558</v>
      </c>
      <c r="D45" s="120">
        <v>38292</v>
      </c>
      <c r="E45" s="202" t="s">
        <v>0</v>
      </c>
      <c r="F45" s="202" t="s">
        <v>0</v>
      </c>
      <c r="G45" s="202" t="s">
        <v>0</v>
      </c>
      <c r="H45" s="202" t="s">
        <v>0</v>
      </c>
      <c r="I45" s="202" t="s">
        <v>0</v>
      </c>
      <c r="J45" s="122" t="s">
        <v>0</v>
      </c>
      <c r="K45" s="123">
        <v>38177</v>
      </c>
      <c r="L45" s="124">
        <f t="shared" si="0"/>
        <v>5500000000</v>
      </c>
      <c r="M45" s="125">
        <v>5500000000</v>
      </c>
      <c r="N45" s="125" t="s">
        <v>0</v>
      </c>
      <c r="O45" s="125" t="s">
        <v>0</v>
      </c>
      <c r="P45" s="125" t="s">
        <v>0</v>
      </c>
      <c r="Q45" s="125" t="s">
        <v>0</v>
      </c>
      <c r="R45" s="125" t="s">
        <v>0</v>
      </c>
      <c r="S45" s="126" t="s">
        <v>0</v>
      </c>
      <c r="T45" s="127" t="s">
        <v>0</v>
      </c>
      <c r="U45" s="126" t="s">
        <v>0</v>
      </c>
      <c r="V45" s="128">
        <v>1539.95</v>
      </c>
      <c r="W45" s="129">
        <v>6460.39</v>
      </c>
      <c r="X45" s="343">
        <v>1</v>
      </c>
      <c r="Y45" s="133" t="s">
        <v>612</v>
      </c>
      <c r="Z45" s="25">
        <v>2.5999999999999999E-2</v>
      </c>
    </row>
    <row r="46" spans="2:26">
      <c r="B46" s="260" t="s">
        <v>292</v>
      </c>
      <c r="C46" s="119" t="s">
        <v>559</v>
      </c>
      <c r="D46" s="120">
        <v>38383</v>
      </c>
      <c r="E46" s="202">
        <v>38810</v>
      </c>
      <c r="F46" s="202" t="s">
        <v>0</v>
      </c>
      <c r="G46" s="202" t="s">
        <v>0</v>
      </c>
      <c r="H46" s="202" t="s">
        <v>0</v>
      </c>
      <c r="I46" s="202" t="s">
        <v>0</v>
      </c>
      <c r="J46" s="122" t="s">
        <v>0</v>
      </c>
      <c r="K46" s="123">
        <v>24377</v>
      </c>
      <c r="L46" s="124">
        <f t="shared" si="0"/>
        <v>20900000000</v>
      </c>
      <c r="M46" s="125">
        <v>10200000000</v>
      </c>
      <c r="N46" s="125">
        <v>10700000000</v>
      </c>
      <c r="O46" s="125" t="s">
        <v>0</v>
      </c>
      <c r="P46" s="125" t="s">
        <v>0</v>
      </c>
      <c r="Q46" s="125" t="s">
        <v>0</v>
      </c>
      <c r="R46" s="125" t="s">
        <v>0</v>
      </c>
      <c r="S46" s="126" t="s">
        <v>0</v>
      </c>
      <c r="T46" s="127" t="s">
        <v>0</v>
      </c>
      <c r="U46" s="126" t="s">
        <v>0</v>
      </c>
      <c r="V46" s="128">
        <v>3663.93</v>
      </c>
      <c r="W46" s="129">
        <v>33875.949999999997</v>
      </c>
      <c r="X46" s="343">
        <v>0.99</v>
      </c>
      <c r="Y46" s="133" t="s">
        <v>615</v>
      </c>
      <c r="Z46" s="25">
        <v>3.5999999999999997E-2</v>
      </c>
    </row>
    <row r="47" spans="2:26">
      <c r="B47" s="260" t="s">
        <v>293</v>
      </c>
      <c r="C47" s="119" t="s">
        <v>560</v>
      </c>
      <c r="D47" s="120">
        <v>38383</v>
      </c>
      <c r="E47" s="202" t="s">
        <v>0</v>
      </c>
      <c r="F47" s="202" t="s">
        <v>0</v>
      </c>
      <c r="G47" s="202" t="s">
        <v>0</v>
      </c>
      <c r="H47" s="202" t="s">
        <v>0</v>
      </c>
      <c r="I47" s="202" t="s">
        <v>0</v>
      </c>
      <c r="J47" s="122" t="s">
        <v>0</v>
      </c>
      <c r="K47" s="123">
        <v>33991</v>
      </c>
      <c r="L47" s="124">
        <f t="shared" si="0"/>
        <v>1000000000</v>
      </c>
      <c r="M47" s="125">
        <v>1000000000</v>
      </c>
      <c r="N47" s="125" t="s">
        <v>0</v>
      </c>
      <c r="O47" s="125" t="s">
        <v>0</v>
      </c>
      <c r="P47" s="125" t="s">
        <v>0</v>
      </c>
      <c r="Q47" s="125" t="s">
        <v>0</v>
      </c>
      <c r="R47" s="125" t="s">
        <v>0</v>
      </c>
      <c r="S47" s="126" t="s">
        <v>0</v>
      </c>
      <c r="T47" s="127" t="s">
        <v>0</v>
      </c>
      <c r="U47" s="126" t="s">
        <v>0</v>
      </c>
      <c r="V47" s="128">
        <v>1566.68</v>
      </c>
      <c r="W47" s="129">
        <v>7648.33</v>
      </c>
      <c r="X47" s="343">
        <v>0.5</v>
      </c>
      <c r="Y47" s="133" t="s">
        <v>615</v>
      </c>
      <c r="Z47" s="25">
        <v>3.3000000000000002E-2</v>
      </c>
    </row>
    <row r="48" spans="2:26">
      <c r="B48" s="260" t="s">
        <v>294</v>
      </c>
      <c r="C48" s="119" t="s">
        <v>561</v>
      </c>
      <c r="D48" s="120">
        <v>38411</v>
      </c>
      <c r="E48" s="202">
        <v>41262</v>
      </c>
      <c r="F48" s="202">
        <v>42090</v>
      </c>
      <c r="G48" s="202" t="s">
        <v>0</v>
      </c>
      <c r="H48" s="202" t="s">
        <v>0</v>
      </c>
      <c r="I48" s="202" t="s">
        <v>0</v>
      </c>
      <c r="J48" s="122" t="s">
        <v>0</v>
      </c>
      <c r="K48" s="123">
        <v>35520</v>
      </c>
      <c r="L48" s="124">
        <f t="shared" si="0"/>
        <v>11120000000</v>
      </c>
      <c r="M48" s="125">
        <v>8500000000</v>
      </c>
      <c r="N48" s="125">
        <v>520000000</v>
      </c>
      <c r="O48" s="125">
        <v>2100000000</v>
      </c>
      <c r="P48" s="125" t="s">
        <v>0</v>
      </c>
      <c r="Q48" s="125" t="s">
        <v>0</v>
      </c>
      <c r="R48" s="125" t="s">
        <v>0</v>
      </c>
      <c r="S48" s="126" t="s">
        <v>0</v>
      </c>
      <c r="T48" s="127" t="s">
        <v>0</v>
      </c>
      <c r="U48" s="126" t="s">
        <v>0</v>
      </c>
      <c r="V48" s="128">
        <v>10020.52</v>
      </c>
      <c r="W48" s="129">
        <v>72729.31</v>
      </c>
      <c r="X48" s="343">
        <v>0.38382306999999999</v>
      </c>
      <c r="Y48" s="133" t="s">
        <v>622</v>
      </c>
      <c r="Z48" s="25">
        <v>0.02</v>
      </c>
    </row>
    <row r="49" spans="2:26">
      <c r="B49" s="260" t="s">
        <v>295</v>
      </c>
      <c r="C49" s="119" t="s">
        <v>562</v>
      </c>
      <c r="D49" s="120">
        <v>38421</v>
      </c>
      <c r="E49" s="202" t="s">
        <v>0</v>
      </c>
      <c r="F49" s="202" t="s">
        <v>0</v>
      </c>
      <c r="G49" s="202" t="s">
        <v>0</v>
      </c>
      <c r="H49" s="202" t="s">
        <v>0</v>
      </c>
      <c r="I49" s="202" t="s">
        <v>0</v>
      </c>
      <c r="J49" s="122" t="s">
        <v>0</v>
      </c>
      <c r="K49" s="123">
        <v>30225</v>
      </c>
      <c r="L49" s="124">
        <f t="shared" si="0"/>
        <v>16830000000</v>
      </c>
      <c r="M49" s="125">
        <v>16830000000</v>
      </c>
      <c r="N49" s="125" t="s">
        <v>0</v>
      </c>
      <c r="O49" s="125" t="s">
        <v>0</v>
      </c>
      <c r="P49" s="125" t="s">
        <v>0</v>
      </c>
      <c r="Q49" s="125" t="s">
        <v>0</v>
      </c>
      <c r="R49" s="125" t="s">
        <v>0</v>
      </c>
      <c r="S49" s="126" t="s">
        <v>0</v>
      </c>
      <c r="T49" s="127" t="s">
        <v>0</v>
      </c>
      <c r="U49" s="126" t="s">
        <v>0</v>
      </c>
      <c r="V49" s="128">
        <v>1119.27</v>
      </c>
      <c r="W49" s="129">
        <v>8851</v>
      </c>
      <c r="X49" s="343">
        <v>0.70950000000000002</v>
      </c>
      <c r="Y49" s="133" t="s">
        <v>612</v>
      </c>
      <c r="Z49" s="25">
        <v>3.6999999999999998E-2</v>
      </c>
    </row>
    <row r="50" spans="2:26">
      <c r="B50" s="260" t="s">
        <v>498</v>
      </c>
      <c r="C50" s="119" t="s">
        <v>563</v>
      </c>
      <c r="D50" s="120">
        <v>38426</v>
      </c>
      <c r="E50" s="202">
        <v>40322</v>
      </c>
      <c r="F50" s="202" t="s">
        <v>0</v>
      </c>
      <c r="G50" s="202" t="s">
        <v>0</v>
      </c>
      <c r="H50" s="202" t="s">
        <v>0</v>
      </c>
      <c r="I50" s="202" t="s">
        <v>0</v>
      </c>
      <c r="J50" s="122" t="s">
        <v>0</v>
      </c>
      <c r="K50" s="123">
        <v>36098</v>
      </c>
      <c r="L50" s="124">
        <f t="shared" si="0"/>
        <v>7999422762</v>
      </c>
      <c r="M50" s="125">
        <v>5353500000</v>
      </c>
      <c r="N50" s="125">
        <v>2645922762</v>
      </c>
      <c r="O50" s="125" t="s">
        <v>0</v>
      </c>
      <c r="P50" s="125" t="s">
        <v>0</v>
      </c>
      <c r="Q50" s="125" t="s">
        <v>0</v>
      </c>
      <c r="R50" s="125" t="s">
        <v>0</v>
      </c>
      <c r="S50" s="126" t="s">
        <v>0</v>
      </c>
      <c r="T50" s="127" t="s">
        <v>0</v>
      </c>
      <c r="U50" s="126" t="s">
        <v>0</v>
      </c>
      <c r="V50" s="128">
        <v>864.91</v>
      </c>
      <c r="W50" s="129">
        <v>5751.68</v>
      </c>
      <c r="X50" s="343">
        <v>1</v>
      </c>
      <c r="Y50" s="133" t="s">
        <v>612</v>
      </c>
      <c r="Z50" s="25">
        <v>2.8000000000000001E-2</v>
      </c>
    </row>
    <row r="51" spans="2:26">
      <c r="B51" s="260" t="s">
        <v>297</v>
      </c>
      <c r="C51" s="119" t="s">
        <v>564</v>
      </c>
      <c r="D51" s="120">
        <v>38442</v>
      </c>
      <c r="E51" s="203">
        <v>39526</v>
      </c>
      <c r="F51" s="203" t="s">
        <v>0</v>
      </c>
      <c r="G51" s="203" t="s">
        <v>0</v>
      </c>
      <c r="H51" s="203" t="s">
        <v>0</v>
      </c>
      <c r="I51" s="203" t="s">
        <v>0</v>
      </c>
      <c r="J51" s="132" t="s">
        <v>0</v>
      </c>
      <c r="K51" s="123">
        <v>35277</v>
      </c>
      <c r="L51" s="124">
        <f t="shared" si="0"/>
        <v>5679112000</v>
      </c>
      <c r="M51" s="125">
        <v>3300000000</v>
      </c>
      <c r="N51" s="125">
        <v>2379112000</v>
      </c>
      <c r="O51" s="125" t="s">
        <v>0</v>
      </c>
      <c r="P51" s="125" t="s">
        <v>0</v>
      </c>
      <c r="Q51" s="125" t="s">
        <v>0</v>
      </c>
      <c r="R51" s="125" t="s">
        <v>0</v>
      </c>
      <c r="S51" s="126" t="s">
        <v>0</v>
      </c>
      <c r="T51" s="127" t="s">
        <v>0</v>
      </c>
      <c r="U51" s="126" t="s">
        <v>0</v>
      </c>
      <c r="V51" s="128">
        <v>2989.33</v>
      </c>
      <c r="W51" s="129">
        <v>18329.98</v>
      </c>
      <c r="X51" s="343">
        <v>0.80400000000000005</v>
      </c>
      <c r="Y51" s="133" t="s">
        <v>611</v>
      </c>
      <c r="Z51" s="25">
        <v>3.9E-2</v>
      </c>
    </row>
    <row r="52" spans="2:26">
      <c r="B52" s="260" t="s">
        <v>298</v>
      </c>
      <c r="C52" s="119" t="s">
        <v>565</v>
      </c>
      <c r="D52" s="120">
        <v>38443</v>
      </c>
      <c r="E52" s="202" t="s">
        <v>0</v>
      </c>
      <c r="F52" s="202" t="s">
        <v>0</v>
      </c>
      <c r="G52" s="202" t="s">
        <v>0</v>
      </c>
      <c r="H52" s="202" t="s">
        <v>0</v>
      </c>
      <c r="I52" s="202" t="s">
        <v>0</v>
      </c>
      <c r="J52" s="122" t="s">
        <v>0</v>
      </c>
      <c r="K52" s="123">
        <v>38082</v>
      </c>
      <c r="L52" s="124">
        <f t="shared" si="0"/>
        <v>14700000000</v>
      </c>
      <c r="M52" s="125">
        <v>14700000000</v>
      </c>
      <c r="N52" s="125" t="s">
        <v>0</v>
      </c>
      <c r="O52" s="125" t="s">
        <v>0</v>
      </c>
      <c r="P52" s="125" t="s">
        <v>0</v>
      </c>
      <c r="Q52" s="125" t="s">
        <v>0</v>
      </c>
      <c r="R52" s="125" t="s">
        <v>0</v>
      </c>
      <c r="S52" s="126" t="s">
        <v>0</v>
      </c>
      <c r="T52" s="127" t="s">
        <v>0</v>
      </c>
      <c r="U52" s="126" t="s">
        <v>0</v>
      </c>
      <c r="V52" s="128">
        <v>10992.13</v>
      </c>
      <c r="W52" s="129">
        <v>57031.06</v>
      </c>
      <c r="X52" s="343">
        <v>0.31345000000000001</v>
      </c>
      <c r="Y52" s="133" t="s">
        <v>615</v>
      </c>
      <c r="Z52" s="25">
        <v>2.1000000000000001E-2</v>
      </c>
    </row>
    <row r="53" spans="2:26">
      <c r="B53" s="260" t="s">
        <v>499</v>
      </c>
      <c r="C53" s="119" t="s">
        <v>566</v>
      </c>
      <c r="D53" s="120">
        <v>38504</v>
      </c>
      <c r="E53" s="202" t="s">
        <v>0</v>
      </c>
      <c r="F53" s="202" t="s">
        <v>0</v>
      </c>
      <c r="G53" s="202" t="s">
        <v>0</v>
      </c>
      <c r="H53" s="202" t="s">
        <v>0</v>
      </c>
      <c r="I53" s="202" t="s">
        <v>0</v>
      </c>
      <c r="J53" s="122" t="s">
        <v>0</v>
      </c>
      <c r="K53" s="123">
        <v>34212</v>
      </c>
      <c r="L53" s="124">
        <f t="shared" si="0"/>
        <v>5000000000</v>
      </c>
      <c r="M53" s="125">
        <v>5000000000</v>
      </c>
      <c r="N53" s="125" t="s">
        <v>0</v>
      </c>
      <c r="O53" s="125" t="s">
        <v>0</v>
      </c>
      <c r="P53" s="125" t="s">
        <v>0</v>
      </c>
      <c r="Q53" s="125" t="s">
        <v>0</v>
      </c>
      <c r="R53" s="125" t="s">
        <v>0</v>
      </c>
      <c r="S53" s="126" t="s">
        <v>0</v>
      </c>
      <c r="T53" s="127" t="s">
        <v>0</v>
      </c>
      <c r="U53" s="126" t="s">
        <v>0</v>
      </c>
      <c r="V53" s="128">
        <v>1835.17</v>
      </c>
      <c r="W53" s="129">
        <v>10432.040000000001</v>
      </c>
      <c r="X53" s="343">
        <v>1</v>
      </c>
      <c r="Y53" s="133" t="s">
        <v>613</v>
      </c>
      <c r="Z53" s="25">
        <v>3.1E-2</v>
      </c>
    </row>
    <row r="54" spans="2:26">
      <c r="B54" s="260" t="s">
        <v>300</v>
      </c>
      <c r="C54" s="119" t="s">
        <v>567</v>
      </c>
      <c r="D54" s="120">
        <v>38562</v>
      </c>
      <c r="E54" s="202" t="s">
        <v>0</v>
      </c>
      <c r="F54" s="202" t="s">
        <v>0</v>
      </c>
      <c r="G54" s="202" t="s">
        <v>0</v>
      </c>
      <c r="H54" s="202" t="s">
        <v>0</v>
      </c>
      <c r="I54" s="202" t="s">
        <v>0</v>
      </c>
      <c r="J54" s="122" t="s">
        <v>0</v>
      </c>
      <c r="K54" s="123">
        <v>38359</v>
      </c>
      <c r="L54" s="124">
        <f t="shared" si="0"/>
        <v>7000000000</v>
      </c>
      <c r="M54" s="125">
        <v>7000000000</v>
      </c>
      <c r="N54" s="125" t="s">
        <v>0</v>
      </c>
      <c r="O54" s="125" t="s">
        <v>0</v>
      </c>
      <c r="P54" s="125" t="s">
        <v>0</v>
      </c>
      <c r="Q54" s="125" t="s">
        <v>0</v>
      </c>
      <c r="R54" s="125" t="s">
        <v>0</v>
      </c>
      <c r="S54" s="126" t="s">
        <v>0</v>
      </c>
      <c r="T54" s="127" t="s">
        <v>0</v>
      </c>
      <c r="U54" s="126" t="s">
        <v>0</v>
      </c>
      <c r="V54" s="128">
        <v>967.67</v>
      </c>
      <c r="W54" s="129">
        <v>6526.64</v>
      </c>
      <c r="X54" s="343">
        <v>1</v>
      </c>
      <c r="Y54" s="133" t="s">
        <v>617</v>
      </c>
      <c r="Z54" s="25">
        <v>4.1000000000000002E-2</v>
      </c>
    </row>
    <row r="55" spans="2:26">
      <c r="B55" s="260" t="s">
        <v>301</v>
      </c>
      <c r="C55" s="119" t="s">
        <v>568</v>
      </c>
      <c r="D55" s="120">
        <v>38608</v>
      </c>
      <c r="E55" s="202">
        <v>40261</v>
      </c>
      <c r="F55" s="202" t="s">
        <v>0</v>
      </c>
      <c r="G55" s="202" t="s">
        <v>0</v>
      </c>
      <c r="H55" s="202" t="s">
        <v>0</v>
      </c>
      <c r="I55" s="202" t="s">
        <v>0</v>
      </c>
      <c r="J55" s="122" t="s">
        <v>0</v>
      </c>
      <c r="K55" s="123">
        <v>35277</v>
      </c>
      <c r="L55" s="124">
        <f t="shared" si="0"/>
        <v>31776831885</v>
      </c>
      <c r="M55" s="125">
        <v>9350000000</v>
      </c>
      <c r="N55" s="125">
        <v>22426831885</v>
      </c>
      <c r="O55" s="125" t="s">
        <v>0</v>
      </c>
      <c r="P55" s="125" t="s">
        <v>0</v>
      </c>
      <c r="Q55" s="125" t="s">
        <v>0</v>
      </c>
      <c r="R55" s="125" t="s">
        <v>0</v>
      </c>
      <c r="S55" s="126" t="s">
        <v>0</v>
      </c>
      <c r="T55" s="127" t="s">
        <v>0</v>
      </c>
      <c r="U55" s="126" t="s">
        <v>0</v>
      </c>
      <c r="V55" s="128">
        <v>18236.939999999999</v>
      </c>
      <c r="W55" s="129">
        <v>232996.81</v>
      </c>
      <c r="X55" s="343">
        <v>0.31324999999999997</v>
      </c>
      <c r="Y55" s="133" t="s">
        <v>619</v>
      </c>
      <c r="Z55" s="25">
        <v>0.02</v>
      </c>
    </row>
    <row r="56" spans="2:26">
      <c r="B56" s="260" t="s">
        <v>302</v>
      </c>
      <c r="C56" s="119" t="s">
        <v>569</v>
      </c>
      <c r="D56" s="120">
        <v>38749</v>
      </c>
      <c r="E56" s="202" t="s">
        <v>0</v>
      </c>
      <c r="F56" s="202" t="s">
        <v>0</v>
      </c>
      <c r="G56" s="202" t="s">
        <v>0</v>
      </c>
      <c r="H56" s="202" t="s">
        <v>0</v>
      </c>
      <c r="I56" s="202" t="s">
        <v>0</v>
      </c>
      <c r="J56" s="122" t="s">
        <v>0</v>
      </c>
      <c r="K56" s="123">
        <v>38533</v>
      </c>
      <c r="L56" s="124">
        <f t="shared" si="0"/>
        <v>4650000000</v>
      </c>
      <c r="M56" s="125">
        <v>4650000000</v>
      </c>
      <c r="N56" s="125" t="s">
        <v>0</v>
      </c>
      <c r="O56" s="125" t="s">
        <v>0</v>
      </c>
      <c r="P56" s="125" t="s">
        <v>0</v>
      </c>
      <c r="Q56" s="125" t="s">
        <v>0</v>
      </c>
      <c r="R56" s="125" t="s">
        <v>0</v>
      </c>
      <c r="S56" s="126" t="s">
        <v>0</v>
      </c>
      <c r="T56" s="127">
        <v>43371</v>
      </c>
      <c r="U56" s="126">
        <v>650000000</v>
      </c>
      <c r="V56" s="128">
        <v>7596.44</v>
      </c>
      <c r="W56" s="129">
        <v>52653.19</v>
      </c>
      <c r="X56" s="343">
        <v>0.246</v>
      </c>
      <c r="Y56" s="133" t="s">
        <v>613</v>
      </c>
      <c r="Z56" s="25">
        <v>6.0000000000000001E-3</v>
      </c>
    </row>
    <row r="57" spans="2:26">
      <c r="B57" s="260" t="s">
        <v>303</v>
      </c>
      <c r="C57" s="119" t="s">
        <v>570</v>
      </c>
      <c r="D57" s="120">
        <v>38772</v>
      </c>
      <c r="E57" s="202" t="s">
        <v>0</v>
      </c>
      <c r="F57" s="202" t="s">
        <v>0</v>
      </c>
      <c r="G57" s="202" t="s">
        <v>0</v>
      </c>
      <c r="H57" s="202" t="s">
        <v>0</v>
      </c>
      <c r="I57" s="202" t="s">
        <v>0</v>
      </c>
      <c r="J57" s="122" t="s">
        <v>0</v>
      </c>
      <c r="K57" s="123">
        <v>38730</v>
      </c>
      <c r="L57" s="124">
        <f t="shared" si="0"/>
        <v>81555500000</v>
      </c>
      <c r="M57" s="125">
        <v>81555500000</v>
      </c>
      <c r="N57" s="125" t="s">
        <v>0</v>
      </c>
      <c r="O57" s="125" t="s">
        <v>0</v>
      </c>
      <c r="P57" s="125" t="s">
        <v>0</v>
      </c>
      <c r="Q57" s="125" t="s">
        <v>0</v>
      </c>
      <c r="R57" s="125" t="s">
        <v>0</v>
      </c>
      <c r="S57" s="126" t="s">
        <v>0</v>
      </c>
      <c r="T57" s="127" t="s">
        <v>0</v>
      </c>
      <c r="U57" s="126" t="s">
        <v>0</v>
      </c>
      <c r="V57" s="128">
        <v>5821.03</v>
      </c>
      <c r="W57" s="129">
        <v>57279.199999999997</v>
      </c>
      <c r="X57" s="343">
        <v>1</v>
      </c>
      <c r="Y57" s="133" t="s">
        <v>612</v>
      </c>
      <c r="Z57" s="25">
        <v>1.6E-2</v>
      </c>
    </row>
    <row r="58" spans="2:26">
      <c r="B58" s="260" t="s">
        <v>304</v>
      </c>
      <c r="C58" s="119" t="s">
        <v>571</v>
      </c>
      <c r="D58" s="120">
        <v>38982</v>
      </c>
      <c r="E58" s="202" t="s">
        <v>0</v>
      </c>
      <c r="F58" s="202" t="s">
        <v>0</v>
      </c>
      <c r="G58" s="202" t="s">
        <v>0</v>
      </c>
      <c r="H58" s="202" t="s">
        <v>0</v>
      </c>
      <c r="I58" s="202" t="s">
        <v>0</v>
      </c>
      <c r="J58" s="122" t="s">
        <v>0</v>
      </c>
      <c r="K58" s="123" t="s">
        <v>0</v>
      </c>
      <c r="L58" s="124">
        <f t="shared" si="0"/>
        <v>1680000000</v>
      </c>
      <c r="M58" s="125">
        <v>1680000000</v>
      </c>
      <c r="N58" s="125" t="s">
        <v>0</v>
      </c>
      <c r="O58" s="125" t="s">
        <v>0</v>
      </c>
      <c r="P58" s="125" t="s">
        <v>0</v>
      </c>
      <c r="Q58" s="125" t="s">
        <v>0</v>
      </c>
      <c r="R58" s="125" t="s">
        <v>0</v>
      </c>
      <c r="S58" s="126" t="s">
        <v>0</v>
      </c>
      <c r="T58" s="127">
        <v>42459</v>
      </c>
      <c r="U58" s="126">
        <v>1850000000</v>
      </c>
      <c r="V58" s="128" t="s">
        <v>0</v>
      </c>
      <c r="W58" s="129" t="s">
        <v>0</v>
      </c>
      <c r="X58" s="343" t="s">
        <v>0</v>
      </c>
      <c r="Y58" s="133" t="s">
        <v>0</v>
      </c>
      <c r="Z58" s="25" t="s">
        <v>0</v>
      </c>
    </row>
    <row r="59" spans="2:26">
      <c r="B59" s="260" t="s">
        <v>305</v>
      </c>
      <c r="C59" s="119" t="s">
        <v>572</v>
      </c>
      <c r="D59" s="120">
        <v>38992</v>
      </c>
      <c r="E59" s="203">
        <v>39022</v>
      </c>
      <c r="F59" s="203">
        <v>41799</v>
      </c>
      <c r="G59" s="203">
        <v>42461</v>
      </c>
      <c r="H59" s="203" t="s">
        <v>0</v>
      </c>
      <c r="I59" s="203" t="s">
        <v>0</v>
      </c>
      <c r="J59" s="132" t="s">
        <v>0</v>
      </c>
      <c r="K59" s="123">
        <v>34929</v>
      </c>
      <c r="L59" s="124">
        <f t="shared" si="0"/>
        <v>5975000000</v>
      </c>
      <c r="M59" s="125">
        <v>3850000000</v>
      </c>
      <c r="N59" s="125">
        <v>1300000000</v>
      </c>
      <c r="O59" s="141">
        <v>650000000</v>
      </c>
      <c r="P59" s="141">
        <v>175000000</v>
      </c>
      <c r="Q59" s="141" t="s">
        <v>0</v>
      </c>
      <c r="R59" s="141" t="s">
        <v>0</v>
      </c>
      <c r="S59" s="134" t="s">
        <v>0</v>
      </c>
      <c r="T59" s="135" t="s">
        <v>0</v>
      </c>
      <c r="U59" s="134" t="s">
        <v>0</v>
      </c>
      <c r="V59" s="128">
        <v>2170.4499999999998</v>
      </c>
      <c r="W59" s="129">
        <v>25091.91</v>
      </c>
      <c r="X59" s="343">
        <v>0.71743009999999996</v>
      </c>
      <c r="Y59" s="133" t="s">
        <v>615</v>
      </c>
      <c r="Z59" s="25">
        <v>2.4E-2</v>
      </c>
    </row>
    <row r="60" spans="2:26" ht="24" customHeight="1">
      <c r="B60" s="260" t="s">
        <v>306</v>
      </c>
      <c r="C60" s="119" t="s">
        <v>573</v>
      </c>
      <c r="D60" s="120">
        <v>39169</v>
      </c>
      <c r="E60" s="202" t="s">
        <v>0</v>
      </c>
      <c r="F60" s="202" t="s">
        <v>0</v>
      </c>
      <c r="G60" s="202" t="s">
        <v>0</v>
      </c>
      <c r="H60" s="202" t="s">
        <v>0</v>
      </c>
      <c r="I60" s="202" t="s">
        <v>0</v>
      </c>
      <c r="J60" s="122" t="s">
        <v>0</v>
      </c>
      <c r="K60" s="123">
        <v>37666</v>
      </c>
      <c r="L60" s="124">
        <f t="shared" si="0"/>
        <v>44700000000</v>
      </c>
      <c r="M60" s="125">
        <v>44700000000</v>
      </c>
      <c r="N60" s="125" t="s">
        <v>0</v>
      </c>
      <c r="O60" s="125" t="s">
        <v>0</v>
      </c>
      <c r="P60" s="125" t="s">
        <v>0</v>
      </c>
      <c r="Q60" s="125" t="s">
        <v>0</v>
      </c>
      <c r="R60" s="125" t="s">
        <v>0</v>
      </c>
      <c r="S60" s="126" t="s">
        <v>0</v>
      </c>
      <c r="T60" s="127" t="s">
        <v>0</v>
      </c>
      <c r="U60" s="126" t="s">
        <v>0</v>
      </c>
      <c r="V60" s="128">
        <v>8100.39</v>
      </c>
      <c r="W60" s="129">
        <v>108171.67</v>
      </c>
      <c r="X60" s="343">
        <v>0.19384019999999999</v>
      </c>
      <c r="Y60" s="133" t="s">
        <v>615</v>
      </c>
      <c r="Z60" s="25">
        <v>1.4E-2</v>
      </c>
    </row>
    <row r="61" spans="2:26" ht="12" customHeight="1">
      <c r="B61" s="260" t="s">
        <v>307</v>
      </c>
      <c r="C61" s="119" t="s">
        <v>574</v>
      </c>
      <c r="D61" s="136">
        <v>39234</v>
      </c>
      <c r="E61" s="204" t="s">
        <v>0</v>
      </c>
      <c r="F61" s="204" t="s">
        <v>0</v>
      </c>
      <c r="G61" s="204" t="s">
        <v>0</v>
      </c>
      <c r="H61" s="204" t="s">
        <v>0</v>
      </c>
      <c r="I61" s="204" t="s">
        <v>0</v>
      </c>
      <c r="J61" s="137" t="s">
        <v>0</v>
      </c>
      <c r="K61" s="123">
        <v>39079</v>
      </c>
      <c r="L61" s="124">
        <f t="shared" si="0"/>
        <v>7100000000</v>
      </c>
      <c r="M61" s="125">
        <v>7100000000</v>
      </c>
      <c r="N61" s="145" t="s">
        <v>0</v>
      </c>
      <c r="O61" s="145" t="s">
        <v>0</v>
      </c>
      <c r="P61" s="145" t="s">
        <v>0</v>
      </c>
      <c r="Q61" s="145" t="s">
        <v>0</v>
      </c>
      <c r="R61" s="145" t="s">
        <v>0</v>
      </c>
      <c r="S61" s="138" t="s">
        <v>0</v>
      </c>
      <c r="T61" s="139" t="s">
        <v>0</v>
      </c>
      <c r="U61" s="138" t="s">
        <v>0</v>
      </c>
      <c r="V61" s="128">
        <v>5541.6</v>
      </c>
      <c r="W61" s="129">
        <v>16096.97</v>
      </c>
      <c r="X61" s="343">
        <v>1</v>
      </c>
      <c r="Y61" s="133" t="s">
        <v>612</v>
      </c>
      <c r="Z61" s="25">
        <v>1.6E-2</v>
      </c>
    </row>
    <row r="62" spans="2:26">
      <c r="B62" s="260" t="s">
        <v>106</v>
      </c>
      <c r="C62" s="119" t="s">
        <v>575</v>
      </c>
      <c r="D62" s="120">
        <v>39434</v>
      </c>
      <c r="E62" s="202" t="s">
        <v>0</v>
      </c>
      <c r="F62" s="202" t="s">
        <v>0</v>
      </c>
      <c r="G62" s="202" t="s">
        <v>0</v>
      </c>
      <c r="H62" s="202" t="s">
        <v>0</v>
      </c>
      <c r="I62" s="202" t="s">
        <v>0</v>
      </c>
      <c r="J62" s="122" t="s">
        <v>0</v>
      </c>
      <c r="K62" s="123" t="s">
        <v>0</v>
      </c>
      <c r="L62" s="124">
        <f t="shared" si="0"/>
        <v>26800000000</v>
      </c>
      <c r="M62" s="125">
        <v>26800000000</v>
      </c>
      <c r="N62" s="125" t="s">
        <v>0</v>
      </c>
      <c r="O62" s="125" t="s">
        <v>0</v>
      </c>
      <c r="P62" s="125" t="s">
        <v>0</v>
      </c>
      <c r="Q62" s="125" t="s">
        <v>0</v>
      </c>
      <c r="R62" s="125" t="s">
        <v>0</v>
      </c>
      <c r="S62" s="126" t="s">
        <v>0</v>
      </c>
      <c r="T62" s="127">
        <v>44712</v>
      </c>
      <c r="U62" s="126">
        <v>24330000000</v>
      </c>
      <c r="V62" s="128" t="s">
        <v>0</v>
      </c>
      <c r="W62" s="129" t="s">
        <v>0</v>
      </c>
      <c r="X62" s="343" t="s">
        <v>0</v>
      </c>
      <c r="Y62" s="133" t="s">
        <v>0</v>
      </c>
      <c r="Z62" s="25" t="s">
        <v>0</v>
      </c>
    </row>
    <row r="63" spans="2:26">
      <c r="B63" s="260" t="s">
        <v>308</v>
      </c>
      <c r="C63" s="119" t="s">
        <v>576</v>
      </c>
      <c r="D63" s="120">
        <v>39531</v>
      </c>
      <c r="E63" s="202" t="s">
        <v>0</v>
      </c>
      <c r="F63" s="202" t="s">
        <v>0</v>
      </c>
      <c r="G63" s="202" t="s">
        <v>0</v>
      </c>
      <c r="H63" s="202" t="s">
        <v>0</v>
      </c>
      <c r="I63" s="202" t="s">
        <v>0</v>
      </c>
      <c r="J63" s="122" t="s">
        <v>0</v>
      </c>
      <c r="K63" s="123">
        <v>39431</v>
      </c>
      <c r="L63" s="124">
        <f t="shared" si="0"/>
        <v>37400000000</v>
      </c>
      <c r="M63" s="125">
        <v>37400000000</v>
      </c>
      <c r="N63" s="125" t="s">
        <v>0</v>
      </c>
      <c r="O63" s="125" t="s">
        <v>0</v>
      </c>
      <c r="P63" s="125" t="s">
        <v>0</v>
      </c>
      <c r="Q63" s="125" t="s">
        <v>0</v>
      </c>
      <c r="R63" s="125" t="s">
        <v>0</v>
      </c>
      <c r="S63" s="126" t="s">
        <v>0</v>
      </c>
      <c r="T63" s="127" t="s">
        <v>0</v>
      </c>
      <c r="U63" s="126" t="s">
        <v>0</v>
      </c>
      <c r="V63" s="128">
        <v>6825.77</v>
      </c>
      <c r="W63" s="129">
        <v>49037.51</v>
      </c>
      <c r="X63" s="343">
        <v>1</v>
      </c>
      <c r="Y63" s="133" t="s">
        <v>615</v>
      </c>
      <c r="Z63" s="25">
        <v>0.04</v>
      </c>
    </row>
    <row r="64" spans="2:26">
      <c r="B64" s="260" t="s">
        <v>107</v>
      </c>
      <c r="C64" s="119" t="s">
        <v>577</v>
      </c>
      <c r="D64" s="120">
        <v>39532</v>
      </c>
      <c r="E64" s="202" t="s">
        <v>0</v>
      </c>
      <c r="F64" s="202" t="s">
        <v>0</v>
      </c>
      <c r="G64" s="202" t="s">
        <v>0</v>
      </c>
      <c r="H64" s="202" t="s">
        <v>0</v>
      </c>
      <c r="I64" s="202" t="s">
        <v>0</v>
      </c>
      <c r="J64" s="122" t="s">
        <v>0</v>
      </c>
      <c r="K64" s="123">
        <v>33147</v>
      </c>
      <c r="L64" s="124">
        <f t="shared" si="0"/>
        <v>4000000000</v>
      </c>
      <c r="M64" s="125">
        <v>4000000000</v>
      </c>
      <c r="N64" s="125" t="s">
        <v>0</v>
      </c>
      <c r="O64" s="125" t="s">
        <v>0</v>
      </c>
      <c r="P64" s="125" t="s">
        <v>0</v>
      </c>
      <c r="Q64" s="125" t="s">
        <v>0</v>
      </c>
      <c r="R64" s="125" t="s">
        <v>0</v>
      </c>
      <c r="S64" s="126" t="s">
        <v>0</v>
      </c>
      <c r="T64" s="127" t="s">
        <v>0</v>
      </c>
      <c r="U64" s="126" t="s">
        <v>0</v>
      </c>
      <c r="V64" s="128">
        <v>3552.15</v>
      </c>
      <c r="W64" s="129">
        <v>22839.61</v>
      </c>
      <c r="X64" s="343">
        <v>0.34320000000000001</v>
      </c>
      <c r="Y64" s="133" t="s">
        <v>611</v>
      </c>
      <c r="Z64" s="25">
        <v>3.7999999999999999E-2</v>
      </c>
    </row>
    <row r="65" spans="2:26">
      <c r="B65" s="260" t="s">
        <v>500</v>
      </c>
      <c r="C65" s="119" t="s">
        <v>578</v>
      </c>
      <c r="D65" s="120">
        <v>39692</v>
      </c>
      <c r="E65" s="202" t="s">
        <v>0</v>
      </c>
      <c r="F65" s="202" t="s">
        <v>0</v>
      </c>
      <c r="G65" s="202" t="s">
        <v>0</v>
      </c>
      <c r="H65" s="202" t="s">
        <v>0</v>
      </c>
      <c r="I65" s="202" t="s">
        <v>0</v>
      </c>
      <c r="J65" s="122" t="s">
        <v>0</v>
      </c>
      <c r="K65" s="123">
        <v>34799</v>
      </c>
      <c r="L65" s="124">
        <f t="shared" si="0"/>
        <v>24000000000</v>
      </c>
      <c r="M65" s="125">
        <v>24000000000</v>
      </c>
      <c r="N65" s="125" t="s">
        <v>0</v>
      </c>
      <c r="O65" s="125" t="s">
        <v>0</v>
      </c>
      <c r="P65" s="125" t="s">
        <v>0</v>
      </c>
      <c r="Q65" s="125" t="s">
        <v>0</v>
      </c>
      <c r="R65" s="125" t="s">
        <v>0</v>
      </c>
      <c r="S65" s="126" t="s">
        <v>0</v>
      </c>
      <c r="T65" s="127" t="s">
        <v>0</v>
      </c>
      <c r="U65" s="126" t="s">
        <v>0</v>
      </c>
      <c r="V65" s="128">
        <v>6159.61</v>
      </c>
      <c r="W65" s="129">
        <v>45411.31</v>
      </c>
      <c r="X65" s="343">
        <v>1</v>
      </c>
      <c r="Y65" s="133" t="s">
        <v>612</v>
      </c>
      <c r="Z65" s="25">
        <v>0.04</v>
      </c>
    </row>
    <row r="66" spans="2:26">
      <c r="B66" s="260" t="s">
        <v>310</v>
      </c>
      <c r="C66" s="119" t="s">
        <v>579</v>
      </c>
      <c r="D66" s="136">
        <v>39801</v>
      </c>
      <c r="E66" s="204">
        <v>40193</v>
      </c>
      <c r="F66" s="204">
        <v>42125</v>
      </c>
      <c r="G66" s="204">
        <v>42824</v>
      </c>
      <c r="H66" s="204">
        <v>42979</v>
      </c>
      <c r="I66" s="204" t="s">
        <v>0</v>
      </c>
      <c r="J66" s="137" t="s">
        <v>0</v>
      </c>
      <c r="K66" s="123">
        <v>39430</v>
      </c>
      <c r="L66" s="124">
        <f t="shared" si="0"/>
        <v>106930000000</v>
      </c>
      <c r="M66" s="125">
        <v>21250000000</v>
      </c>
      <c r="N66" s="145">
        <v>54600000000</v>
      </c>
      <c r="O66" s="125">
        <v>10100000000</v>
      </c>
      <c r="P66" s="145">
        <v>10450000000</v>
      </c>
      <c r="Q66" s="145">
        <v>10530000000</v>
      </c>
      <c r="R66" s="145" t="s">
        <v>0</v>
      </c>
      <c r="S66" s="138" t="s">
        <v>0</v>
      </c>
      <c r="T66" s="139" t="s">
        <v>0</v>
      </c>
      <c r="U66" s="138" t="s">
        <v>0</v>
      </c>
      <c r="V66" s="128">
        <v>12054.22</v>
      </c>
      <c r="W66" s="129">
        <v>115930.83</v>
      </c>
      <c r="X66" s="343">
        <v>0.55000000000000004</v>
      </c>
      <c r="Y66" s="133" t="s">
        <v>612</v>
      </c>
      <c r="Z66" s="25">
        <v>1.4E-2</v>
      </c>
    </row>
    <row r="67" spans="2:26">
      <c r="B67" s="260" t="s">
        <v>143</v>
      </c>
      <c r="C67" s="119" t="s">
        <v>580</v>
      </c>
      <c r="D67" s="120">
        <v>40575</v>
      </c>
      <c r="E67" s="202" t="s">
        <v>0</v>
      </c>
      <c r="F67" s="202" t="s">
        <v>0</v>
      </c>
      <c r="G67" s="202" t="s">
        <v>0</v>
      </c>
      <c r="H67" s="202" t="s">
        <v>0</v>
      </c>
      <c r="I67" s="202" t="s">
        <v>0</v>
      </c>
      <c r="J67" s="122" t="s">
        <v>0</v>
      </c>
      <c r="K67" s="123">
        <v>38533</v>
      </c>
      <c r="L67" s="124">
        <f t="shared" si="0"/>
        <v>12300000000</v>
      </c>
      <c r="M67" s="125">
        <v>12300000000</v>
      </c>
      <c r="N67" s="125" t="s">
        <v>0</v>
      </c>
      <c r="O67" s="125" t="s">
        <v>0</v>
      </c>
      <c r="P67" s="125" t="s">
        <v>0</v>
      </c>
      <c r="Q67" s="125" t="s">
        <v>0</v>
      </c>
      <c r="R67" s="125" t="s">
        <v>0</v>
      </c>
      <c r="S67" s="126" t="s">
        <v>0</v>
      </c>
      <c r="T67" s="127" t="s">
        <v>0</v>
      </c>
      <c r="U67" s="126" t="s">
        <v>0</v>
      </c>
      <c r="V67" s="128">
        <v>3684.38</v>
      </c>
      <c r="W67" s="129">
        <v>23673.919999999998</v>
      </c>
      <c r="X67" s="343">
        <v>1</v>
      </c>
      <c r="Y67" s="133" t="s">
        <v>615</v>
      </c>
      <c r="Z67" s="25">
        <v>3.4000000000000002E-2</v>
      </c>
    </row>
    <row r="68" spans="2:26" ht="24" customHeight="1">
      <c r="B68" s="260" t="s">
        <v>501</v>
      </c>
      <c r="C68" s="119" t="s">
        <v>581</v>
      </c>
      <c r="D68" s="120">
        <v>40603</v>
      </c>
      <c r="E68" s="202" t="s">
        <v>0</v>
      </c>
      <c r="F68" s="202" t="s">
        <v>0</v>
      </c>
      <c r="G68" s="202" t="s">
        <v>0</v>
      </c>
      <c r="H68" s="202" t="s">
        <v>0</v>
      </c>
      <c r="I68" s="202" t="s">
        <v>0</v>
      </c>
      <c r="J68" s="122" t="s">
        <v>0</v>
      </c>
      <c r="K68" s="123">
        <v>33345</v>
      </c>
      <c r="L68" s="124">
        <f t="shared" si="0"/>
        <v>4410000000</v>
      </c>
      <c r="M68" s="125">
        <v>4410000000</v>
      </c>
      <c r="N68" s="125" t="s">
        <v>0</v>
      </c>
      <c r="O68" s="125" t="s">
        <v>0</v>
      </c>
      <c r="P68" s="125" t="s">
        <v>0</v>
      </c>
      <c r="Q68" s="125" t="s">
        <v>0</v>
      </c>
      <c r="R68" s="125" t="s">
        <v>0</v>
      </c>
      <c r="S68" s="126" t="s">
        <v>0</v>
      </c>
      <c r="T68" s="127" t="s">
        <v>0</v>
      </c>
      <c r="U68" s="126" t="s">
        <v>0</v>
      </c>
      <c r="V68" s="128">
        <v>754.26</v>
      </c>
      <c r="W68" s="129">
        <v>5505.8</v>
      </c>
      <c r="X68" s="343">
        <v>1</v>
      </c>
      <c r="Y68" s="133" t="s">
        <v>616</v>
      </c>
      <c r="Z68" s="25">
        <v>3.5999999999999997E-2</v>
      </c>
    </row>
    <row r="69" spans="2:26">
      <c r="B69" s="260" t="s">
        <v>226</v>
      </c>
      <c r="C69" s="119" t="s">
        <v>582</v>
      </c>
      <c r="D69" s="120">
        <v>40862</v>
      </c>
      <c r="E69" s="202" t="s">
        <v>0</v>
      </c>
      <c r="F69" s="202" t="s">
        <v>0</v>
      </c>
      <c r="G69" s="202" t="s">
        <v>0</v>
      </c>
      <c r="H69" s="202" t="s">
        <v>0</v>
      </c>
      <c r="I69" s="202" t="s">
        <v>0</v>
      </c>
      <c r="J69" s="122" t="s">
        <v>0</v>
      </c>
      <c r="K69" s="123">
        <v>34152</v>
      </c>
      <c r="L69" s="124">
        <f t="shared" si="0"/>
        <v>60800000000</v>
      </c>
      <c r="M69" s="125">
        <v>60800000000</v>
      </c>
      <c r="N69" s="125" t="s">
        <v>0</v>
      </c>
      <c r="O69" s="125" t="s">
        <v>0</v>
      </c>
      <c r="P69" s="125" t="s">
        <v>0</v>
      </c>
      <c r="Q69" s="125" t="s">
        <v>0</v>
      </c>
      <c r="R69" s="125" t="s">
        <v>0</v>
      </c>
      <c r="S69" s="126" t="s">
        <v>0</v>
      </c>
      <c r="T69" s="127" t="s">
        <v>0</v>
      </c>
      <c r="U69" s="126" t="s">
        <v>0</v>
      </c>
      <c r="V69" s="128">
        <v>14198.2</v>
      </c>
      <c r="W69" s="129">
        <v>97489.16</v>
      </c>
      <c r="X69" s="343">
        <v>1</v>
      </c>
      <c r="Y69" s="133" t="s">
        <v>615</v>
      </c>
      <c r="Z69" s="25">
        <v>1.4E-2</v>
      </c>
    </row>
    <row r="70" spans="2:26">
      <c r="B70" s="260" t="s">
        <v>311</v>
      </c>
      <c r="C70" s="119" t="s">
        <v>583</v>
      </c>
      <c r="D70" s="120">
        <v>41075</v>
      </c>
      <c r="E70" s="202" t="s">
        <v>0</v>
      </c>
      <c r="F70" s="202" t="s">
        <v>0</v>
      </c>
      <c r="G70" s="202" t="s">
        <v>0</v>
      </c>
      <c r="H70" s="202" t="s">
        <v>0</v>
      </c>
      <c r="I70" s="202" t="s">
        <v>0</v>
      </c>
      <c r="J70" s="122" t="s">
        <v>0</v>
      </c>
      <c r="K70" s="123">
        <v>40380</v>
      </c>
      <c r="L70" s="124">
        <f t="shared" si="0"/>
        <v>22000000000</v>
      </c>
      <c r="M70" s="125">
        <v>22000000000</v>
      </c>
      <c r="N70" s="125" t="s">
        <v>0</v>
      </c>
      <c r="O70" s="125" t="s">
        <v>0</v>
      </c>
      <c r="P70" s="125" t="s">
        <v>0</v>
      </c>
      <c r="Q70" s="125" t="s">
        <v>0</v>
      </c>
      <c r="R70" s="125" t="s">
        <v>0</v>
      </c>
      <c r="S70" s="126" t="s">
        <v>0</v>
      </c>
      <c r="T70" s="127" t="s">
        <v>0</v>
      </c>
      <c r="U70" s="126" t="s">
        <v>0</v>
      </c>
      <c r="V70" s="128">
        <v>2412.8000000000002</v>
      </c>
      <c r="W70" s="129">
        <v>23727.48</v>
      </c>
      <c r="X70" s="343">
        <v>0.94040228601274101</v>
      </c>
      <c r="Y70" s="133" t="s">
        <v>612</v>
      </c>
      <c r="Z70" s="25">
        <v>0.02</v>
      </c>
    </row>
    <row r="71" spans="2:26">
      <c r="B71" s="260" t="s">
        <v>312</v>
      </c>
      <c r="C71" s="119" t="s">
        <v>584</v>
      </c>
      <c r="D71" s="120">
        <v>41281</v>
      </c>
      <c r="E71" s="203" t="s">
        <v>0</v>
      </c>
      <c r="F71" s="202" t="s">
        <v>0</v>
      </c>
      <c r="G71" s="202" t="s">
        <v>0</v>
      </c>
      <c r="H71" s="202" t="s">
        <v>0</v>
      </c>
      <c r="I71" s="202" t="s">
        <v>0</v>
      </c>
      <c r="J71" s="121" t="s">
        <v>0</v>
      </c>
      <c r="K71" s="355">
        <v>41281</v>
      </c>
      <c r="L71" s="124">
        <f t="shared" ref="L71:L97" si="1">SUMIF(M71:S71,"&lt;&gt;""",M71:S71)</f>
        <v>31300000000</v>
      </c>
      <c r="M71" s="141">
        <v>31300000000</v>
      </c>
      <c r="N71" s="141" t="s">
        <v>0</v>
      </c>
      <c r="O71" s="141" t="s">
        <v>0</v>
      </c>
      <c r="P71" s="141" t="s">
        <v>0</v>
      </c>
      <c r="Q71" s="141" t="s">
        <v>0</v>
      </c>
      <c r="R71" s="141" t="s">
        <v>0</v>
      </c>
      <c r="S71" s="134" t="s">
        <v>0</v>
      </c>
      <c r="T71" s="127">
        <v>45019</v>
      </c>
      <c r="U71" s="142">
        <v>21510500000</v>
      </c>
      <c r="V71" s="128">
        <v>7250.15</v>
      </c>
      <c r="W71" s="143">
        <v>45458.9</v>
      </c>
      <c r="X71" s="345">
        <v>0.45</v>
      </c>
      <c r="Y71" s="133" t="s">
        <v>474</v>
      </c>
      <c r="Z71" s="25">
        <v>0.02</v>
      </c>
    </row>
    <row r="72" spans="2:26">
      <c r="B72" s="260" t="s">
        <v>502</v>
      </c>
      <c r="C72" s="119" t="s">
        <v>585</v>
      </c>
      <c r="D72" s="136">
        <v>41281</v>
      </c>
      <c r="E72" s="204" t="s">
        <v>0</v>
      </c>
      <c r="F72" s="204" t="s">
        <v>0</v>
      </c>
      <c r="G72" s="204" t="s">
        <v>0</v>
      </c>
      <c r="H72" s="204" t="s">
        <v>0</v>
      </c>
      <c r="I72" s="204" t="s">
        <v>0</v>
      </c>
      <c r="J72" s="137" t="s">
        <v>0</v>
      </c>
      <c r="K72" s="144">
        <v>39658</v>
      </c>
      <c r="L72" s="124">
        <f t="shared" si="1"/>
        <v>9950000000</v>
      </c>
      <c r="M72" s="145">
        <v>9950000000</v>
      </c>
      <c r="N72" s="145" t="s">
        <v>0</v>
      </c>
      <c r="O72" s="145" t="s">
        <v>0</v>
      </c>
      <c r="P72" s="145" t="s">
        <v>0</v>
      </c>
      <c r="Q72" s="145" t="s">
        <v>0</v>
      </c>
      <c r="R72" s="145" t="s">
        <v>0</v>
      </c>
      <c r="S72" s="138" t="s">
        <v>0</v>
      </c>
      <c r="T72" s="139" t="s">
        <v>0</v>
      </c>
      <c r="U72" s="138" t="s">
        <v>0</v>
      </c>
      <c r="V72" s="146">
        <v>3191.2700000000004</v>
      </c>
      <c r="W72" s="147">
        <v>27680.45</v>
      </c>
      <c r="X72" s="343">
        <v>1</v>
      </c>
      <c r="Y72" s="133" t="s">
        <v>612</v>
      </c>
      <c r="Z72" s="263">
        <v>1.7999999999999999E-2</v>
      </c>
    </row>
    <row r="73" spans="2:26">
      <c r="B73" s="260" t="s">
        <v>503</v>
      </c>
      <c r="C73" s="119" t="s">
        <v>586</v>
      </c>
      <c r="D73" s="120">
        <v>41486</v>
      </c>
      <c r="E73" s="202" t="s">
        <v>0</v>
      </c>
      <c r="F73" s="202" t="s">
        <v>0</v>
      </c>
      <c r="G73" s="202" t="s">
        <v>0</v>
      </c>
      <c r="H73" s="202" t="s">
        <v>0</v>
      </c>
      <c r="I73" s="202" t="s">
        <v>0</v>
      </c>
      <c r="J73" s="122" t="s">
        <v>0</v>
      </c>
      <c r="K73" s="123">
        <v>38329</v>
      </c>
      <c r="L73" s="124">
        <f t="shared" si="1"/>
        <v>8567000000</v>
      </c>
      <c r="M73" s="125">
        <v>8567000000</v>
      </c>
      <c r="N73" s="125" t="s">
        <v>0</v>
      </c>
      <c r="O73" s="125" t="s">
        <v>0</v>
      </c>
      <c r="P73" s="125" t="s">
        <v>0</v>
      </c>
      <c r="Q73" s="125" t="s">
        <v>0</v>
      </c>
      <c r="R73" s="125" t="s">
        <v>0</v>
      </c>
      <c r="S73" s="126" t="s">
        <v>0</v>
      </c>
      <c r="T73" s="127" t="s">
        <v>0</v>
      </c>
      <c r="U73" s="126" t="s">
        <v>0</v>
      </c>
      <c r="V73" s="128">
        <v>2401.4299999999998</v>
      </c>
      <c r="W73" s="129">
        <v>15947.29</v>
      </c>
      <c r="X73" s="343">
        <v>1</v>
      </c>
      <c r="Y73" s="133" t="s">
        <v>612</v>
      </c>
      <c r="Z73" s="25">
        <v>3.1E-2</v>
      </c>
    </row>
    <row r="74" spans="2:26" ht="24">
      <c r="B74" s="260" t="s">
        <v>504</v>
      </c>
      <c r="C74" s="119" t="s">
        <v>587</v>
      </c>
      <c r="D74" s="136">
        <v>41520</v>
      </c>
      <c r="E74" s="204" t="s">
        <v>0</v>
      </c>
      <c r="F74" s="204" t="s">
        <v>0</v>
      </c>
      <c r="G74" s="204" t="s">
        <v>0</v>
      </c>
      <c r="H74" s="204" t="s">
        <v>0</v>
      </c>
      <c r="I74" s="204" t="s">
        <v>0</v>
      </c>
      <c r="J74" s="137" t="s">
        <v>0</v>
      </c>
      <c r="K74" s="144">
        <v>40203</v>
      </c>
      <c r="L74" s="148">
        <f t="shared" si="1"/>
        <v>4400000000</v>
      </c>
      <c r="M74" s="145">
        <v>4400000000</v>
      </c>
      <c r="N74" s="145" t="s">
        <v>0</v>
      </c>
      <c r="O74" s="145" t="s">
        <v>0</v>
      </c>
      <c r="P74" s="145" t="s">
        <v>0</v>
      </c>
      <c r="Q74" s="145" t="s">
        <v>0</v>
      </c>
      <c r="R74" s="145" t="s">
        <v>0</v>
      </c>
      <c r="S74" s="138" t="s">
        <v>0</v>
      </c>
      <c r="T74" s="139" t="s">
        <v>0</v>
      </c>
      <c r="U74" s="138" t="s">
        <v>0</v>
      </c>
      <c r="V74" s="146">
        <v>1371.16</v>
      </c>
      <c r="W74" s="147">
        <v>9185.98</v>
      </c>
      <c r="X74" s="343">
        <v>1</v>
      </c>
      <c r="Y74" s="133" t="s">
        <v>612</v>
      </c>
      <c r="Z74" s="263">
        <v>0.11700000000000001</v>
      </c>
    </row>
    <row r="75" spans="2:26">
      <c r="B75" s="260" t="s">
        <v>316</v>
      </c>
      <c r="C75" s="119" t="s">
        <v>588</v>
      </c>
      <c r="D75" s="120">
        <v>41670</v>
      </c>
      <c r="E75" s="202" t="s">
        <v>0</v>
      </c>
      <c r="F75" s="202" t="s">
        <v>0</v>
      </c>
      <c r="G75" s="202" t="s">
        <v>0</v>
      </c>
      <c r="H75" s="202" t="s">
        <v>0</v>
      </c>
      <c r="I75" s="202" t="s">
        <v>0</v>
      </c>
      <c r="J75" s="122" t="s">
        <v>0</v>
      </c>
      <c r="K75" s="123">
        <v>35611</v>
      </c>
      <c r="L75" s="124">
        <f t="shared" si="1"/>
        <v>17200000000</v>
      </c>
      <c r="M75" s="125">
        <v>17200000000</v>
      </c>
      <c r="N75" s="125" t="s">
        <v>0</v>
      </c>
      <c r="O75" s="125" t="s">
        <v>0</v>
      </c>
      <c r="P75" s="125" t="s">
        <v>0</v>
      </c>
      <c r="Q75" s="125" t="s">
        <v>0</v>
      </c>
      <c r="R75" s="125" t="s">
        <v>0</v>
      </c>
      <c r="S75" s="126" t="s">
        <v>0</v>
      </c>
      <c r="T75" s="127" t="s">
        <v>0</v>
      </c>
      <c r="U75" s="126" t="s">
        <v>0</v>
      </c>
      <c r="V75" s="128">
        <v>44406.400000000001</v>
      </c>
      <c r="W75" s="129">
        <v>498282.77</v>
      </c>
      <c r="X75" s="343">
        <v>0.1111481</v>
      </c>
      <c r="Y75" s="133" t="s">
        <v>615</v>
      </c>
      <c r="Z75" s="25">
        <v>3.3000000000000002E-2</v>
      </c>
    </row>
    <row r="76" spans="2:26" ht="15" customHeight="1">
      <c r="B76" s="260" t="s">
        <v>317</v>
      </c>
      <c r="C76" s="119" t="s">
        <v>589</v>
      </c>
      <c r="D76" s="136">
        <v>41729</v>
      </c>
      <c r="E76" s="204">
        <v>44530</v>
      </c>
      <c r="F76" s="204" t="s">
        <v>0</v>
      </c>
      <c r="G76" s="204" t="s">
        <v>0</v>
      </c>
      <c r="H76" s="204" t="s">
        <v>0</v>
      </c>
      <c r="I76" s="204" t="s">
        <v>0</v>
      </c>
      <c r="J76" s="137" t="s">
        <v>0</v>
      </c>
      <c r="K76" s="144">
        <v>41183</v>
      </c>
      <c r="L76" s="124">
        <f t="shared" si="1"/>
        <v>21842900000</v>
      </c>
      <c r="M76" s="145">
        <v>15462900000</v>
      </c>
      <c r="N76" s="145">
        <v>6380000000</v>
      </c>
      <c r="O76" s="145" t="s">
        <v>0</v>
      </c>
      <c r="P76" s="145" t="s">
        <v>0</v>
      </c>
      <c r="Q76" s="145" t="s">
        <v>0</v>
      </c>
      <c r="R76" s="145" t="s">
        <v>0</v>
      </c>
      <c r="S76" s="138" t="s">
        <v>0</v>
      </c>
      <c r="T76" s="139" t="s">
        <v>0</v>
      </c>
      <c r="U76" s="138" t="s">
        <v>0</v>
      </c>
      <c r="V76" s="146">
        <v>14108.16</v>
      </c>
      <c r="W76" s="147">
        <v>239769.07</v>
      </c>
      <c r="X76" s="343">
        <v>4.8046340800000004E-2</v>
      </c>
      <c r="Y76" s="133" t="s">
        <v>615</v>
      </c>
      <c r="Z76" s="263">
        <v>0.01</v>
      </c>
    </row>
    <row r="77" spans="2:26">
      <c r="B77" s="260" t="s">
        <v>318</v>
      </c>
      <c r="C77" s="119" t="s">
        <v>590</v>
      </c>
      <c r="D77" s="120">
        <v>41913</v>
      </c>
      <c r="E77" s="202">
        <v>42760</v>
      </c>
      <c r="F77" s="202">
        <v>43189</v>
      </c>
      <c r="G77" s="202">
        <v>43917</v>
      </c>
      <c r="H77" s="202">
        <v>45015</v>
      </c>
      <c r="I77" s="202" t="s">
        <v>0</v>
      </c>
      <c r="J77" s="122" t="s">
        <v>0</v>
      </c>
      <c r="K77" s="123">
        <v>40994</v>
      </c>
      <c r="L77" s="124">
        <f t="shared" si="1"/>
        <v>72180000000</v>
      </c>
      <c r="M77" s="125">
        <v>23100000000</v>
      </c>
      <c r="N77" s="125">
        <v>6660000000</v>
      </c>
      <c r="O77" s="125">
        <v>25460000000</v>
      </c>
      <c r="P77" s="125">
        <v>8460000000</v>
      </c>
      <c r="Q77" s="125">
        <v>8500000000</v>
      </c>
      <c r="R77" s="125" t="s">
        <v>0</v>
      </c>
      <c r="S77" s="126" t="s">
        <v>0</v>
      </c>
      <c r="T77" s="127" t="s">
        <v>0</v>
      </c>
      <c r="U77" s="126" t="s">
        <v>0</v>
      </c>
      <c r="V77" s="128">
        <v>25320.28</v>
      </c>
      <c r="W77" s="129">
        <v>167245.46</v>
      </c>
      <c r="X77" s="343">
        <v>0.38999999999999996</v>
      </c>
      <c r="Y77" s="133" t="s">
        <v>615</v>
      </c>
      <c r="Z77" s="25">
        <v>1.2E-2</v>
      </c>
    </row>
    <row r="78" spans="2:26">
      <c r="B78" s="260" t="s">
        <v>319</v>
      </c>
      <c r="C78" s="119" t="s">
        <v>591</v>
      </c>
      <c r="D78" s="120">
        <v>42024</v>
      </c>
      <c r="E78" s="202" t="s">
        <v>0</v>
      </c>
      <c r="F78" s="202" t="s">
        <v>0</v>
      </c>
      <c r="G78" s="202" t="s">
        <v>0</v>
      </c>
      <c r="H78" s="202" t="s">
        <v>0</v>
      </c>
      <c r="I78" s="202" t="s">
        <v>0</v>
      </c>
      <c r="J78" s="122" t="s">
        <v>0</v>
      </c>
      <c r="K78" s="123">
        <v>38758</v>
      </c>
      <c r="L78" s="124">
        <f t="shared" si="1"/>
        <v>4500000000</v>
      </c>
      <c r="M78" s="125">
        <v>4500000000</v>
      </c>
      <c r="N78" s="125" t="s">
        <v>0</v>
      </c>
      <c r="O78" s="125" t="s">
        <v>0</v>
      </c>
      <c r="P78" s="125" t="s">
        <v>0</v>
      </c>
      <c r="Q78" s="125" t="s">
        <v>0</v>
      </c>
      <c r="R78" s="125" t="s">
        <v>0</v>
      </c>
      <c r="S78" s="126" t="s">
        <v>0</v>
      </c>
      <c r="T78" s="127" t="s">
        <v>0</v>
      </c>
      <c r="U78" s="126" t="s">
        <v>0</v>
      </c>
      <c r="V78" s="128">
        <v>528.58000000000004</v>
      </c>
      <c r="W78" s="129">
        <v>3496.01</v>
      </c>
      <c r="X78" s="343">
        <v>1</v>
      </c>
      <c r="Y78" s="133" t="s">
        <v>612</v>
      </c>
      <c r="Z78" s="25">
        <v>4.5999999999999999E-2</v>
      </c>
    </row>
    <row r="79" spans="2:26">
      <c r="B79" s="260" t="s">
        <v>505</v>
      </c>
      <c r="C79" s="119" t="s">
        <v>592</v>
      </c>
      <c r="D79" s="120">
        <v>42065</v>
      </c>
      <c r="E79" s="202" t="s">
        <v>0</v>
      </c>
      <c r="F79" s="202" t="s">
        <v>0</v>
      </c>
      <c r="G79" s="202" t="s">
        <v>0</v>
      </c>
      <c r="H79" s="202" t="s">
        <v>0</v>
      </c>
      <c r="I79" s="202" t="s">
        <v>0</v>
      </c>
      <c r="J79" s="122" t="s">
        <v>0</v>
      </c>
      <c r="K79" s="123">
        <v>39588</v>
      </c>
      <c r="L79" s="124">
        <f t="shared" si="1"/>
        <v>6459000000</v>
      </c>
      <c r="M79" s="125">
        <v>6459000000</v>
      </c>
      <c r="N79" s="125" t="s">
        <v>0</v>
      </c>
      <c r="O79" s="125" t="s">
        <v>0</v>
      </c>
      <c r="P79" s="125" t="s">
        <v>0</v>
      </c>
      <c r="Q79" s="125" t="s">
        <v>0</v>
      </c>
      <c r="R79" s="125" t="s">
        <v>0</v>
      </c>
      <c r="S79" s="126" t="s">
        <v>0</v>
      </c>
      <c r="T79" s="127" t="s">
        <v>0</v>
      </c>
      <c r="U79" s="126" t="s">
        <v>0</v>
      </c>
      <c r="V79" s="128">
        <v>702.41</v>
      </c>
      <c r="W79" s="129">
        <v>4976.8500000000004</v>
      </c>
      <c r="X79" s="343">
        <v>1</v>
      </c>
      <c r="Y79" s="133" t="s">
        <v>612</v>
      </c>
      <c r="Z79" s="25">
        <v>2.1000000000000001E-2</v>
      </c>
    </row>
    <row r="80" spans="2:26">
      <c r="B80" s="260" t="s">
        <v>506</v>
      </c>
      <c r="C80" s="119" t="s">
        <v>593</v>
      </c>
      <c r="D80" s="149">
        <v>42088</v>
      </c>
      <c r="E80" s="205" t="s">
        <v>0</v>
      </c>
      <c r="F80" s="205" t="s">
        <v>0</v>
      </c>
      <c r="G80" s="205" t="s">
        <v>0</v>
      </c>
      <c r="H80" s="205" t="s">
        <v>0</v>
      </c>
      <c r="I80" s="205" t="s">
        <v>0</v>
      </c>
      <c r="J80" s="150" t="s">
        <v>0</v>
      </c>
      <c r="K80" s="151">
        <v>39752</v>
      </c>
      <c r="L80" s="148">
        <f t="shared" si="1"/>
        <v>9300000000</v>
      </c>
      <c r="M80" s="152">
        <v>9300000000</v>
      </c>
      <c r="N80" s="152" t="s">
        <v>0</v>
      </c>
      <c r="O80" s="152" t="s">
        <v>0</v>
      </c>
      <c r="P80" s="152" t="s">
        <v>0</v>
      </c>
      <c r="Q80" s="152" t="s">
        <v>0</v>
      </c>
      <c r="R80" s="152" t="s">
        <v>0</v>
      </c>
      <c r="S80" s="153" t="s">
        <v>0</v>
      </c>
      <c r="T80" s="154" t="s">
        <v>0</v>
      </c>
      <c r="U80" s="153" t="s">
        <v>0</v>
      </c>
      <c r="V80" s="155">
        <v>3975.2</v>
      </c>
      <c r="W80" s="156">
        <v>24055.58</v>
      </c>
      <c r="X80" s="343">
        <v>1</v>
      </c>
      <c r="Y80" s="133" t="s">
        <v>612</v>
      </c>
      <c r="Z80" s="207">
        <v>5.2999999999999999E-2</v>
      </c>
    </row>
    <row r="81" spans="2:26">
      <c r="B81" s="260" t="s">
        <v>507</v>
      </c>
      <c r="C81" s="119" t="s">
        <v>594</v>
      </c>
      <c r="D81" s="120">
        <v>42095</v>
      </c>
      <c r="E81" s="202" t="s">
        <v>0</v>
      </c>
      <c r="F81" s="202" t="s">
        <v>0</v>
      </c>
      <c r="G81" s="202" t="s">
        <v>0</v>
      </c>
      <c r="H81" s="202" t="s">
        <v>0</v>
      </c>
      <c r="I81" s="202" t="s">
        <v>0</v>
      </c>
      <c r="J81" s="122" t="s">
        <v>0</v>
      </c>
      <c r="K81" s="123">
        <v>34911</v>
      </c>
      <c r="L81" s="124">
        <f t="shared" si="1"/>
        <v>15523520000</v>
      </c>
      <c r="M81" s="125">
        <v>15523520000</v>
      </c>
      <c r="N81" s="125" t="s">
        <v>0</v>
      </c>
      <c r="O81" s="125" t="s">
        <v>0</v>
      </c>
      <c r="P81" s="125" t="s">
        <v>0</v>
      </c>
      <c r="Q81" s="125" t="s">
        <v>0</v>
      </c>
      <c r="R81" s="125" t="s">
        <v>0</v>
      </c>
      <c r="S81" s="126" t="s">
        <v>0</v>
      </c>
      <c r="T81" s="127" t="s">
        <v>0</v>
      </c>
      <c r="U81" s="126" t="s">
        <v>0</v>
      </c>
      <c r="V81" s="128">
        <v>1652.88</v>
      </c>
      <c r="W81" s="129">
        <v>18673.28</v>
      </c>
      <c r="X81" s="343">
        <v>1</v>
      </c>
      <c r="Y81" s="133" t="s">
        <v>612</v>
      </c>
      <c r="Z81" s="25">
        <v>7.3999999999999996E-2</v>
      </c>
    </row>
    <row r="82" spans="2:26">
      <c r="B82" s="260" t="s">
        <v>323</v>
      </c>
      <c r="C82" s="119" t="s">
        <v>595</v>
      </c>
      <c r="D82" s="120">
        <v>42248</v>
      </c>
      <c r="E82" s="202" t="s">
        <v>0</v>
      </c>
      <c r="F82" s="202" t="s">
        <v>0</v>
      </c>
      <c r="G82" s="202" t="s">
        <v>0</v>
      </c>
      <c r="H82" s="202" t="s">
        <v>0</v>
      </c>
      <c r="I82" s="202" t="s">
        <v>0</v>
      </c>
      <c r="J82" s="122" t="s">
        <v>0</v>
      </c>
      <c r="K82" s="123">
        <v>35856</v>
      </c>
      <c r="L82" s="124">
        <f t="shared" si="1"/>
        <v>18640000000</v>
      </c>
      <c r="M82" s="125">
        <v>18640000000</v>
      </c>
      <c r="N82" s="125" t="s">
        <v>0</v>
      </c>
      <c r="O82" s="125" t="s">
        <v>0</v>
      </c>
      <c r="P82" s="125" t="s">
        <v>0</v>
      </c>
      <c r="Q82" s="125" t="s">
        <v>0</v>
      </c>
      <c r="R82" s="125" t="s">
        <v>0</v>
      </c>
      <c r="S82" s="126" t="s">
        <v>0</v>
      </c>
      <c r="T82" s="127" t="s">
        <v>0</v>
      </c>
      <c r="U82" s="126" t="s">
        <v>0</v>
      </c>
      <c r="V82" s="128">
        <v>6591.05</v>
      </c>
      <c r="W82" s="129">
        <v>73186.570000000007</v>
      </c>
      <c r="X82" s="343">
        <v>0.55354429999999999</v>
      </c>
      <c r="Y82" s="133" t="s">
        <v>612</v>
      </c>
      <c r="Z82" s="25">
        <v>1.2999999999999999E-2</v>
      </c>
    </row>
    <row r="83" spans="2:26" ht="24">
      <c r="B83" s="260" t="s">
        <v>508</v>
      </c>
      <c r="C83" s="119" t="s">
        <v>596</v>
      </c>
      <c r="D83" s="120">
        <v>42646</v>
      </c>
      <c r="E83" s="202" t="s">
        <v>0</v>
      </c>
      <c r="F83" s="202" t="s">
        <v>0</v>
      </c>
      <c r="G83" s="202" t="s">
        <v>0</v>
      </c>
      <c r="H83" s="202" t="s">
        <v>0</v>
      </c>
      <c r="I83" s="202" t="s">
        <v>0</v>
      </c>
      <c r="J83" s="122" t="s">
        <v>0</v>
      </c>
      <c r="K83" s="123">
        <v>40056</v>
      </c>
      <c r="L83" s="124">
        <f t="shared" si="1"/>
        <v>2780000000</v>
      </c>
      <c r="M83" s="125">
        <v>2780000000</v>
      </c>
      <c r="N83" s="125" t="s">
        <v>0</v>
      </c>
      <c r="O83" s="125" t="s">
        <v>0</v>
      </c>
      <c r="P83" s="125" t="s">
        <v>0</v>
      </c>
      <c r="Q83" s="125" t="s">
        <v>0</v>
      </c>
      <c r="R83" s="125" t="s">
        <v>0</v>
      </c>
      <c r="S83" s="126" t="s">
        <v>0</v>
      </c>
      <c r="T83" s="127" t="s">
        <v>0</v>
      </c>
      <c r="U83" s="126" t="s">
        <v>0</v>
      </c>
      <c r="V83" s="128">
        <v>1561.8</v>
      </c>
      <c r="W83" s="129">
        <v>9619.9599999999991</v>
      </c>
      <c r="X83" s="343">
        <v>1</v>
      </c>
      <c r="Y83" s="133" t="s">
        <v>612</v>
      </c>
      <c r="Z83" s="25">
        <v>3.7999999999999999E-2</v>
      </c>
    </row>
    <row r="84" spans="2:26">
      <c r="B84" s="260" t="s">
        <v>330</v>
      </c>
      <c r="C84" s="119" t="s">
        <v>597</v>
      </c>
      <c r="D84" s="120">
        <v>42824</v>
      </c>
      <c r="E84" s="202" t="s">
        <v>0</v>
      </c>
      <c r="F84" s="202" t="s">
        <v>0</v>
      </c>
      <c r="G84" s="202" t="s">
        <v>0</v>
      </c>
      <c r="H84" s="202" t="s">
        <v>0</v>
      </c>
      <c r="I84" s="202" t="s">
        <v>0</v>
      </c>
      <c r="J84" s="122" t="s">
        <v>0</v>
      </c>
      <c r="K84" s="123">
        <v>41834</v>
      </c>
      <c r="L84" s="124">
        <f t="shared" si="1"/>
        <v>6210000000</v>
      </c>
      <c r="M84" s="125">
        <v>6210000000</v>
      </c>
      <c r="N84" s="125" t="s">
        <v>0</v>
      </c>
      <c r="O84" s="125" t="s">
        <v>0</v>
      </c>
      <c r="P84" s="125" t="s">
        <v>0</v>
      </c>
      <c r="Q84" s="125" t="s">
        <v>0</v>
      </c>
      <c r="R84" s="125" t="s">
        <v>0</v>
      </c>
      <c r="S84" s="126" t="s">
        <v>0</v>
      </c>
      <c r="T84" s="127" t="s">
        <v>0</v>
      </c>
      <c r="U84" s="126" t="s">
        <v>0</v>
      </c>
      <c r="V84" s="128">
        <v>747.31</v>
      </c>
      <c r="W84" s="129">
        <v>5747.8</v>
      </c>
      <c r="X84" s="343">
        <v>1</v>
      </c>
      <c r="Y84" s="133" t="s">
        <v>615</v>
      </c>
      <c r="Z84" s="25">
        <v>3.3000000000000002E-2</v>
      </c>
    </row>
    <row r="85" spans="2:26">
      <c r="B85" s="260" t="s">
        <v>353</v>
      </c>
      <c r="C85" s="119" t="s">
        <v>598</v>
      </c>
      <c r="D85" s="120">
        <v>43119</v>
      </c>
      <c r="E85" s="202" t="s">
        <v>0</v>
      </c>
      <c r="F85" s="202" t="s">
        <v>0</v>
      </c>
      <c r="G85" s="202" t="s">
        <v>0</v>
      </c>
      <c r="H85" s="202" t="s">
        <v>0</v>
      </c>
      <c r="I85" s="202" t="s">
        <v>0</v>
      </c>
      <c r="J85" s="122" t="s">
        <v>0</v>
      </c>
      <c r="K85" s="123">
        <v>41676</v>
      </c>
      <c r="L85" s="124">
        <f t="shared" si="1"/>
        <v>17560000000</v>
      </c>
      <c r="M85" s="125">
        <v>17560000000</v>
      </c>
      <c r="N85" s="125" t="s">
        <v>0</v>
      </c>
      <c r="O85" s="125" t="s">
        <v>0</v>
      </c>
      <c r="P85" s="125" t="s">
        <v>0</v>
      </c>
      <c r="Q85" s="125" t="s">
        <v>0</v>
      </c>
      <c r="R85" s="125" t="s">
        <v>0</v>
      </c>
      <c r="S85" s="126" t="s">
        <v>0</v>
      </c>
      <c r="T85" s="127" t="s">
        <v>0</v>
      </c>
      <c r="U85" s="126" t="s">
        <v>0</v>
      </c>
      <c r="V85" s="128">
        <v>1381.52</v>
      </c>
      <c r="W85" s="129">
        <v>11672.55</v>
      </c>
      <c r="X85" s="343">
        <v>1</v>
      </c>
      <c r="Y85" s="133" t="s">
        <v>615</v>
      </c>
      <c r="Z85" s="25">
        <v>2.3E-2</v>
      </c>
    </row>
    <row r="86" spans="2:26">
      <c r="B86" s="260" t="s">
        <v>436</v>
      </c>
      <c r="C86" s="119" t="s">
        <v>599</v>
      </c>
      <c r="D86" s="120">
        <v>43207</v>
      </c>
      <c r="E86" s="202">
        <v>43917</v>
      </c>
      <c r="F86" s="202" t="s">
        <v>0</v>
      </c>
      <c r="G86" s="202" t="s">
        <v>0</v>
      </c>
      <c r="H86" s="202" t="s">
        <v>0</v>
      </c>
      <c r="I86" s="202" t="s">
        <v>0</v>
      </c>
      <c r="J86" s="122" t="s">
        <v>0</v>
      </c>
      <c r="K86" s="123">
        <v>40786</v>
      </c>
      <c r="L86" s="124">
        <f t="shared" si="1"/>
        <v>35125000000</v>
      </c>
      <c r="M86" s="125">
        <v>25025000000</v>
      </c>
      <c r="N86" s="125">
        <v>10100000000</v>
      </c>
      <c r="O86" s="125" t="s">
        <v>0</v>
      </c>
      <c r="P86" s="125" t="s">
        <v>0</v>
      </c>
      <c r="Q86" s="125" t="s">
        <v>0</v>
      </c>
      <c r="R86" s="125" t="s">
        <v>0</v>
      </c>
      <c r="S86" s="126" t="s">
        <v>0</v>
      </c>
      <c r="T86" s="127" t="s">
        <v>0</v>
      </c>
      <c r="U86" s="126" t="s">
        <v>0</v>
      </c>
      <c r="V86" s="128">
        <v>9628.17</v>
      </c>
      <c r="W86" s="129">
        <v>92092.3</v>
      </c>
      <c r="X86" s="343">
        <v>0.37156337699999997</v>
      </c>
      <c r="Y86" s="133" t="s">
        <v>615</v>
      </c>
      <c r="Z86" s="25">
        <v>2.1000000000000001E-2</v>
      </c>
    </row>
    <row r="87" spans="2:26">
      <c r="B87" s="260" t="s">
        <v>509</v>
      </c>
      <c r="C87" s="119" t="s">
        <v>600</v>
      </c>
      <c r="D87" s="120">
        <v>43488</v>
      </c>
      <c r="E87" s="202" t="s">
        <v>0</v>
      </c>
      <c r="F87" s="202" t="s">
        <v>0</v>
      </c>
      <c r="G87" s="202" t="s">
        <v>0</v>
      </c>
      <c r="H87" s="202" t="s">
        <v>0</v>
      </c>
      <c r="I87" s="202" t="s">
        <v>0</v>
      </c>
      <c r="J87" s="122" t="s">
        <v>0</v>
      </c>
      <c r="K87" s="123">
        <v>42257</v>
      </c>
      <c r="L87" s="124">
        <f t="shared" si="1"/>
        <v>9250000000</v>
      </c>
      <c r="M87" s="125">
        <v>9250000000</v>
      </c>
      <c r="N87" s="125" t="s">
        <v>0</v>
      </c>
      <c r="O87" s="125" t="s">
        <v>0</v>
      </c>
      <c r="P87" s="125" t="s">
        <v>0</v>
      </c>
      <c r="Q87" s="125" t="s">
        <v>0</v>
      </c>
      <c r="R87" s="125" t="s">
        <v>0</v>
      </c>
      <c r="S87" s="126" t="s">
        <v>0</v>
      </c>
      <c r="T87" s="127" t="s">
        <v>0</v>
      </c>
      <c r="U87" s="126" t="s">
        <v>0</v>
      </c>
      <c r="V87" s="128">
        <v>1040.8</v>
      </c>
      <c r="W87" s="129">
        <v>5982.36</v>
      </c>
      <c r="X87" s="343">
        <v>1</v>
      </c>
      <c r="Y87" s="133" t="s">
        <v>615</v>
      </c>
      <c r="Z87" s="25">
        <v>2.5999999999999999E-2</v>
      </c>
    </row>
    <row r="88" spans="2:26">
      <c r="B88" s="260" t="s">
        <v>510</v>
      </c>
      <c r="C88" s="119" t="s">
        <v>601</v>
      </c>
      <c r="D88" s="149">
        <v>43525</v>
      </c>
      <c r="E88" s="205" t="s">
        <v>0</v>
      </c>
      <c r="F88" s="205" t="s">
        <v>0</v>
      </c>
      <c r="G88" s="205" t="s">
        <v>0</v>
      </c>
      <c r="H88" s="205" t="s">
        <v>0</v>
      </c>
      <c r="I88" s="205" t="s">
        <v>0</v>
      </c>
      <c r="J88" s="150" t="s">
        <v>0</v>
      </c>
      <c r="K88" s="151">
        <v>36084</v>
      </c>
      <c r="L88" s="148">
        <f t="shared" si="1"/>
        <v>1770000000</v>
      </c>
      <c r="M88" s="152">
        <v>1770000000</v>
      </c>
      <c r="N88" s="152" t="s">
        <v>0</v>
      </c>
      <c r="O88" s="152" t="s">
        <v>0</v>
      </c>
      <c r="P88" s="152" t="s">
        <v>0</v>
      </c>
      <c r="Q88" s="152" t="s">
        <v>0</v>
      </c>
      <c r="R88" s="152" t="s">
        <v>0</v>
      </c>
      <c r="S88" s="153" t="s">
        <v>0</v>
      </c>
      <c r="T88" s="154" t="s">
        <v>0</v>
      </c>
      <c r="U88" s="153" t="s">
        <v>0</v>
      </c>
      <c r="V88" s="155">
        <v>875.05</v>
      </c>
      <c r="W88" s="156">
        <v>5327.23</v>
      </c>
      <c r="X88" s="343">
        <v>1</v>
      </c>
      <c r="Y88" s="133" t="s">
        <v>613</v>
      </c>
      <c r="Z88" s="25">
        <v>5.6000000000000001E-2</v>
      </c>
    </row>
    <row r="89" spans="2:26">
      <c r="B89" s="260" t="s">
        <v>511</v>
      </c>
      <c r="C89" s="119" t="s">
        <v>602</v>
      </c>
      <c r="D89" s="120">
        <v>43861</v>
      </c>
      <c r="E89" s="202" t="s">
        <v>0</v>
      </c>
      <c r="F89" s="202" t="s">
        <v>0</v>
      </c>
      <c r="G89" s="202" t="s">
        <v>0</v>
      </c>
      <c r="H89" s="202" t="s">
        <v>0</v>
      </c>
      <c r="I89" s="202" t="s">
        <v>0</v>
      </c>
      <c r="J89" s="122" t="s">
        <v>0</v>
      </c>
      <c r="K89" s="123">
        <v>33269</v>
      </c>
      <c r="L89" s="124">
        <f t="shared" si="1"/>
        <v>5400000000</v>
      </c>
      <c r="M89" s="125">
        <v>5400000000</v>
      </c>
      <c r="N89" s="125" t="s">
        <v>0</v>
      </c>
      <c r="O89" s="125" t="s">
        <v>0</v>
      </c>
      <c r="P89" s="125" t="s">
        <v>0</v>
      </c>
      <c r="Q89" s="125" t="s">
        <v>0</v>
      </c>
      <c r="R89" s="125" t="s">
        <v>0</v>
      </c>
      <c r="S89" s="126" t="s">
        <v>0</v>
      </c>
      <c r="T89" s="127" t="s">
        <v>0</v>
      </c>
      <c r="U89" s="126" t="s">
        <v>0</v>
      </c>
      <c r="V89" s="128">
        <v>26468.49</v>
      </c>
      <c r="W89" s="129">
        <v>166405.35999999999</v>
      </c>
      <c r="X89" s="343">
        <v>0.13450000000000001</v>
      </c>
      <c r="Y89" s="133" t="s">
        <v>620</v>
      </c>
      <c r="Z89" s="25">
        <v>1.7000000000000001E-2</v>
      </c>
    </row>
    <row r="90" spans="2:26" ht="12" customHeight="1">
      <c r="B90" s="260" t="s">
        <v>512</v>
      </c>
      <c r="C90" s="119" t="s">
        <v>603</v>
      </c>
      <c r="D90" s="120">
        <v>43914</v>
      </c>
      <c r="E90" s="202" t="s">
        <v>0</v>
      </c>
      <c r="F90" s="202" t="s">
        <v>0</v>
      </c>
      <c r="G90" s="202" t="s">
        <v>0</v>
      </c>
      <c r="H90" s="202" t="s">
        <v>0</v>
      </c>
      <c r="I90" s="202" t="s">
        <v>0</v>
      </c>
      <c r="J90" s="122" t="s">
        <v>0</v>
      </c>
      <c r="K90" s="123">
        <v>42741</v>
      </c>
      <c r="L90" s="124">
        <f t="shared" si="1"/>
        <v>10175000000</v>
      </c>
      <c r="M90" s="125">
        <v>10175000000</v>
      </c>
      <c r="N90" s="125" t="s">
        <v>0</v>
      </c>
      <c r="O90" s="125" t="s">
        <v>0</v>
      </c>
      <c r="P90" s="125" t="s">
        <v>0</v>
      </c>
      <c r="Q90" s="125" t="s">
        <v>0</v>
      </c>
      <c r="R90" s="125" t="s">
        <v>0</v>
      </c>
      <c r="S90" s="126" t="s">
        <v>0</v>
      </c>
      <c r="T90" s="127" t="s">
        <v>0</v>
      </c>
      <c r="U90" s="126" t="s">
        <v>0</v>
      </c>
      <c r="V90" s="128">
        <v>9338.74</v>
      </c>
      <c r="W90" s="129">
        <v>146611.42000000001</v>
      </c>
      <c r="X90" s="343">
        <v>2.9087499999999999E-2</v>
      </c>
      <c r="Y90" s="133" t="s">
        <v>615</v>
      </c>
      <c r="Z90" s="25">
        <v>1.2E-2</v>
      </c>
    </row>
    <row r="91" spans="2:26" ht="24">
      <c r="B91" s="260" t="s">
        <v>513</v>
      </c>
      <c r="C91" s="119" t="s">
        <v>604</v>
      </c>
      <c r="D91" s="120">
        <v>44470</v>
      </c>
      <c r="E91" s="202" t="s">
        <v>0</v>
      </c>
      <c r="F91" s="202" t="s">
        <v>0</v>
      </c>
      <c r="G91" s="202" t="s">
        <v>0</v>
      </c>
      <c r="H91" s="202" t="s">
        <v>0</v>
      </c>
      <c r="I91" s="202" t="s">
        <v>0</v>
      </c>
      <c r="J91" s="122" t="s">
        <v>0</v>
      </c>
      <c r="K91" s="123">
        <v>41333</v>
      </c>
      <c r="L91" s="124">
        <f t="shared" si="1"/>
        <v>9750000000</v>
      </c>
      <c r="M91" s="125">
        <v>9750000000</v>
      </c>
      <c r="N91" s="125" t="s">
        <v>0</v>
      </c>
      <c r="O91" s="125" t="s">
        <v>0</v>
      </c>
      <c r="P91" s="125" t="s">
        <v>0</v>
      </c>
      <c r="Q91" s="125" t="s">
        <v>0</v>
      </c>
      <c r="R91" s="125" t="s">
        <v>0</v>
      </c>
      <c r="S91" s="126" t="s">
        <v>0</v>
      </c>
      <c r="T91" s="127" t="s">
        <v>0</v>
      </c>
      <c r="U91" s="126" t="s">
        <v>0</v>
      </c>
      <c r="V91" s="128">
        <v>22680.03</v>
      </c>
      <c r="W91" s="129">
        <v>290030.59000000003</v>
      </c>
      <c r="X91" s="343">
        <v>4.9000000000000002E-2</v>
      </c>
      <c r="Y91" s="346" t="s">
        <v>324</v>
      </c>
      <c r="Z91" s="25">
        <v>2.7E-2</v>
      </c>
    </row>
    <row r="92" spans="2:26" ht="24">
      <c r="B92" s="260" t="s">
        <v>514</v>
      </c>
      <c r="C92" s="119" t="s">
        <v>605</v>
      </c>
      <c r="D92" s="120">
        <v>44470</v>
      </c>
      <c r="E92" s="202" t="s">
        <v>0</v>
      </c>
      <c r="F92" s="202" t="s">
        <v>0</v>
      </c>
      <c r="G92" s="202" t="s">
        <v>0</v>
      </c>
      <c r="H92" s="202" t="s">
        <v>0</v>
      </c>
      <c r="I92" s="202" t="s">
        <v>0</v>
      </c>
      <c r="J92" s="122" t="s">
        <v>0</v>
      </c>
      <c r="K92" s="123">
        <v>41362</v>
      </c>
      <c r="L92" s="124">
        <f t="shared" si="1"/>
        <v>11250000000</v>
      </c>
      <c r="M92" s="125">
        <v>11250000000</v>
      </c>
      <c r="N92" s="125" t="s">
        <v>0</v>
      </c>
      <c r="O92" s="125" t="s">
        <v>0</v>
      </c>
      <c r="P92" s="125" t="s">
        <v>0</v>
      </c>
      <c r="Q92" s="125" t="s">
        <v>0</v>
      </c>
      <c r="R92" s="125" t="s">
        <v>0</v>
      </c>
      <c r="S92" s="126" t="s">
        <v>0</v>
      </c>
      <c r="T92" s="127" t="s">
        <v>0</v>
      </c>
      <c r="U92" s="126" t="s">
        <v>0</v>
      </c>
      <c r="V92" s="128">
        <v>20488.080000000002</v>
      </c>
      <c r="W92" s="129">
        <v>191597.49000000002</v>
      </c>
      <c r="X92" s="343">
        <v>4.9000000000000002E-2</v>
      </c>
      <c r="Y92" s="346" t="s">
        <v>324</v>
      </c>
      <c r="Z92" s="25">
        <v>3.5999999999999997E-2</v>
      </c>
    </row>
    <row r="93" spans="2:26">
      <c r="B93" s="260" t="s">
        <v>515</v>
      </c>
      <c r="C93" s="119" t="s">
        <v>606</v>
      </c>
      <c r="D93" s="120">
        <v>44649</v>
      </c>
      <c r="E93" s="202" t="s">
        <v>0</v>
      </c>
      <c r="F93" s="202" t="s">
        <v>0</v>
      </c>
      <c r="G93" s="202" t="s">
        <v>0</v>
      </c>
      <c r="H93" s="202" t="s">
        <v>0</v>
      </c>
      <c r="I93" s="202" t="s">
        <v>0</v>
      </c>
      <c r="J93" s="122" t="s">
        <v>0</v>
      </c>
      <c r="K93" s="123">
        <v>40406</v>
      </c>
      <c r="L93" s="124">
        <f t="shared" si="1"/>
        <v>25500000000</v>
      </c>
      <c r="M93" s="125">
        <v>25500000000</v>
      </c>
      <c r="N93" s="125" t="s">
        <v>0</v>
      </c>
      <c r="O93" s="125" t="s">
        <v>0</v>
      </c>
      <c r="P93" s="125" t="s">
        <v>0</v>
      </c>
      <c r="Q93" s="125" t="s">
        <v>0</v>
      </c>
      <c r="R93" s="125" t="s">
        <v>0</v>
      </c>
      <c r="S93" s="126" t="s">
        <v>0</v>
      </c>
      <c r="T93" s="127" t="s">
        <v>0</v>
      </c>
      <c r="U93" s="126" t="s">
        <v>0</v>
      </c>
      <c r="V93" s="128">
        <v>13700</v>
      </c>
      <c r="W93" s="129">
        <v>104683.98</v>
      </c>
      <c r="X93" s="343">
        <v>0.24</v>
      </c>
      <c r="Y93" s="133" t="s">
        <v>615</v>
      </c>
      <c r="Z93" s="25">
        <v>2.1000000000000001E-2</v>
      </c>
    </row>
    <row r="94" spans="2:26">
      <c r="B94" s="260" t="s">
        <v>471</v>
      </c>
      <c r="C94" s="119" t="s">
        <v>607</v>
      </c>
      <c r="D94" s="120">
        <v>44984</v>
      </c>
      <c r="E94" s="202" t="s">
        <v>0</v>
      </c>
      <c r="F94" s="202" t="s">
        <v>0</v>
      </c>
      <c r="G94" s="202" t="s">
        <v>0</v>
      </c>
      <c r="H94" s="202" t="s">
        <v>0</v>
      </c>
      <c r="I94" s="202" t="s">
        <v>0</v>
      </c>
      <c r="J94" s="122" t="s">
        <v>0</v>
      </c>
      <c r="K94" s="123">
        <v>43997</v>
      </c>
      <c r="L94" s="124">
        <f t="shared" si="1"/>
        <v>23900000000</v>
      </c>
      <c r="M94" s="125">
        <v>23900000000</v>
      </c>
      <c r="N94" s="125" t="s">
        <v>0</v>
      </c>
      <c r="O94" s="125" t="s">
        <v>0</v>
      </c>
      <c r="P94" s="125" t="s">
        <v>0</v>
      </c>
      <c r="Q94" s="125" t="s">
        <v>0</v>
      </c>
      <c r="R94" s="125" t="s">
        <v>0</v>
      </c>
      <c r="S94" s="126" t="s">
        <v>0</v>
      </c>
      <c r="T94" s="127" t="s">
        <v>0</v>
      </c>
      <c r="U94" s="126" t="s">
        <v>0</v>
      </c>
      <c r="V94" s="128">
        <v>2142.2399999999998</v>
      </c>
      <c r="W94" s="129">
        <v>22009.57</v>
      </c>
      <c r="X94" s="343">
        <v>0.5</v>
      </c>
      <c r="Y94" s="133" t="s">
        <v>615</v>
      </c>
      <c r="Z94" s="25">
        <v>1.6E-2</v>
      </c>
    </row>
    <row r="95" spans="2:26">
      <c r="B95" s="260" t="s">
        <v>516</v>
      </c>
      <c r="C95" s="119" t="s">
        <v>608</v>
      </c>
      <c r="D95" s="120">
        <v>44984</v>
      </c>
      <c r="E95" s="202" t="s">
        <v>0</v>
      </c>
      <c r="F95" s="202" t="s">
        <v>0</v>
      </c>
      <c r="G95" s="202" t="s">
        <v>0</v>
      </c>
      <c r="H95" s="202" t="s">
        <v>0</v>
      </c>
      <c r="I95" s="202" t="s">
        <v>0</v>
      </c>
      <c r="J95" s="122" t="s">
        <v>0</v>
      </c>
      <c r="K95" s="123">
        <v>41820</v>
      </c>
      <c r="L95" s="124">
        <f t="shared" si="1"/>
        <v>8100000000</v>
      </c>
      <c r="M95" s="125">
        <v>8100000000</v>
      </c>
      <c r="N95" s="125" t="s">
        <v>0</v>
      </c>
      <c r="O95" s="125" t="s">
        <v>0</v>
      </c>
      <c r="P95" s="125" t="s">
        <v>0</v>
      </c>
      <c r="Q95" s="125" t="s">
        <v>0</v>
      </c>
      <c r="R95" s="125" t="s">
        <v>0</v>
      </c>
      <c r="S95" s="126" t="s">
        <v>0</v>
      </c>
      <c r="T95" s="127" t="s">
        <v>0</v>
      </c>
      <c r="U95" s="126" t="s">
        <v>0</v>
      </c>
      <c r="V95" s="128">
        <v>16242.68</v>
      </c>
      <c r="W95" s="129">
        <v>98176.19</v>
      </c>
      <c r="X95" s="343">
        <v>0.09</v>
      </c>
      <c r="Y95" s="133" t="s">
        <v>615</v>
      </c>
      <c r="Z95" s="25">
        <v>8.0000000000000002E-3</v>
      </c>
    </row>
    <row r="96" spans="2:26">
      <c r="B96" s="260" t="s">
        <v>517</v>
      </c>
      <c r="C96" s="119" t="s">
        <v>609</v>
      </c>
      <c r="D96" s="120">
        <v>45015</v>
      </c>
      <c r="E96" s="202" t="s">
        <v>0</v>
      </c>
      <c r="F96" s="202" t="s">
        <v>0</v>
      </c>
      <c r="G96" s="202" t="s">
        <v>0</v>
      </c>
      <c r="H96" s="202" t="s">
        <v>0</v>
      </c>
      <c r="I96" s="202" t="s">
        <v>0</v>
      </c>
      <c r="J96" s="122" t="s">
        <v>0</v>
      </c>
      <c r="K96" s="123">
        <v>44516</v>
      </c>
      <c r="L96" s="124">
        <f t="shared" si="1"/>
        <v>1780000000</v>
      </c>
      <c r="M96" s="125">
        <v>1780000000</v>
      </c>
      <c r="N96" s="125" t="s">
        <v>0</v>
      </c>
      <c r="O96" s="125" t="s">
        <v>0</v>
      </c>
      <c r="P96" s="125" t="s">
        <v>0</v>
      </c>
      <c r="Q96" s="125" t="s">
        <v>0</v>
      </c>
      <c r="R96" s="125" t="s">
        <v>0</v>
      </c>
      <c r="S96" s="126" t="s">
        <v>0</v>
      </c>
      <c r="T96" s="127" t="s">
        <v>0</v>
      </c>
      <c r="U96" s="126" t="s">
        <v>0</v>
      </c>
      <c r="V96" s="128">
        <v>171.15</v>
      </c>
      <c r="W96" s="129">
        <v>1095.1300000000001</v>
      </c>
      <c r="X96" s="343">
        <v>1</v>
      </c>
      <c r="Y96" s="133" t="s">
        <v>621</v>
      </c>
      <c r="Z96" s="25">
        <v>3.9E-2</v>
      </c>
    </row>
    <row r="97" spans="2:26" ht="12.5" thickBot="1">
      <c r="B97" s="260" t="s">
        <v>518</v>
      </c>
      <c r="C97" s="119" t="s">
        <v>610</v>
      </c>
      <c r="D97" s="120">
        <v>45169</v>
      </c>
      <c r="E97" s="202" t="s">
        <v>0</v>
      </c>
      <c r="F97" s="202" t="s">
        <v>0</v>
      </c>
      <c r="G97" s="202" t="s">
        <v>0</v>
      </c>
      <c r="H97" s="202" t="s">
        <v>0</v>
      </c>
      <c r="I97" s="202" t="s">
        <v>0</v>
      </c>
      <c r="J97" s="122" t="s">
        <v>0</v>
      </c>
      <c r="K97" s="123">
        <v>40011</v>
      </c>
      <c r="L97" s="124">
        <f t="shared" si="1"/>
        <v>17215000000</v>
      </c>
      <c r="M97" s="125">
        <v>17215000000</v>
      </c>
      <c r="N97" s="125" t="s">
        <v>0</v>
      </c>
      <c r="O97" s="125" t="s">
        <v>0</v>
      </c>
      <c r="P97" s="125" t="s">
        <v>0</v>
      </c>
      <c r="Q97" s="125" t="s">
        <v>0</v>
      </c>
      <c r="R97" s="125" t="s">
        <v>0</v>
      </c>
      <c r="S97" s="126" t="s">
        <v>0</v>
      </c>
      <c r="T97" s="127" t="s">
        <v>0</v>
      </c>
      <c r="U97" s="126" t="s">
        <v>0</v>
      </c>
      <c r="V97" s="128">
        <v>1666.6</v>
      </c>
      <c r="W97" s="129">
        <v>16392.93</v>
      </c>
      <c r="X97" s="343">
        <v>1</v>
      </c>
      <c r="Y97" s="133" t="s">
        <v>613</v>
      </c>
      <c r="Z97" s="25">
        <v>4.3999999999999997E-2</v>
      </c>
    </row>
    <row r="98" spans="2:26" ht="12.5" thickTop="1">
      <c r="B98" s="264" t="s">
        <v>102</v>
      </c>
      <c r="C98" s="265"/>
      <c r="D98" s="266"/>
      <c r="E98" s="267"/>
      <c r="F98" s="267"/>
      <c r="G98" s="267"/>
      <c r="H98" s="267"/>
      <c r="I98" s="267"/>
      <c r="J98" s="268"/>
      <c r="K98" s="269"/>
      <c r="L98" s="270">
        <f>SUM(L6:L97)</f>
        <v>1246772286647</v>
      </c>
      <c r="M98" s="271"/>
      <c r="N98" s="271"/>
      <c r="O98" s="271"/>
      <c r="P98" s="271"/>
      <c r="Q98" s="271"/>
      <c r="R98" s="271"/>
      <c r="S98" s="272"/>
      <c r="T98" s="270"/>
      <c r="U98" s="296">
        <f>SUM(U6:U97)</f>
        <v>141059777000</v>
      </c>
      <c r="V98" s="270"/>
      <c r="W98" s="272"/>
      <c r="X98" s="273"/>
      <c r="Y98" s="269"/>
      <c r="Z98" s="274"/>
    </row>
    <row r="99" spans="2:26" ht="15" customHeight="1">
      <c r="B99" s="334"/>
      <c r="C99" s="334"/>
      <c r="D99" s="334"/>
      <c r="E99" s="334"/>
      <c r="F99" s="334"/>
      <c r="G99" s="334"/>
      <c r="H99" s="334"/>
      <c r="I99" s="334"/>
      <c r="J99" s="334"/>
      <c r="K99" s="334"/>
      <c r="L99" s="334"/>
      <c r="M99" s="334"/>
      <c r="N99" s="334"/>
      <c r="O99" s="334"/>
      <c r="P99" s="334"/>
      <c r="Q99" s="334"/>
      <c r="R99" s="334"/>
      <c r="S99" s="334"/>
      <c r="T99" s="334"/>
      <c r="U99" s="334"/>
      <c r="V99" s="334"/>
      <c r="W99" s="334"/>
      <c r="X99" s="334"/>
      <c r="Y99" s="334"/>
      <c r="Z99" s="334"/>
    </row>
  </sheetData>
  <autoFilter ref="B5:Z98" xr:uid="{00000000-0009-0000-0000-000003000000}"/>
  <mergeCells count="2">
    <mergeCell ref="E4:J4"/>
    <mergeCell ref="N4:S4"/>
  </mergeCells>
  <phoneticPr fontId="2"/>
  <pageMargins left="0.74803149606299213" right="0.74803149606299213" top="0.98425196850393704" bottom="0.98425196850393704" header="0.51181102362204722" footer="0.51181102362204722"/>
  <pageSetup paperSize="8" scale="39" orientation="landscape" cellComments="asDisplayed" horizontalDpi="300" verticalDpi="300" r:id="rId1"/>
  <headerFooter alignWithMargins="0">
    <oddHeader>&amp;L&amp;A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3:AT98"/>
  <sheetViews>
    <sheetView showGridLines="0" view="pageBreakPreview" zoomScale="80" zoomScaleNormal="85" zoomScaleSheetLayoutView="80" workbookViewId="0">
      <pane xSplit="2" ySplit="5" topLeftCell="C6" activePane="bottomRight" state="frozen"/>
      <selection activeCell="A155" sqref="A98:XFD155"/>
      <selection pane="topRight" activeCell="A155" sqref="A98:XFD155"/>
      <selection pane="bottomLeft" activeCell="A155" sqref="A98:XFD155"/>
      <selection pane="bottomRight"/>
    </sheetView>
  </sheetViews>
  <sheetFormatPr defaultColWidth="9" defaultRowHeight="12"/>
  <cols>
    <col min="1" max="1" width="9" style="2"/>
    <col min="2" max="2" width="35.6328125" style="2" customWidth="1"/>
    <col min="3" max="5" width="12.26953125" style="2" customWidth="1"/>
    <col min="6" max="7" width="12.26953125" style="70" customWidth="1"/>
    <col min="8" max="12" width="12.26953125" style="2" customWidth="1"/>
    <col min="13" max="14" width="12.36328125" style="2" customWidth="1"/>
    <col min="15" max="28" width="12.26953125" style="2" customWidth="1"/>
    <col min="29" max="46" width="12.36328125" style="2" customWidth="1"/>
    <col min="47" max="16384" width="9" style="2"/>
  </cols>
  <sheetData>
    <row r="3" spans="2:46">
      <c r="B3" s="2" t="s">
        <v>13</v>
      </c>
    </row>
    <row r="4" spans="2:46" ht="13.5" customHeight="1">
      <c r="B4" s="385" t="s">
        <v>2</v>
      </c>
      <c r="C4" s="282" t="s">
        <v>362</v>
      </c>
      <c r="D4" s="210" t="s">
        <v>363</v>
      </c>
      <c r="E4" s="210" t="s">
        <v>364</v>
      </c>
      <c r="F4" s="210" t="s">
        <v>365</v>
      </c>
      <c r="G4" s="210" t="s">
        <v>366</v>
      </c>
      <c r="H4" s="210" t="s">
        <v>367</v>
      </c>
      <c r="I4" s="210" t="s">
        <v>368</v>
      </c>
      <c r="J4" s="210" t="s">
        <v>369</v>
      </c>
      <c r="K4" s="210" t="s">
        <v>370</v>
      </c>
      <c r="L4" s="210" t="s">
        <v>371</v>
      </c>
      <c r="M4" s="210" t="s">
        <v>372</v>
      </c>
      <c r="N4" s="210" t="s">
        <v>373</v>
      </c>
      <c r="O4" s="210" t="s">
        <v>374</v>
      </c>
      <c r="P4" s="210" t="s">
        <v>375</v>
      </c>
      <c r="Q4" s="210" t="s">
        <v>376</v>
      </c>
      <c r="R4" s="210" t="s">
        <v>377</v>
      </c>
      <c r="S4" s="210" t="s">
        <v>378</v>
      </c>
      <c r="T4" s="210" t="s">
        <v>379</v>
      </c>
      <c r="U4" s="210" t="s">
        <v>380</v>
      </c>
      <c r="V4" s="210" t="s">
        <v>381</v>
      </c>
      <c r="W4" s="210" t="s">
        <v>382</v>
      </c>
      <c r="X4" s="210" t="s">
        <v>383</v>
      </c>
      <c r="Y4" s="210" t="s">
        <v>384</v>
      </c>
      <c r="Z4" s="210" t="s">
        <v>385</v>
      </c>
      <c r="AA4" s="210" t="s">
        <v>386</v>
      </c>
      <c r="AB4" s="210" t="s">
        <v>387</v>
      </c>
      <c r="AC4" s="347" t="s">
        <v>388</v>
      </c>
      <c r="AD4" s="347" t="s">
        <v>389</v>
      </c>
      <c r="AE4" s="347" t="s">
        <v>390</v>
      </c>
      <c r="AF4" s="347" t="s">
        <v>391</v>
      </c>
      <c r="AG4" s="347" t="s">
        <v>392</v>
      </c>
      <c r="AH4" s="347" t="s">
        <v>393</v>
      </c>
      <c r="AI4" s="347" t="s">
        <v>394</v>
      </c>
      <c r="AJ4" s="347" t="s">
        <v>395</v>
      </c>
      <c r="AK4" s="347" t="s">
        <v>396</v>
      </c>
      <c r="AL4" s="347" t="s">
        <v>397</v>
      </c>
      <c r="AM4" s="347" t="s">
        <v>398</v>
      </c>
      <c r="AN4" s="347" t="s">
        <v>399</v>
      </c>
      <c r="AO4" s="347" t="s">
        <v>400</v>
      </c>
      <c r="AP4" s="347" t="s">
        <v>401</v>
      </c>
      <c r="AQ4" s="347" t="s">
        <v>402</v>
      </c>
      <c r="AR4" s="347" t="s">
        <v>403</v>
      </c>
      <c r="AS4" s="347" t="s">
        <v>404</v>
      </c>
      <c r="AT4" s="347" t="s">
        <v>405</v>
      </c>
    </row>
    <row r="5" spans="2:46" s="109" customFormat="1" ht="14.25" customHeight="1" thickBot="1">
      <c r="B5" s="386"/>
      <c r="C5" s="283" t="s">
        <v>3</v>
      </c>
      <c r="D5" s="157" t="s">
        <v>4</v>
      </c>
      <c r="E5" s="157" t="s">
        <v>5</v>
      </c>
      <c r="F5" s="157" t="s">
        <v>6</v>
      </c>
      <c r="G5" s="157" t="s">
        <v>7</v>
      </c>
      <c r="H5" s="157" t="s">
        <v>8</v>
      </c>
      <c r="I5" s="157" t="s">
        <v>9</v>
      </c>
      <c r="J5" s="157" t="s">
        <v>10</v>
      </c>
      <c r="K5" s="157" t="s">
        <v>11</v>
      </c>
      <c r="L5" s="157" t="s">
        <v>12</v>
      </c>
      <c r="M5" s="157" t="s">
        <v>18</v>
      </c>
      <c r="N5" s="157" t="s">
        <v>19</v>
      </c>
      <c r="O5" s="157" t="s">
        <v>109</v>
      </c>
      <c r="P5" s="157" t="s">
        <v>108</v>
      </c>
      <c r="Q5" s="157" t="s">
        <v>131</v>
      </c>
      <c r="R5" s="157" t="s">
        <v>132</v>
      </c>
      <c r="S5" s="157" t="s">
        <v>140</v>
      </c>
      <c r="T5" s="157" t="s">
        <v>141</v>
      </c>
      <c r="U5" s="157" t="s">
        <v>145</v>
      </c>
      <c r="V5" s="157" t="s">
        <v>147</v>
      </c>
      <c r="W5" s="157" t="s">
        <v>152</v>
      </c>
      <c r="X5" s="157" t="s">
        <v>155</v>
      </c>
      <c r="Y5" s="157" t="s">
        <v>174</v>
      </c>
      <c r="Z5" s="157" t="s">
        <v>157</v>
      </c>
      <c r="AA5" s="157" t="s">
        <v>163</v>
      </c>
      <c r="AB5" s="157" t="s">
        <v>186</v>
      </c>
      <c r="AC5" s="193" t="s">
        <v>187</v>
      </c>
      <c r="AD5" s="193" t="s">
        <v>189</v>
      </c>
      <c r="AE5" s="193" t="s">
        <v>195</v>
      </c>
      <c r="AF5" s="193" t="s">
        <v>228</v>
      </c>
      <c r="AG5" s="193" t="s">
        <v>229</v>
      </c>
      <c r="AH5" s="193" t="s">
        <v>230</v>
      </c>
      <c r="AI5" s="193" t="s">
        <v>231</v>
      </c>
      <c r="AJ5" s="193" t="s">
        <v>232</v>
      </c>
      <c r="AK5" s="193" t="s">
        <v>233</v>
      </c>
      <c r="AL5" s="193" t="s">
        <v>234</v>
      </c>
      <c r="AM5" s="193" t="s">
        <v>235</v>
      </c>
      <c r="AN5" s="193" t="s">
        <v>236</v>
      </c>
      <c r="AO5" s="193" t="s">
        <v>237</v>
      </c>
      <c r="AP5" s="193" t="s">
        <v>238</v>
      </c>
      <c r="AQ5" s="193" t="s">
        <v>239</v>
      </c>
      <c r="AR5" s="193" t="s">
        <v>240</v>
      </c>
      <c r="AS5" s="193" t="s">
        <v>241</v>
      </c>
      <c r="AT5" s="193" t="s">
        <v>242</v>
      </c>
    </row>
    <row r="6" spans="2:46">
      <c r="B6" s="258" t="s">
        <v>227</v>
      </c>
      <c r="C6" s="284">
        <v>18006</v>
      </c>
      <c r="D6" s="158">
        <v>18006</v>
      </c>
      <c r="E6" s="158">
        <v>18006</v>
      </c>
      <c r="F6" s="158">
        <v>18006</v>
      </c>
      <c r="G6" s="158">
        <v>18006</v>
      </c>
      <c r="H6" s="158">
        <v>18006</v>
      </c>
      <c r="I6" s="158">
        <v>18006</v>
      </c>
      <c r="J6" s="158">
        <v>18006</v>
      </c>
      <c r="K6" s="158">
        <v>18006</v>
      </c>
      <c r="L6" s="158">
        <v>18006</v>
      </c>
      <c r="M6" s="158" t="s">
        <v>0</v>
      </c>
      <c r="N6" s="158" t="s">
        <v>0</v>
      </c>
      <c r="O6" s="158" t="s">
        <v>0</v>
      </c>
      <c r="P6" s="158" t="s">
        <v>0</v>
      </c>
      <c r="Q6" s="158" t="s">
        <v>0</v>
      </c>
      <c r="R6" s="158" t="s">
        <v>0</v>
      </c>
      <c r="S6" s="158" t="s">
        <v>0</v>
      </c>
      <c r="T6" s="158" t="s">
        <v>0</v>
      </c>
      <c r="U6" s="158" t="s">
        <v>0</v>
      </c>
      <c r="V6" s="158" t="s">
        <v>0</v>
      </c>
      <c r="W6" s="158" t="s">
        <v>0</v>
      </c>
      <c r="X6" s="158" t="s">
        <v>0</v>
      </c>
      <c r="Y6" s="158" t="s">
        <v>0</v>
      </c>
      <c r="Z6" s="158" t="s">
        <v>0</v>
      </c>
      <c r="AA6" s="158" t="s">
        <v>0</v>
      </c>
      <c r="AB6" s="158" t="s">
        <v>0</v>
      </c>
      <c r="AC6" s="31" t="s">
        <v>0</v>
      </c>
      <c r="AD6" s="158" t="s">
        <v>0</v>
      </c>
      <c r="AE6" s="158" t="s">
        <v>0</v>
      </c>
      <c r="AF6" s="158" t="s">
        <v>0</v>
      </c>
      <c r="AG6" s="158" t="s">
        <v>0</v>
      </c>
      <c r="AH6" s="31" t="s">
        <v>0</v>
      </c>
      <c r="AI6" s="31" t="s">
        <v>0</v>
      </c>
      <c r="AJ6" s="31" t="s">
        <v>0</v>
      </c>
      <c r="AK6" s="31" t="s">
        <v>0</v>
      </c>
      <c r="AL6" s="31" t="s">
        <v>0</v>
      </c>
      <c r="AM6" s="31" t="s">
        <v>0</v>
      </c>
      <c r="AN6" s="31" t="s">
        <v>0</v>
      </c>
      <c r="AO6" s="31" t="s">
        <v>0</v>
      </c>
      <c r="AP6" s="31" t="s">
        <v>0</v>
      </c>
      <c r="AQ6" s="31" t="s">
        <v>0</v>
      </c>
      <c r="AR6" s="348" t="s">
        <v>0</v>
      </c>
      <c r="AS6" s="348" t="s">
        <v>0</v>
      </c>
      <c r="AT6" s="31" t="s">
        <v>0</v>
      </c>
    </row>
    <row r="7" spans="2:46">
      <c r="B7" s="260" t="s">
        <v>258</v>
      </c>
      <c r="C7" s="285">
        <v>7114</v>
      </c>
      <c r="D7" s="106">
        <v>7114</v>
      </c>
      <c r="E7" s="106">
        <v>7114</v>
      </c>
      <c r="F7" s="106">
        <v>7114</v>
      </c>
      <c r="G7" s="106">
        <v>7114</v>
      </c>
      <c r="H7" s="106">
        <v>7114</v>
      </c>
      <c r="I7" s="106">
        <v>7114</v>
      </c>
      <c r="J7" s="106">
        <v>7114</v>
      </c>
      <c r="K7" s="106">
        <v>7114</v>
      </c>
      <c r="L7" s="106">
        <v>7114</v>
      </c>
      <c r="M7" s="106">
        <v>7123</v>
      </c>
      <c r="N7" s="106">
        <v>7143</v>
      </c>
      <c r="O7" s="106">
        <v>7143</v>
      </c>
      <c r="P7" s="106">
        <v>7163</v>
      </c>
      <c r="Q7" s="106">
        <v>7163</v>
      </c>
      <c r="R7" s="106">
        <v>7172</v>
      </c>
      <c r="S7" s="106">
        <v>7183</v>
      </c>
      <c r="T7" s="106">
        <v>7183</v>
      </c>
      <c r="U7" s="106">
        <v>7183</v>
      </c>
      <c r="V7" s="106">
        <v>7193</v>
      </c>
      <c r="W7" s="106">
        <v>7215</v>
      </c>
      <c r="X7" s="106">
        <v>7224</v>
      </c>
      <c r="Y7" s="106">
        <v>7224</v>
      </c>
      <c r="Z7" s="106">
        <v>7224</v>
      </c>
      <c r="AA7" s="106">
        <v>7224</v>
      </c>
      <c r="AB7" s="106">
        <v>7224</v>
      </c>
      <c r="AC7" s="34">
        <v>7224</v>
      </c>
      <c r="AD7" s="106">
        <v>7224</v>
      </c>
      <c r="AE7" s="106">
        <v>7224</v>
      </c>
      <c r="AF7" s="106">
        <v>7224</v>
      </c>
      <c r="AG7" s="106">
        <v>7224</v>
      </c>
      <c r="AH7" s="34">
        <v>7224</v>
      </c>
      <c r="AI7" s="34">
        <v>7224</v>
      </c>
      <c r="AJ7" s="34">
        <v>7224</v>
      </c>
      <c r="AK7" s="34">
        <v>7253</v>
      </c>
      <c r="AL7" s="34">
        <v>7253</v>
      </c>
      <c r="AM7" s="34">
        <v>7253</v>
      </c>
      <c r="AN7" s="34">
        <v>7253</v>
      </c>
      <c r="AO7" s="34">
        <v>7253</v>
      </c>
      <c r="AP7" s="34" t="s">
        <v>0</v>
      </c>
      <c r="AQ7" s="34" t="s">
        <v>0</v>
      </c>
      <c r="AR7" s="159" t="s">
        <v>0</v>
      </c>
      <c r="AS7" s="159" t="s">
        <v>0</v>
      </c>
      <c r="AT7" s="34" t="s">
        <v>0</v>
      </c>
    </row>
    <row r="8" spans="2:46">
      <c r="B8" s="260" t="s">
        <v>259</v>
      </c>
      <c r="C8" s="285">
        <v>2475</v>
      </c>
      <c r="D8" s="106">
        <v>2186</v>
      </c>
      <c r="E8" s="106">
        <v>2186</v>
      </c>
      <c r="F8" s="106">
        <v>2186</v>
      </c>
      <c r="G8" s="106">
        <v>2186</v>
      </c>
      <c r="H8" s="106">
        <v>2186</v>
      </c>
      <c r="I8" s="106">
        <v>2186</v>
      </c>
      <c r="J8" s="106">
        <v>2186</v>
      </c>
      <c r="K8" s="106">
        <v>2186</v>
      </c>
      <c r="L8" s="106">
        <v>2186</v>
      </c>
      <c r="M8" s="106">
        <v>2186</v>
      </c>
      <c r="N8" s="106">
        <v>2186</v>
      </c>
      <c r="O8" s="106">
        <v>2186</v>
      </c>
      <c r="P8" s="106">
        <v>2186</v>
      </c>
      <c r="Q8" s="106">
        <v>2186</v>
      </c>
      <c r="R8" s="106">
        <v>2186</v>
      </c>
      <c r="S8" s="106">
        <v>2186</v>
      </c>
      <c r="T8" s="106">
        <v>2186</v>
      </c>
      <c r="U8" s="106">
        <v>2186</v>
      </c>
      <c r="V8" s="106">
        <v>2186</v>
      </c>
      <c r="W8" s="106">
        <v>2186</v>
      </c>
      <c r="X8" s="106">
        <v>2186</v>
      </c>
      <c r="Y8" s="106">
        <v>2186</v>
      </c>
      <c r="Z8" s="106">
        <v>2186</v>
      </c>
      <c r="AA8" s="106">
        <v>2186</v>
      </c>
      <c r="AB8" s="106">
        <v>2186</v>
      </c>
      <c r="AC8" s="34">
        <v>2186</v>
      </c>
      <c r="AD8" s="106">
        <v>2186</v>
      </c>
      <c r="AE8" s="106">
        <v>2186</v>
      </c>
      <c r="AF8" s="106">
        <v>2186</v>
      </c>
      <c r="AG8" s="106">
        <v>2186</v>
      </c>
      <c r="AH8" s="34">
        <v>2186</v>
      </c>
      <c r="AI8" s="34">
        <v>2186</v>
      </c>
      <c r="AJ8" s="34">
        <v>2186</v>
      </c>
      <c r="AK8" s="34">
        <v>2186</v>
      </c>
      <c r="AL8" s="34">
        <v>2186</v>
      </c>
      <c r="AM8" s="34">
        <v>2186</v>
      </c>
      <c r="AN8" s="34">
        <v>2186</v>
      </c>
      <c r="AO8" s="34">
        <v>2186</v>
      </c>
      <c r="AP8" s="34">
        <v>2186</v>
      </c>
      <c r="AQ8" s="34">
        <v>2186</v>
      </c>
      <c r="AR8" s="159">
        <v>2186</v>
      </c>
      <c r="AS8" s="159">
        <v>2186</v>
      </c>
      <c r="AT8" s="34">
        <v>2186</v>
      </c>
    </row>
    <row r="9" spans="2:46">
      <c r="B9" s="260" t="s">
        <v>260</v>
      </c>
      <c r="C9" s="285">
        <v>4091</v>
      </c>
      <c r="D9" s="106">
        <v>4091</v>
      </c>
      <c r="E9" s="106">
        <v>4091</v>
      </c>
      <c r="F9" s="106">
        <v>4091</v>
      </c>
      <c r="G9" s="106">
        <v>4091</v>
      </c>
      <c r="H9" s="106">
        <v>4091</v>
      </c>
      <c r="I9" s="106">
        <v>4067</v>
      </c>
      <c r="J9" s="106">
        <v>4067</v>
      </c>
      <c r="K9" s="106">
        <v>4067</v>
      </c>
      <c r="L9" s="106">
        <v>4067</v>
      </c>
      <c r="M9" s="106">
        <v>4067</v>
      </c>
      <c r="N9" s="106">
        <v>4067</v>
      </c>
      <c r="O9" s="106">
        <v>4067</v>
      </c>
      <c r="P9" s="106">
        <v>4067</v>
      </c>
      <c r="Q9" s="106">
        <v>4067</v>
      </c>
      <c r="R9" s="106">
        <v>4067</v>
      </c>
      <c r="S9" s="106">
        <v>4067</v>
      </c>
      <c r="T9" s="106">
        <v>4067</v>
      </c>
      <c r="U9" s="106">
        <v>4067</v>
      </c>
      <c r="V9" s="106" t="s">
        <v>0</v>
      </c>
      <c r="W9" s="106" t="s">
        <v>0</v>
      </c>
      <c r="X9" s="106" t="s">
        <v>0</v>
      </c>
      <c r="Y9" s="106" t="s">
        <v>0</v>
      </c>
      <c r="Z9" s="106" t="s">
        <v>0</v>
      </c>
      <c r="AA9" s="106" t="s">
        <v>0</v>
      </c>
      <c r="AB9" s="106" t="s">
        <v>0</v>
      </c>
      <c r="AC9" s="34" t="s">
        <v>0</v>
      </c>
      <c r="AD9" s="106" t="s">
        <v>0</v>
      </c>
      <c r="AE9" s="106" t="s">
        <v>0</v>
      </c>
      <c r="AF9" s="106" t="s">
        <v>0</v>
      </c>
      <c r="AG9" s="106" t="s">
        <v>0</v>
      </c>
      <c r="AH9" s="34" t="s">
        <v>0</v>
      </c>
      <c r="AI9" s="34" t="s">
        <v>0</v>
      </c>
      <c r="AJ9" s="34" t="s">
        <v>0</v>
      </c>
      <c r="AK9" s="34" t="s">
        <v>0</v>
      </c>
      <c r="AL9" s="34" t="s">
        <v>0</v>
      </c>
      <c r="AM9" s="34" t="s">
        <v>0</v>
      </c>
      <c r="AN9" s="34" t="s">
        <v>0</v>
      </c>
      <c r="AO9" s="34" t="s">
        <v>0</v>
      </c>
      <c r="AP9" s="34" t="s">
        <v>0</v>
      </c>
      <c r="AQ9" s="34" t="s">
        <v>0</v>
      </c>
      <c r="AR9" s="159" t="s">
        <v>0</v>
      </c>
      <c r="AS9" s="159" t="s">
        <v>0</v>
      </c>
      <c r="AT9" s="34" t="s">
        <v>0</v>
      </c>
    </row>
    <row r="10" spans="2:46">
      <c r="B10" s="260" t="s">
        <v>261</v>
      </c>
      <c r="C10" s="285">
        <v>6831</v>
      </c>
      <c r="D10" s="106">
        <v>6831</v>
      </c>
      <c r="E10" s="106">
        <v>6831</v>
      </c>
      <c r="F10" s="106">
        <v>6831</v>
      </c>
      <c r="G10" s="106">
        <v>6831</v>
      </c>
      <c r="H10" s="106">
        <v>6831</v>
      </c>
      <c r="I10" s="106">
        <v>6831</v>
      </c>
      <c r="J10" s="106">
        <v>6831</v>
      </c>
      <c r="K10" s="106">
        <v>6831</v>
      </c>
      <c r="L10" s="106">
        <v>6831</v>
      </c>
      <c r="M10" s="106">
        <v>6831</v>
      </c>
      <c r="N10" s="106">
        <v>6831</v>
      </c>
      <c r="O10" s="106">
        <v>6831</v>
      </c>
      <c r="P10" s="106">
        <v>6831</v>
      </c>
      <c r="Q10" s="106">
        <v>6831</v>
      </c>
      <c r="R10" s="106">
        <v>6831</v>
      </c>
      <c r="S10" s="106">
        <v>6831</v>
      </c>
      <c r="T10" s="106">
        <v>6831</v>
      </c>
      <c r="U10" s="106">
        <v>6831</v>
      </c>
      <c r="V10" s="106">
        <v>6831</v>
      </c>
      <c r="W10" s="106">
        <v>6831</v>
      </c>
      <c r="X10" s="106">
        <v>6831</v>
      </c>
      <c r="Y10" s="106">
        <v>6831</v>
      </c>
      <c r="Z10" s="106">
        <v>6831</v>
      </c>
      <c r="AA10" s="106">
        <v>6831</v>
      </c>
      <c r="AB10" s="106">
        <v>6831</v>
      </c>
      <c r="AC10" s="34">
        <v>6831</v>
      </c>
      <c r="AD10" s="106">
        <v>6831</v>
      </c>
      <c r="AE10" s="106">
        <v>6831</v>
      </c>
      <c r="AF10" s="106">
        <v>6831</v>
      </c>
      <c r="AG10" s="106">
        <v>6831</v>
      </c>
      <c r="AH10" s="34">
        <v>6831</v>
      </c>
      <c r="AI10" s="34">
        <v>6831</v>
      </c>
      <c r="AJ10" s="34">
        <v>6831</v>
      </c>
      <c r="AK10" s="34">
        <v>6831</v>
      </c>
      <c r="AL10" s="34">
        <v>3415</v>
      </c>
      <c r="AM10" s="34" t="s">
        <v>0</v>
      </c>
      <c r="AN10" s="34" t="s">
        <v>0</v>
      </c>
      <c r="AO10" s="34" t="s">
        <v>0</v>
      </c>
      <c r="AP10" s="34" t="s">
        <v>0</v>
      </c>
      <c r="AQ10" s="34" t="s">
        <v>0</v>
      </c>
      <c r="AR10" s="159" t="s">
        <v>0</v>
      </c>
      <c r="AS10" s="159" t="s">
        <v>0</v>
      </c>
      <c r="AT10" s="34" t="s">
        <v>0</v>
      </c>
    </row>
    <row r="11" spans="2:46" ht="24">
      <c r="B11" s="260" t="s">
        <v>262</v>
      </c>
      <c r="C11" s="285">
        <v>4383</v>
      </c>
      <c r="D11" s="106">
        <v>4383</v>
      </c>
      <c r="E11" s="106">
        <v>4383</v>
      </c>
      <c r="F11" s="106">
        <v>4383</v>
      </c>
      <c r="G11" s="106">
        <v>4383</v>
      </c>
      <c r="H11" s="106">
        <v>4383</v>
      </c>
      <c r="I11" s="106">
        <v>4383</v>
      </c>
      <c r="J11" s="106">
        <v>4383</v>
      </c>
      <c r="K11" s="106">
        <v>4383</v>
      </c>
      <c r="L11" s="106" t="s">
        <v>0</v>
      </c>
      <c r="M11" s="106" t="s">
        <v>0</v>
      </c>
      <c r="N11" s="106" t="s">
        <v>0</v>
      </c>
      <c r="O11" s="106" t="s">
        <v>0</v>
      </c>
      <c r="P11" s="106" t="s">
        <v>0</v>
      </c>
      <c r="Q11" s="106" t="s">
        <v>0</v>
      </c>
      <c r="R11" s="106" t="s">
        <v>0</v>
      </c>
      <c r="S11" s="106" t="s">
        <v>0</v>
      </c>
      <c r="T11" s="106" t="s">
        <v>0</v>
      </c>
      <c r="U11" s="106" t="s">
        <v>0</v>
      </c>
      <c r="V11" s="106" t="s">
        <v>0</v>
      </c>
      <c r="W11" s="106" t="s">
        <v>0</v>
      </c>
      <c r="X11" s="106" t="s">
        <v>0</v>
      </c>
      <c r="Y11" s="106" t="s">
        <v>0</v>
      </c>
      <c r="Z11" s="106" t="s">
        <v>0</v>
      </c>
      <c r="AA11" s="106" t="s">
        <v>0</v>
      </c>
      <c r="AB11" s="106" t="s">
        <v>0</v>
      </c>
      <c r="AC11" s="34" t="s">
        <v>0</v>
      </c>
      <c r="AD11" s="106" t="s">
        <v>0</v>
      </c>
      <c r="AE11" s="106" t="s">
        <v>0</v>
      </c>
      <c r="AF11" s="106" t="s">
        <v>0</v>
      </c>
      <c r="AG11" s="106" t="s">
        <v>0</v>
      </c>
      <c r="AH11" s="34" t="s">
        <v>0</v>
      </c>
      <c r="AI11" s="34" t="s">
        <v>0</v>
      </c>
      <c r="AJ11" s="34" t="s">
        <v>0</v>
      </c>
      <c r="AK11" s="34" t="s">
        <v>0</v>
      </c>
      <c r="AL11" s="34" t="s">
        <v>0</v>
      </c>
      <c r="AM11" s="34" t="s">
        <v>0</v>
      </c>
      <c r="AN11" s="34" t="s">
        <v>0</v>
      </c>
      <c r="AO11" s="34" t="s">
        <v>0</v>
      </c>
      <c r="AP11" s="34" t="s">
        <v>0</v>
      </c>
      <c r="AQ11" s="34" t="s">
        <v>0</v>
      </c>
      <c r="AR11" s="159" t="s">
        <v>0</v>
      </c>
      <c r="AS11" s="159" t="s">
        <v>0</v>
      </c>
      <c r="AT11" s="34" t="s">
        <v>0</v>
      </c>
    </row>
    <row r="12" spans="2:46">
      <c r="B12" s="260" t="s">
        <v>263</v>
      </c>
      <c r="C12" s="285">
        <v>3773</v>
      </c>
      <c r="D12" s="106">
        <v>3773</v>
      </c>
      <c r="E12" s="106">
        <v>3773</v>
      </c>
      <c r="F12" s="106">
        <v>3782</v>
      </c>
      <c r="G12" s="106">
        <v>3782</v>
      </c>
      <c r="H12" s="106">
        <v>3782</v>
      </c>
      <c r="I12" s="106">
        <v>3782</v>
      </c>
      <c r="J12" s="106">
        <v>3794</v>
      </c>
      <c r="K12" s="106">
        <v>3777</v>
      </c>
      <c r="L12" s="106" t="s">
        <v>0</v>
      </c>
      <c r="M12" s="106" t="s">
        <v>0</v>
      </c>
      <c r="N12" s="106" t="s">
        <v>0</v>
      </c>
      <c r="O12" s="106" t="s">
        <v>0</v>
      </c>
      <c r="P12" s="106" t="s">
        <v>0</v>
      </c>
      <c r="Q12" s="106" t="s">
        <v>0</v>
      </c>
      <c r="R12" s="106" t="s">
        <v>0</v>
      </c>
      <c r="S12" s="106" t="s">
        <v>0</v>
      </c>
      <c r="T12" s="106" t="s">
        <v>0</v>
      </c>
      <c r="U12" s="106" t="s">
        <v>0</v>
      </c>
      <c r="V12" s="106" t="s">
        <v>0</v>
      </c>
      <c r="W12" s="106" t="s">
        <v>0</v>
      </c>
      <c r="X12" s="106" t="s">
        <v>0</v>
      </c>
      <c r="Y12" s="106" t="s">
        <v>0</v>
      </c>
      <c r="Z12" s="106" t="s">
        <v>0</v>
      </c>
      <c r="AA12" s="106" t="s">
        <v>0</v>
      </c>
      <c r="AB12" s="106" t="s">
        <v>0</v>
      </c>
      <c r="AC12" s="34" t="s">
        <v>0</v>
      </c>
      <c r="AD12" s="106" t="s">
        <v>0</v>
      </c>
      <c r="AE12" s="106" t="s">
        <v>0</v>
      </c>
      <c r="AF12" s="106" t="s">
        <v>0</v>
      </c>
      <c r="AG12" s="106" t="s">
        <v>0</v>
      </c>
      <c r="AH12" s="34" t="s">
        <v>0</v>
      </c>
      <c r="AI12" s="34" t="s">
        <v>0</v>
      </c>
      <c r="AJ12" s="34" t="s">
        <v>0</v>
      </c>
      <c r="AK12" s="34" t="s">
        <v>0</v>
      </c>
      <c r="AL12" s="34" t="s">
        <v>0</v>
      </c>
      <c r="AM12" s="34" t="s">
        <v>0</v>
      </c>
      <c r="AN12" s="34" t="s">
        <v>0</v>
      </c>
      <c r="AO12" s="34" t="s">
        <v>0</v>
      </c>
      <c r="AP12" s="34" t="s">
        <v>0</v>
      </c>
      <c r="AQ12" s="34" t="s">
        <v>0</v>
      </c>
      <c r="AR12" s="159" t="s">
        <v>0</v>
      </c>
      <c r="AS12" s="159" t="s">
        <v>0</v>
      </c>
      <c r="AT12" s="34" t="s">
        <v>0</v>
      </c>
    </row>
    <row r="13" spans="2:46">
      <c r="B13" s="260" t="s">
        <v>264</v>
      </c>
      <c r="C13" s="285">
        <v>3478</v>
      </c>
      <c r="D13" s="106">
        <v>3478</v>
      </c>
      <c r="E13" s="106">
        <v>3478</v>
      </c>
      <c r="F13" s="106">
        <v>3478</v>
      </c>
      <c r="G13" s="106">
        <v>3478</v>
      </c>
      <c r="H13" s="106">
        <v>3478</v>
      </c>
      <c r="I13" s="106">
        <v>3478</v>
      </c>
      <c r="J13" s="106">
        <v>3478</v>
      </c>
      <c r="K13" s="106">
        <v>3478</v>
      </c>
      <c r="L13" s="106">
        <v>3478</v>
      </c>
      <c r="M13" s="106">
        <v>3478</v>
      </c>
      <c r="N13" s="106" t="s">
        <v>0</v>
      </c>
      <c r="O13" s="106" t="s">
        <v>0</v>
      </c>
      <c r="P13" s="106" t="s">
        <v>0</v>
      </c>
      <c r="Q13" s="106" t="s">
        <v>0</v>
      </c>
      <c r="R13" s="106" t="s">
        <v>0</v>
      </c>
      <c r="S13" s="106" t="s">
        <v>0</v>
      </c>
      <c r="T13" s="106" t="s">
        <v>0</v>
      </c>
      <c r="U13" s="106" t="s">
        <v>0</v>
      </c>
      <c r="V13" s="106" t="s">
        <v>0</v>
      </c>
      <c r="W13" s="106" t="s">
        <v>0</v>
      </c>
      <c r="X13" s="106" t="s">
        <v>0</v>
      </c>
      <c r="Y13" s="106" t="s">
        <v>0</v>
      </c>
      <c r="Z13" s="106" t="s">
        <v>0</v>
      </c>
      <c r="AA13" s="106" t="s">
        <v>0</v>
      </c>
      <c r="AB13" s="106" t="s">
        <v>0</v>
      </c>
      <c r="AC13" s="34" t="s">
        <v>0</v>
      </c>
      <c r="AD13" s="106" t="s">
        <v>0</v>
      </c>
      <c r="AE13" s="106" t="s">
        <v>0</v>
      </c>
      <c r="AF13" s="106" t="s">
        <v>0</v>
      </c>
      <c r="AG13" s="106" t="s">
        <v>0</v>
      </c>
      <c r="AH13" s="34" t="s">
        <v>0</v>
      </c>
      <c r="AI13" s="34" t="s">
        <v>0</v>
      </c>
      <c r="AJ13" s="34" t="s">
        <v>0</v>
      </c>
      <c r="AK13" s="34" t="s">
        <v>0</v>
      </c>
      <c r="AL13" s="34" t="s">
        <v>0</v>
      </c>
      <c r="AM13" s="34" t="s">
        <v>0</v>
      </c>
      <c r="AN13" s="34" t="s">
        <v>0</v>
      </c>
      <c r="AO13" s="34" t="s">
        <v>0</v>
      </c>
      <c r="AP13" s="34" t="s">
        <v>0</v>
      </c>
      <c r="AQ13" s="34" t="s">
        <v>0</v>
      </c>
      <c r="AR13" s="159" t="s">
        <v>0</v>
      </c>
      <c r="AS13" s="159" t="s">
        <v>0</v>
      </c>
      <c r="AT13" s="34" t="s">
        <v>0</v>
      </c>
    </row>
    <row r="14" spans="2:46">
      <c r="B14" s="260" t="s">
        <v>16</v>
      </c>
      <c r="C14" s="285">
        <v>3897</v>
      </c>
      <c r="D14" s="106">
        <v>3897</v>
      </c>
      <c r="E14" s="106">
        <v>3897</v>
      </c>
      <c r="F14" s="106">
        <v>3897</v>
      </c>
      <c r="G14" s="106">
        <v>3897</v>
      </c>
      <c r="H14" s="106">
        <v>3897</v>
      </c>
      <c r="I14" s="106">
        <v>3897</v>
      </c>
      <c r="J14" s="106">
        <v>3897</v>
      </c>
      <c r="K14" s="106">
        <v>3897</v>
      </c>
      <c r="L14" s="106">
        <v>3897</v>
      </c>
      <c r="M14" s="106">
        <v>3897</v>
      </c>
      <c r="N14" s="106">
        <v>3897</v>
      </c>
      <c r="O14" s="106">
        <v>3897</v>
      </c>
      <c r="P14" s="106">
        <v>3897</v>
      </c>
      <c r="Q14" s="106">
        <v>3897</v>
      </c>
      <c r="R14" s="106">
        <v>3897</v>
      </c>
      <c r="S14" s="106">
        <v>3897</v>
      </c>
      <c r="T14" s="106">
        <v>3897</v>
      </c>
      <c r="U14" s="106">
        <v>3897</v>
      </c>
      <c r="V14" s="106">
        <v>3897</v>
      </c>
      <c r="W14" s="106">
        <v>3897</v>
      </c>
      <c r="X14" s="106">
        <v>3897</v>
      </c>
      <c r="Y14" s="106">
        <v>3897</v>
      </c>
      <c r="Z14" s="106">
        <v>3897</v>
      </c>
      <c r="AA14" s="106">
        <v>3897</v>
      </c>
      <c r="AB14" s="106">
        <v>3897</v>
      </c>
      <c r="AC14" s="34">
        <v>3897</v>
      </c>
      <c r="AD14" s="106">
        <v>3897</v>
      </c>
      <c r="AE14" s="106">
        <v>3897</v>
      </c>
      <c r="AF14" s="106">
        <v>3897</v>
      </c>
      <c r="AG14" s="106">
        <v>3897</v>
      </c>
      <c r="AH14" s="34">
        <v>3897</v>
      </c>
      <c r="AI14" s="34">
        <v>3897</v>
      </c>
      <c r="AJ14" s="34">
        <v>3897</v>
      </c>
      <c r="AK14" s="34">
        <v>3897</v>
      </c>
      <c r="AL14" s="34">
        <v>3897</v>
      </c>
      <c r="AM14" s="34" t="s">
        <v>0</v>
      </c>
      <c r="AN14" s="34" t="s">
        <v>0</v>
      </c>
      <c r="AO14" s="34" t="s">
        <v>0</v>
      </c>
      <c r="AP14" s="34" t="s">
        <v>0</v>
      </c>
      <c r="AQ14" s="34" t="s">
        <v>0</v>
      </c>
      <c r="AR14" s="159" t="s">
        <v>0</v>
      </c>
      <c r="AS14" s="159" t="s">
        <v>0</v>
      </c>
      <c r="AT14" s="34" t="s">
        <v>0</v>
      </c>
    </row>
    <row r="15" spans="2:46">
      <c r="B15" s="260" t="s">
        <v>265</v>
      </c>
      <c r="C15" s="285">
        <v>5829</v>
      </c>
      <c r="D15" s="106">
        <v>5829</v>
      </c>
      <c r="E15" s="106">
        <v>5829</v>
      </c>
      <c r="F15" s="106">
        <v>5829</v>
      </c>
      <c r="G15" s="106">
        <v>5829</v>
      </c>
      <c r="H15" s="106">
        <v>5829</v>
      </c>
      <c r="I15" s="106">
        <v>5829</v>
      </c>
      <c r="J15" s="106">
        <v>5829</v>
      </c>
      <c r="K15" s="106">
        <v>5829</v>
      </c>
      <c r="L15" s="106">
        <v>6241</v>
      </c>
      <c r="M15" s="106">
        <v>6241</v>
      </c>
      <c r="N15" s="106">
        <v>6241</v>
      </c>
      <c r="O15" s="106">
        <v>6241</v>
      </c>
      <c r="P15" s="106">
        <v>6241</v>
      </c>
      <c r="Q15" s="106">
        <v>6241</v>
      </c>
      <c r="R15" s="106">
        <v>6241</v>
      </c>
      <c r="S15" s="106">
        <v>6241</v>
      </c>
      <c r="T15" s="106">
        <v>6241</v>
      </c>
      <c r="U15" s="106">
        <v>6241</v>
      </c>
      <c r="V15" s="106">
        <v>6241</v>
      </c>
      <c r="W15" s="106">
        <v>6241</v>
      </c>
      <c r="X15" s="106">
        <v>6241</v>
      </c>
      <c r="Y15" s="106">
        <v>6241</v>
      </c>
      <c r="Z15" s="106">
        <v>6234</v>
      </c>
      <c r="AA15" s="106">
        <v>6234</v>
      </c>
      <c r="AB15" s="106">
        <v>6234</v>
      </c>
      <c r="AC15" s="34">
        <v>6234</v>
      </c>
      <c r="AD15" s="106">
        <v>6234</v>
      </c>
      <c r="AE15" s="106">
        <v>6234</v>
      </c>
      <c r="AF15" s="106">
        <v>6234</v>
      </c>
      <c r="AG15" s="106">
        <v>6234</v>
      </c>
      <c r="AH15" s="34">
        <v>6234</v>
      </c>
      <c r="AI15" s="34">
        <v>6234</v>
      </c>
      <c r="AJ15" s="34">
        <v>6234</v>
      </c>
      <c r="AK15" s="34">
        <v>6234</v>
      </c>
      <c r="AL15" s="34">
        <v>6234</v>
      </c>
      <c r="AM15" s="34">
        <v>6234</v>
      </c>
      <c r="AN15" s="34">
        <v>6234</v>
      </c>
      <c r="AO15" s="34">
        <v>6234</v>
      </c>
      <c r="AP15" s="34">
        <v>6234</v>
      </c>
      <c r="AQ15" s="34">
        <v>6234</v>
      </c>
      <c r="AR15" s="159">
        <v>6234</v>
      </c>
      <c r="AS15" s="159">
        <v>6234</v>
      </c>
      <c r="AT15" s="34">
        <v>6234</v>
      </c>
    </row>
    <row r="16" spans="2:46">
      <c r="B16" s="260" t="s">
        <v>266</v>
      </c>
      <c r="C16" s="285">
        <v>20449</v>
      </c>
      <c r="D16" s="106">
        <v>20449</v>
      </c>
      <c r="E16" s="106">
        <v>20449</v>
      </c>
      <c r="F16" s="106">
        <v>20449</v>
      </c>
      <c r="G16" s="106">
        <v>20449</v>
      </c>
      <c r="H16" s="106">
        <v>20449</v>
      </c>
      <c r="I16" s="106">
        <v>20450</v>
      </c>
      <c r="J16" s="106">
        <v>20450</v>
      </c>
      <c r="K16" s="106">
        <v>20450</v>
      </c>
      <c r="L16" s="106">
        <v>20450</v>
      </c>
      <c r="M16" s="106">
        <v>20450</v>
      </c>
      <c r="N16" s="106">
        <v>20450</v>
      </c>
      <c r="O16" s="106">
        <v>20450</v>
      </c>
      <c r="P16" s="106">
        <v>20450</v>
      </c>
      <c r="Q16" s="106">
        <v>20450</v>
      </c>
      <c r="R16" s="106">
        <v>20450</v>
      </c>
      <c r="S16" s="106">
        <v>20450</v>
      </c>
      <c r="T16" s="106">
        <v>20450</v>
      </c>
      <c r="U16" s="106">
        <v>20450</v>
      </c>
      <c r="V16" s="106">
        <v>20450</v>
      </c>
      <c r="W16" s="106">
        <v>20450</v>
      </c>
      <c r="X16" s="106">
        <v>20450</v>
      </c>
      <c r="Y16" s="106">
        <v>20450</v>
      </c>
      <c r="Z16" s="106">
        <v>20450</v>
      </c>
      <c r="AA16" s="106">
        <v>20450</v>
      </c>
      <c r="AB16" s="106">
        <v>20450</v>
      </c>
      <c r="AC16" s="34">
        <v>20450</v>
      </c>
      <c r="AD16" s="106">
        <v>20450</v>
      </c>
      <c r="AE16" s="106">
        <v>20450</v>
      </c>
      <c r="AF16" s="106">
        <v>20450</v>
      </c>
      <c r="AG16" s="106">
        <v>20450</v>
      </c>
      <c r="AH16" s="34">
        <v>20450</v>
      </c>
      <c r="AI16" s="34">
        <v>20450</v>
      </c>
      <c r="AJ16" s="34">
        <v>20450</v>
      </c>
      <c r="AK16" s="34">
        <v>20450</v>
      </c>
      <c r="AL16" s="34">
        <v>20450</v>
      </c>
      <c r="AM16" s="34">
        <v>20450</v>
      </c>
      <c r="AN16" s="34">
        <v>20450</v>
      </c>
      <c r="AO16" s="34">
        <v>20450</v>
      </c>
      <c r="AP16" s="34">
        <v>20450</v>
      </c>
      <c r="AQ16" s="34">
        <v>20450</v>
      </c>
      <c r="AR16" s="159">
        <v>20450</v>
      </c>
      <c r="AS16" s="159">
        <v>20450</v>
      </c>
      <c r="AT16" s="34">
        <v>20450</v>
      </c>
    </row>
    <row r="17" spans="2:46">
      <c r="B17" s="260" t="s">
        <v>267</v>
      </c>
      <c r="C17" s="285">
        <v>5337</v>
      </c>
      <c r="D17" s="106">
        <v>5337</v>
      </c>
      <c r="E17" s="106">
        <v>5337</v>
      </c>
      <c r="F17" s="106">
        <v>5337</v>
      </c>
      <c r="G17" s="106">
        <v>11574</v>
      </c>
      <c r="H17" s="106">
        <v>11574</v>
      </c>
      <c r="I17" s="106">
        <v>11574</v>
      </c>
      <c r="J17" s="106">
        <v>11574</v>
      </c>
      <c r="K17" s="106">
        <v>11574</v>
      </c>
      <c r="L17" s="106">
        <v>11574</v>
      </c>
      <c r="M17" s="106">
        <v>11574</v>
      </c>
      <c r="N17" s="106">
        <v>11574</v>
      </c>
      <c r="O17" s="106">
        <v>11574</v>
      </c>
      <c r="P17" s="106">
        <v>11574</v>
      </c>
      <c r="Q17" s="106">
        <v>11574</v>
      </c>
      <c r="R17" s="106">
        <v>11574</v>
      </c>
      <c r="S17" s="106">
        <v>11574</v>
      </c>
      <c r="T17" s="106">
        <v>11574</v>
      </c>
      <c r="U17" s="106">
        <v>11556</v>
      </c>
      <c r="V17" s="106">
        <v>11556</v>
      </c>
      <c r="W17" s="106">
        <v>11556</v>
      </c>
      <c r="X17" s="106">
        <v>11556</v>
      </c>
      <c r="Y17" s="106">
        <v>11556</v>
      </c>
      <c r="Z17" s="106">
        <v>11556</v>
      </c>
      <c r="AA17" s="106">
        <v>11556</v>
      </c>
      <c r="AB17" s="106">
        <v>11520</v>
      </c>
      <c r="AC17" s="34">
        <v>11520</v>
      </c>
      <c r="AD17" s="106">
        <v>11520</v>
      </c>
      <c r="AE17" s="106">
        <v>11520</v>
      </c>
      <c r="AF17" s="106">
        <v>11520</v>
      </c>
      <c r="AG17" s="106">
        <v>11520</v>
      </c>
      <c r="AH17" s="34">
        <v>11520</v>
      </c>
      <c r="AI17" s="34">
        <v>11520</v>
      </c>
      <c r="AJ17" s="34">
        <v>11520</v>
      </c>
      <c r="AK17" s="34">
        <v>11520</v>
      </c>
      <c r="AL17" s="34">
        <v>11520</v>
      </c>
      <c r="AM17" s="34">
        <v>11520</v>
      </c>
      <c r="AN17" s="34">
        <v>11520</v>
      </c>
      <c r="AO17" s="34">
        <v>11520</v>
      </c>
      <c r="AP17" s="34">
        <v>11520</v>
      </c>
      <c r="AQ17" s="34">
        <v>11520</v>
      </c>
      <c r="AR17" s="159">
        <v>11520</v>
      </c>
      <c r="AS17" s="159">
        <v>11520</v>
      </c>
      <c r="AT17" s="34">
        <v>11520</v>
      </c>
    </row>
    <row r="18" spans="2:46">
      <c r="B18" s="260" t="s">
        <v>268</v>
      </c>
      <c r="C18" s="285">
        <v>4062</v>
      </c>
      <c r="D18" s="106">
        <v>4062</v>
      </c>
      <c r="E18" s="106">
        <v>4062</v>
      </c>
      <c r="F18" s="106">
        <v>4062</v>
      </c>
      <c r="G18" s="106">
        <v>4062</v>
      </c>
      <c r="H18" s="106">
        <v>4062</v>
      </c>
      <c r="I18" s="106">
        <v>4062</v>
      </c>
      <c r="J18" s="106">
        <v>4062</v>
      </c>
      <c r="K18" s="106">
        <v>4062</v>
      </c>
      <c r="L18" s="106">
        <v>4062</v>
      </c>
      <c r="M18" s="106">
        <v>4062</v>
      </c>
      <c r="N18" s="106">
        <v>4062</v>
      </c>
      <c r="O18" s="106">
        <v>4062</v>
      </c>
      <c r="P18" s="106">
        <v>4062</v>
      </c>
      <c r="Q18" s="106">
        <v>4062</v>
      </c>
      <c r="R18" s="106">
        <v>4062</v>
      </c>
      <c r="S18" s="106">
        <v>4062</v>
      </c>
      <c r="T18" s="106">
        <v>4062</v>
      </c>
      <c r="U18" s="106">
        <v>4062</v>
      </c>
      <c r="V18" s="106">
        <v>4062</v>
      </c>
      <c r="W18" s="106">
        <v>4062</v>
      </c>
      <c r="X18" s="106">
        <v>4062</v>
      </c>
      <c r="Y18" s="106">
        <v>4062</v>
      </c>
      <c r="Z18" s="106">
        <v>4062</v>
      </c>
      <c r="AA18" s="106">
        <v>4062</v>
      </c>
      <c r="AB18" s="106">
        <v>4062</v>
      </c>
      <c r="AC18" s="34">
        <v>4062</v>
      </c>
      <c r="AD18" s="106">
        <v>4062</v>
      </c>
      <c r="AE18" s="106">
        <v>4062</v>
      </c>
      <c r="AF18" s="106">
        <v>4062</v>
      </c>
      <c r="AG18" s="106">
        <v>4062</v>
      </c>
      <c r="AH18" s="34">
        <v>4062</v>
      </c>
      <c r="AI18" s="34">
        <v>4062</v>
      </c>
      <c r="AJ18" s="34">
        <v>4062</v>
      </c>
      <c r="AK18" s="34">
        <v>4062</v>
      </c>
      <c r="AL18" s="34">
        <v>4062</v>
      </c>
      <c r="AM18" s="34">
        <v>4062</v>
      </c>
      <c r="AN18" s="34">
        <v>4062</v>
      </c>
      <c r="AO18" s="34">
        <v>4062</v>
      </c>
      <c r="AP18" s="34">
        <v>4062</v>
      </c>
      <c r="AQ18" s="34">
        <v>4062</v>
      </c>
      <c r="AR18" s="159">
        <v>4062</v>
      </c>
      <c r="AS18" s="159">
        <v>4062</v>
      </c>
      <c r="AT18" s="34">
        <v>4062</v>
      </c>
    </row>
    <row r="19" spans="2:46">
      <c r="B19" s="260" t="s">
        <v>269</v>
      </c>
      <c r="C19" s="285">
        <v>21605</v>
      </c>
      <c r="D19" s="106">
        <v>21590</v>
      </c>
      <c r="E19" s="106">
        <v>21590</v>
      </c>
      <c r="F19" s="106">
        <v>21590</v>
      </c>
      <c r="G19" s="106">
        <v>21590</v>
      </c>
      <c r="H19" s="106">
        <v>21590</v>
      </c>
      <c r="I19" s="106">
        <v>21641</v>
      </c>
      <c r="J19" s="106">
        <v>21631</v>
      </c>
      <c r="K19" s="106">
        <v>21635</v>
      </c>
      <c r="L19" s="106">
        <v>21624</v>
      </c>
      <c r="M19" s="106">
        <v>21624</v>
      </c>
      <c r="N19" s="106">
        <v>21635</v>
      </c>
      <c r="O19" s="106">
        <v>21635</v>
      </c>
      <c r="P19" s="106">
        <v>21635</v>
      </c>
      <c r="Q19" s="106">
        <v>21624</v>
      </c>
      <c r="R19" s="106">
        <v>21624</v>
      </c>
      <c r="S19" s="106">
        <v>21624</v>
      </c>
      <c r="T19" s="106">
        <v>21624</v>
      </c>
      <c r="U19" s="106">
        <v>21624</v>
      </c>
      <c r="V19" s="106">
        <v>21624</v>
      </c>
      <c r="W19" s="106">
        <v>21624</v>
      </c>
      <c r="X19" s="106">
        <v>21624</v>
      </c>
      <c r="Y19" s="106">
        <v>21624</v>
      </c>
      <c r="Z19" s="106">
        <v>21624</v>
      </c>
      <c r="AA19" s="106">
        <v>21624</v>
      </c>
      <c r="AB19" s="106">
        <v>21624</v>
      </c>
      <c r="AC19" s="34">
        <v>21636</v>
      </c>
      <c r="AD19" s="106">
        <v>21636</v>
      </c>
      <c r="AE19" s="106">
        <v>21610</v>
      </c>
      <c r="AF19" s="106">
        <v>21610</v>
      </c>
      <c r="AG19" s="106">
        <v>21427</v>
      </c>
      <c r="AH19" s="34">
        <v>21427</v>
      </c>
      <c r="AI19" s="34">
        <v>21427</v>
      </c>
      <c r="AJ19" s="34">
        <v>21425</v>
      </c>
      <c r="AK19" s="34">
        <v>21401</v>
      </c>
      <c r="AL19" s="34">
        <v>21404</v>
      </c>
      <c r="AM19" s="34">
        <v>21385</v>
      </c>
      <c r="AN19" s="34">
        <v>21382</v>
      </c>
      <c r="AO19" s="34">
        <v>21382</v>
      </c>
      <c r="AP19" s="34">
        <v>21382</v>
      </c>
      <c r="AQ19" s="34">
        <v>21380</v>
      </c>
      <c r="AR19" s="159">
        <v>21377</v>
      </c>
      <c r="AS19" s="159">
        <v>21375</v>
      </c>
      <c r="AT19" s="34">
        <v>21375</v>
      </c>
    </row>
    <row r="20" spans="2:46">
      <c r="B20" s="260" t="s">
        <v>270</v>
      </c>
      <c r="C20" s="285">
        <v>7708</v>
      </c>
      <c r="D20" s="106">
        <v>7708</v>
      </c>
      <c r="E20" s="106">
        <v>7708</v>
      </c>
      <c r="F20" s="106">
        <v>7708</v>
      </c>
      <c r="G20" s="106">
        <v>7708</v>
      </c>
      <c r="H20" s="106">
        <v>7708</v>
      </c>
      <c r="I20" s="106">
        <v>7708</v>
      </c>
      <c r="J20" s="106">
        <v>7708</v>
      </c>
      <c r="K20" s="106">
        <v>7708</v>
      </c>
      <c r="L20" s="106">
        <v>7708</v>
      </c>
      <c r="M20" s="106">
        <v>7708</v>
      </c>
      <c r="N20" s="106">
        <v>7708</v>
      </c>
      <c r="O20" s="106">
        <v>7708</v>
      </c>
      <c r="P20" s="106">
        <v>7708</v>
      </c>
      <c r="Q20" s="106">
        <v>7708</v>
      </c>
      <c r="R20" s="106">
        <v>7708</v>
      </c>
      <c r="S20" s="106">
        <v>7708</v>
      </c>
      <c r="T20" s="106">
        <v>7708</v>
      </c>
      <c r="U20" s="106">
        <v>7708</v>
      </c>
      <c r="V20" s="106">
        <v>7754</v>
      </c>
      <c r="W20" s="106">
        <v>7754</v>
      </c>
      <c r="X20" s="106">
        <v>7754</v>
      </c>
      <c r="Y20" s="106">
        <v>7754</v>
      </c>
      <c r="Z20" s="106">
        <v>7754</v>
      </c>
      <c r="AA20" s="106">
        <v>7756</v>
      </c>
      <c r="AB20" s="106">
        <v>7756</v>
      </c>
      <c r="AC20" s="34">
        <v>7756</v>
      </c>
      <c r="AD20" s="106">
        <v>7756</v>
      </c>
      <c r="AE20" s="106">
        <v>7756</v>
      </c>
      <c r="AF20" s="106">
        <v>7756</v>
      </c>
      <c r="AG20" s="106">
        <v>7706</v>
      </c>
      <c r="AH20" s="34">
        <v>7706</v>
      </c>
      <c r="AI20" s="34">
        <v>7706</v>
      </c>
      <c r="AJ20" s="34">
        <v>7706</v>
      </c>
      <c r="AK20" s="34">
        <v>7706</v>
      </c>
      <c r="AL20" s="34">
        <v>7706</v>
      </c>
      <c r="AM20" s="34">
        <v>7706</v>
      </c>
      <c r="AN20" s="34">
        <v>7706</v>
      </c>
      <c r="AO20" s="34">
        <v>7706</v>
      </c>
      <c r="AP20" s="34">
        <v>7706</v>
      </c>
      <c r="AQ20" s="34">
        <v>7706</v>
      </c>
      <c r="AR20" s="159">
        <v>7706</v>
      </c>
      <c r="AS20" s="159">
        <v>7706</v>
      </c>
      <c r="AT20" s="34">
        <v>7706</v>
      </c>
    </row>
    <row r="21" spans="2:46">
      <c r="B21" s="260" t="s">
        <v>271</v>
      </c>
      <c r="C21" s="285">
        <v>3383</v>
      </c>
      <c r="D21" s="106">
        <v>3383</v>
      </c>
      <c r="E21" s="106">
        <v>3383</v>
      </c>
      <c r="F21" s="106">
        <v>3383</v>
      </c>
      <c r="G21" s="106">
        <v>3383</v>
      </c>
      <c r="H21" s="106">
        <v>3383</v>
      </c>
      <c r="I21" s="106">
        <v>3383</v>
      </c>
      <c r="J21" s="106">
        <v>3383</v>
      </c>
      <c r="K21" s="106">
        <v>3383</v>
      </c>
      <c r="L21" s="106" t="s">
        <v>0</v>
      </c>
      <c r="M21" s="106" t="s">
        <v>0</v>
      </c>
      <c r="N21" s="106" t="s">
        <v>0</v>
      </c>
      <c r="O21" s="106" t="s">
        <v>0</v>
      </c>
      <c r="P21" s="106" t="s">
        <v>0</v>
      </c>
      <c r="Q21" s="106" t="s">
        <v>0</v>
      </c>
      <c r="R21" s="106" t="s">
        <v>0</v>
      </c>
      <c r="S21" s="106" t="s">
        <v>0</v>
      </c>
      <c r="T21" s="106" t="s">
        <v>0</v>
      </c>
      <c r="U21" s="106" t="s">
        <v>0</v>
      </c>
      <c r="V21" s="106" t="s">
        <v>0</v>
      </c>
      <c r="W21" s="106" t="s">
        <v>0</v>
      </c>
      <c r="X21" s="106" t="s">
        <v>0</v>
      </c>
      <c r="Y21" s="106" t="s">
        <v>0</v>
      </c>
      <c r="Z21" s="106" t="s">
        <v>0</v>
      </c>
      <c r="AA21" s="106" t="s">
        <v>0</v>
      </c>
      <c r="AB21" s="106" t="s">
        <v>0</v>
      </c>
      <c r="AC21" s="34" t="s">
        <v>0</v>
      </c>
      <c r="AD21" s="106" t="s">
        <v>0</v>
      </c>
      <c r="AE21" s="106" t="s">
        <v>0</v>
      </c>
      <c r="AF21" s="106" t="s">
        <v>0</v>
      </c>
      <c r="AG21" s="106" t="s">
        <v>0</v>
      </c>
      <c r="AH21" s="34" t="s">
        <v>0</v>
      </c>
      <c r="AI21" s="34" t="s">
        <v>0</v>
      </c>
      <c r="AJ21" s="34" t="s">
        <v>0</v>
      </c>
      <c r="AK21" s="34" t="s">
        <v>0</v>
      </c>
      <c r="AL21" s="34" t="s">
        <v>0</v>
      </c>
      <c r="AM21" s="34" t="s">
        <v>0</v>
      </c>
      <c r="AN21" s="34" t="s">
        <v>0</v>
      </c>
      <c r="AO21" s="34" t="s">
        <v>0</v>
      </c>
      <c r="AP21" s="34" t="s">
        <v>0</v>
      </c>
      <c r="AQ21" s="34" t="s">
        <v>0</v>
      </c>
      <c r="AR21" s="159" t="s">
        <v>0</v>
      </c>
      <c r="AS21" s="159" t="s">
        <v>0</v>
      </c>
      <c r="AT21" s="34" t="s">
        <v>0</v>
      </c>
    </row>
    <row r="22" spans="2:46">
      <c r="B22" s="260" t="s">
        <v>191</v>
      </c>
      <c r="C22" s="285">
        <v>9622</v>
      </c>
      <c r="D22" s="106">
        <v>9622</v>
      </c>
      <c r="E22" s="106">
        <v>9622</v>
      </c>
      <c r="F22" s="106">
        <v>9622</v>
      </c>
      <c r="G22" s="106">
        <v>9643</v>
      </c>
      <c r="H22" s="106">
        <v>9643</v>
      </c>
      <c r="I22" s="106">
        <v>9643</v>
      </c>
      <c r="J22" s="106">
        <v>9643</v>
      </c>
      <c r="K22" s="106">
        <v>9643</v>
      </c>
      <c r="L22" s="106">
        <v>9643</v>
      </c>
      <c r="M22" s="106">
        <v>9643</v>
      </c>
      <c r="N22" s="106">
        <v>9643</v>
      </c>
      <c r="O22" s="106">
        <v>9631</v>
      </c>
      <c r="P22" s="106">
        <v>9631</v>
      </c>
      <c r="Q22" s="106">
        <v>9631</v>
      </c>
      <c r="R22" s="106">
        <v>9631</v>
      </c>
      <c r="S22" s="106">
        <v>9631</v>
      </c>
      <c r="T22" s="106">
        <v>9631</v>
      </c>
      <c r="U22" s="106">
        <v>9632</v>
      </c>
      <c r="V22" s="106">
        <v>9606</v>
      </c>
      <c r="W22" s="106">
        <v>9606</v>
      </c>
      <c r="X22" s="106">
        <v>9606</v>
      </c>
      <c r="Y22" s="106">
        <v>9606</v>
      </c>
      <c r="Z22" s="106">
        <v>9606</v>
      </c>
      <c r="AA22" s="106">
        <v>9606</v>
      </c>
      <c r="AB22" s="106">
        <v>9606</v>
      </c>
      <c r="AC22" s="34">
        <v>9606</v>
      </c>
      <c r="AD22" s="106">
        <v>9606</v>
      </c>
      <c r="AE22" s="106">
        <v>9606</v>
      </c>
      <c r="AF22" s="106">
        <v>9606</v>
      </c>
      <c r="AG22" s="106">
        <v>9606</v>
      </c>
      <c r="AH22" s="34">
        <v>9606</v>
      </c>
      <c r="AI22" s="34">
        <v>9606</v>
      </c>
      <c r="AJ22" s="34">
        <v>9606</v>
      </c>
      <c r="AK22" s="34">
        <v>9606</v>
      </c>
      <c r="AL22" s="34">
        <v>9606</v>
      </c>
      <c r="AM22" s="34">
        <v>9606</v>
      </c>
      <c r="AN22" s="34">
        <v>9606</v>
      </c>
      <c r="AO22" s="34">
        <v>9611</v>
      </c>
      <c r="AP22" s="34">
        <v>9525</v>
      </c>
      <c r="AQ22" s="34">
        <v>9525</v>
      </c>
      <c r="AR22" s="159">
        <v>9525</v>
      </c>
      <c r="AS22" s="159">
        <v>9549</v>
      </c>
      <c r="AT22" s="34">
        <v>9549</v>
      </c>
    </row>
    <row r="23" spans="2:46">
      <c r="B23" s="260" t="s">
        <v>272</v>
      </c>
      <c r="C23" s="285">
        <v>5944</v>
      </c>
      <c r="D23" s="106">
        <v>5944</v>
      </c>
      <c r="E23" s="106">
        <v>5944</v>
      </c>
      <c r="F23" s="106">
        <v>5944</v>
      </c>
      <c r="G23" s="106">
        <v>5924</v>
      </c>
      <c r="H23" s="106">
        <v>5902</v>
      </c>
      <c r="I23" s="106">
        <v>5882</v>
      </c>
      <c r="J23" s="106">
        <v>5860</v>
      </c>
      <c r="K23" s="106">
        <v>5860</v>
      </c>
      <c r="L23" s="106">
        <v>5860</v>
      </c>
      <c r="M23" s="106">
        <v>5837</v>
      </c>
      <c r="N23" s="106">
        <v>5837</v>
      </c>
      <c r="O23" s="106">
        <v>5818</v>
      </c>
      <c r="P23" s="106">
        <v>5852</v>
      </c>
      <c r="Q23" s="106">
        <v>5852</v>
      </c>
      <c r="R23" s="106">
        <v>5852</v>
      </c>
      <c r="S23" s="106">
        <v>5852</v>
      </c>
      <c r="T23" s="106">
        <v>5852</v>
      </c>
      <c r="U23" s="106">
        <v>5852</v>
      </c>
      <c r="V23" s="106">
        <v>5868</v>
      </c>
      <c r="W23" s="106">
        <v>5868</v>
      </c>
      <c r="X23" s="106">
        <v>5868</v>
      </c>
      <c r="Y23" s="106">
        <v>5868</v>
      </c>
      <c r="Z23" s="106">
        <v>5841</v>
      </c>
      <c r="AA23" s="106">
        <v>5841</v>
      </c>
      <c r="AB23" s="106">
        <v>5841</v>
      </c>
      <c r="AC23" s="34">
        <v>5841</v>
      </c>
      <c r="AD23" s="106">
        <v>5841</v>
      </c>
      <c r="AE23" s="106">
        <v>5869</v>
      </c>
      <c r="AF23" s="106">
        <v>5903</v>
      </c>
      <c r="AG23" s="106">
        <v>5903</v>
      </c>
      <c r="AH23" s="34">
        <v>5944</v>
      </c>
      <c r="AI23" s="34">
        <v>5944</v>
      </c>
      <c r="AJ23" s="34">
        <v>5944</v>
      </c>
      <c r="AK23" s="34">
        <v>5944</v>
      </c>
      <c r="AL23" s="34">
        <v>5944</v>
      </c>
      <c r="AM23" s="34">
        <v>5944</v>
      </c>
      <c r="AN23" s="34">
        <v>5944</v>
      </c>
      <c r="AO23" s="34">
        <v>5944</v>
      </c>
      <c r="AP23" s="34">
        <v>5944</v>
      </c>
      <c r="AQ23" s="34">
        <v>5944</v>
      </c>
      <c r="AR23" s="159">
        <v>5944</v>
      </c>
      <c r="AS23" s="159">
        <v>5944</v>
      </c>
      <c r="AT23" s="34">
        <v>5944</v>
      </c>
    </row>
    <row r="24" spans="2:46">
      <c r="B24" s="260" t="s">
        <v>273</v>
      </c>
      <c r="C24" s="285">
        <v>4080</v>
      </c>
      <c r="D24" s="106">
        <v>4080</v>
      </c>
      <c r="E24" s="106">
        <v>4080</v>
      </c>
      <c r="F24" s="106">
        <v>4080</v>
      </c>
      <c r="G24" s="106">
        <v>4080</v>
      </c>
      <c r="H24" s="106">
        <v>4080</v>
      </c>
      <c r="I24" s="106">
        <v>4000</v>
      </c>
      <c r="J24" s="106">
        <v>4000</v>
      </c>
      <c r="K24" s="106">
        <v>4000</v>
      </c>
      <c r="L24" s="106">
        <v>4000</v>
      </c>
      <c r="M24" s="106">
        <v>4000</v>
      </c>
      <c r="N24" s="106">
        <v>4000</v>
      </c>
      <c r="O24" s="106">
        <v>4000</v>
      </c>
      <c r="P24" s="106">
        <v>4000</v>
      </c>
      <c r="Q24" s="106">
        <v>4000</v>
      </c>
      <c r="R24" s="106">
        <v>4000</v>
      </c>
      <c r="S24" s="106">
        <v>4000</v>
      </c>
      <c r="T24" s="106">
        <v>4000</v>
      </c>
      <c r="U24" s="106">
        <v>4000</v>
      </c>
      <c r="V24" s="106">
        <v>4000</v>
      </c>
      <c r="W24" s="106">
        <v>4000</v>
      </c>
      <c r="X24" s="106">
        <v>4000</v>
      </c>
      <c r="Y24" s="106">
        <v>4000</v>
      </c>
      <c r="Z24" s="106">
        <v>4000</v>
      </c>
      <c r="AA24" s="106">
        <v>4000</v>
      </c>
      <c r="AB24" s="106">
        <v>3995</v>
      </c>
      <c r="AC24" s="34">
        <v>3995</v>
      </c>
      <c r="AD24" s="106">
        <v>3995</v>
      </c>
      <c r="AE24" s="106">
        <v>3995</v>
      </c>
      <c r="AF24" s="106">
        <v>3995</v>
      </c>
      <c r="AG24" s="106">
        <v>3995</v>
      </c>
      <c r="AH24" s="34">
        <v>3995</v>
      </c>
      <c r="AI24" s="34">
        <v>3995</v>
      </c>
      <c r="AJ24" s="34">
        <v>3995</v>
      </c>
      <c r="AK24" s="34">
        <v>3995</v>
      </c>
      <c r="AL24" s="34">
        <v>3995</v>
      </c>
      <c r="AM24" s="34">
        <v>3995</v>
      </c>
      <c r="AN24" s="34">
        <v>3995</v>
      </c>
      <c r="AO24" s="34">
        <v>3995</v>
      </c>
      <c r="AP24" s="34">
        <v>3995</v>
      </c>
      <c r="AQ24" s="34">
        <v>3995</v>
      </c>
      <c r="AR24" s="159">
        <v>3995</v>
      </c>
      <c r="AS24" s="159">
        <v>3995</v>
      </c>
      <c r="AT24" s="34">
        <v>3995</v>
      </c>
    </row>
    <row r="25" spans="2:46">
      <c r="B25" s="260" t="s">
        <v>274</v>
      </c>
      <c r="C25" s="285">
        <v>4510</v>
      </c>
      <c r="D25" s="106">
        <v>4510</v>
      </c>
      <c r="E25" s="106">
        <v>4510</v>
      </c>
      <c r="F25" s="106">
        <v>4510</v>
      </c>
      <c r="G25" s="106">
        <v>4510</v>
      </c>
      <c r="H25" s="106">
        <v>4510</v>
      </c>
      <c r="I25" s="106">
        <v>4510</v>
      </c>
      <c r="J25" s="106">
        <v>4510</v>
      </c>
      <c r="K25" s="106">
        <v>4510</v>
      </c>
      <c r="L25" s="106">
        <v>4510</v>
      </c>
      <c r="M25" s="106">
        <v>4510</v>
      </c>
      <c r="N25" s="106">
        <v>4510</v>
      </c>
      <c r="O25" s="106">
        <v>4510</v>
      </c>
      <c r="P25" s="106">
        <v>4510</v>
      </c>
      <c r="Q25" s="106">
        <v>4510</v>
      </c>
      <c r="R25" s="106">
        <v>4510</v>
      </c>
      <c r="S25" s="106">
        <v>4510</v>
      </c>
      <c r="T25" s="106">
        <v>4510</v>
      </c>
      <c r="U25" s="106">
        <v>4510</v>
      </c>
      <c r="V25" s="106">
        <v>4510</v>
      </c>
      <c r="W25" s="106">
        <v>4510</v>
      </c>
      <c r="X25" s="106">
        <v>4510</v>
      </c>
      <c r="Y25" s="106">
        <v>4510</v>
      </c>
      <c r="Z25" s="106">
        <v>4510</v>
      </c>
      <c r="AA25" s="106">
        <v>4510</v>
      </c>
      <c r="AB25" s="106">
        <v>4510</v>
      </c>
      <c r="AC25" s="34">
        <v>4510</v>
      </c>
      <c r="AD25" s="106">
        <v>4510</v>
      </c>
      <c r="AE25" s="106">
        <v>4510</v>
      </c>
      <c r="AF25" s="106">
        <v>4510</v>
      </c>
      <c r="AG25" s="106">
        <v>4510</v>
      </c>
      <c r="AH25" s="34">
        <v>4510</v>
      </c>
      <c r="AI25" s="34">
        <v>4510</v>
      </c>
      <c r="AJ25" s="34">
        <v>4510</v>
      </c>
      <c r="AK25" s="34">
        <v>4510</v>
      </c>
      <c r="AL25" s="34">
        <v>4510</v>
      </c>
      <c r="AM25" s="34">
        <v>4510</v>
      </c>
      <c r="AN25" s="34">
        <v>4510</v>
      </c>
      <c r="AO25" s="34">
        <v>4510</v>
      </c>
      <c r="AP25" s="34">
        <v>4510</v>
      </c>
      <c r="AQ25" s="34">
        <v>4510</v>
      </c>
      <c r="AR25" s="159">
        <v>4510</v>
      </c>
      <c r="AS25" s="159">
        <v>4510</v>
      </c>
      <c r="AT25" s="34">
        <v>4510</v>
      </c>
    </row>
    <row r="26" spans="2:46" ht="24">
      <c r="B26" s="260" t="s">
        <v>354</v>
      </c>
      <c r="C26" s="285">
        <v>28501</v>
      </c>
      <c r="D26" s="106">
        <v>28547</v>
      </c>
      <c r="E26" s="106">
        <v>28547</v>
      </c>
      <c r="F26" s="106">
        <v>29808</v>
      </c>
      <c r="G26" s="106">
        <v>29796</v>
      </c>
      <c r="H26" s="106">
        <v>29775</v>
      </c>
      <c r="I26" s="106">
        <v>29828</v>
      </c>
      <c r="J26" s="106">
        <v>29828</v>
      </c>
      <c r="K26" s="106">
        <v>29819</v>
      </c>
      <c r="L26" s="106">
        <v>29819</v>
      </c>
      <c r="M26" s="106">
        <v>29819</v>
      </c>
      <c r="N26" s="106">
        <v>29819</v>
      </c>
      <c r="O26" s="106">
        <v>29734</v>
      </c>
      <c r="P26" s="106">
        <v>29684</v>
      </c>
      <c r="Q26" s="106">
        <v>29754</v>
      </c>
      <c r="R26" s="106">
        <v>29754</v>
      </c>
      <c r="S26" s="106">
        <v>29789</v>
      </c>
      <c r="T26" s="106">
        <v>29795</v>
      </c>
      <c r="U26" s="106">
        <v>29795</v>
      </c>
      <c r="V26" s="106">
        <v>29846</v>
      </c>
      <c r="W26" s="106">
        <v>29660</v>
      </c>
      <c r="X26" s="106">
        <v>30532</v>
      </c>
      <c r="Y26" s="106">
        <v>30532</v>
      </c>
      <c r="Z26" s="106">
        <v>30532</v>
      </c>
      <c r="AA26" s="106">
        <v>30532</v>
      </c>
      <c r="AB26" s="106">
        <v>30532</v>
      </c>
      <c r="AC26" s="34">
        <v>30532</v>
      </c>
      <c r="AD26" s="106">
        <v>30532</v>
      </c>
      <c r="AE26" s="106">
        <v>29762</v>
      </c>
      <c r="AF26" s="106">
        <v>29762</v>
      </c>
      <c r="AG26" s="106">
        <v>29797</v>
      </c>
      <c r="AH26" s="34">
        <v>29797</v>
      </c>
      <c r="AI26" s="34" t="s">
        <v>0</v>
      </c>
      <c r="AJ26" s="34" t="s">
        <v>0</v>
      </c>
      <c r="AK26" s="34" t="s">
        <v>0</v>
      </c>
      <c r="AL26" s="34" t="s">
        <v>0</v>
      </c>
      <c r="AM26" s="34" t="s">
        <v>0</v>
      </c>
      <c r="AN26" s="34" t="s">
        <v>0</v>
      </c>
      <c r="AO26" s="34" t="s">
        <v>0</v>
      </c>
      <c r="AP26" s="34" t="s">
        <v>0</v>
      </c>
      <c r="AQ26" s="34" t="s">
        <v>0</v>
      </c>
      <c r="AR26" s="159" t="s">
        <v>0</v>
      </c>
      <c r="AS26" s="159" t="s">
        <v>0</v>
      </c>
      <c r="AT26" s="34" t="s">
        <v>0</v>
      </c>
    </row>
    <row r="27" spans="2:46">
      <c r="B27" s="260" t="s">
        <v>275</v>
      </c>
      <c r="C27" s="285">
        <v>6800</v>
      </c>
      <c r="D27" s="106">
        <v>6800</v>
      </c>
      <c r="E27" s="106">
        <v>6800</v>
      </c>
      <c r="F27" s="106">
        <v>6800</v>
      </c>
      <c r="G27" s="106">
        <v>6800</v>
      </c>
      <c r="H27" s="106">
        <v>6800</v>
      </c>
      <c r="I27" s="106">
        <v>6800</v>
      </c>
      <c r="J27" s="106">
        <v>6800</v>
      </c>
      <c r="K27" s="106">
        <v>6800</v>
      </c>
      <c r="L27" s="106">
        <v>6800</v>
      </c>
      <c r="M27" s="106">
        <v>6800</v>
      </c>
      <c r="N27" s="106">
        <v>6799</v>
      </c>
      <c r="O27" s="106">
        <v>6796</v>
      </c>
      <c r="P27" s="106">
        <v>6800</v>
      </c>
      <c r="Q27" s="106">
        <v>6800</v>
      </c>
      <c r="R27" s="106">
        <v>6798</v>
      </c>
      <c r="S27" s="106">
        <v>6802</v>
      </c>
      <c r="T27" s="106">
        <v>6801</v>
      </c>
      <c r="U27" s="106">
        <v>6801</v>
      </c>
      <c r="V27" s="106">
        <v>6801</v>
      </c>
      <c r="W27" s="106">
        <v>6802</v>
      </c>
      <c r="X27" s="106">
        <v>6802</v>
      </c>
      <c r="Y27" s="106">
        <v>6802</v>
      </c>
      <c r="Z27" s="106">
        <v>6803</v>
      </c>
      <c r="AA27" s="106">
        <v>6805</v>
      </c>
      <c r="AB27" s="106">
        <v>6805</v>
      </c>
      <c r="AC27" s="34">
        <v>6805</v>
      </c>
      <c r="AD27" s="106">
        <v>6805</v>
      </c>
      <c r="AE27" s="106" t="s">
        <v>0</v>
      </c>
      <c r="AF27" s="106" t="s">
        <v>0</v>
      </c>
      <c r="AG27" s="106" t="s">
        <v>0</v>
      </c>
      <c r="AH27" s="34" t="s">
        <v>0</v>
      </c>
      <c r="AI27" s="34" t="s">
        <v>0</v>
      </c>
      <c r="AJ27" s="34" t="s">
        <v>0</v>
      </c>
      <c r="AK27" s="34" t="s">
        <v>0</v>
      </c>
      <c r="AL27" s="34" t="s">
        <v>0</v>
      </c>
      <c r="AM27" s="34" t="s">
        <v>0</v>
      </c>
      <c r="AN27" s="34" t="s">
        <v>0</v>
      </c>
      <c r="AO27" s="34" t="s">
        <v>0</v>
      </c>
      <c r="AP27" s="34" t="s">
        <v>0</v>
      </c>
      <c r="AQ27" s="34" t="s">
        <v>0</v>
      </c>
      <c r="AR27" s="159" t="s">
        <v>0</v>
      </c>
      <c r="AS27" s="159" t="s">
        <v>0</v>
      </c>
      <c r="AT27" s="34" t="s">
        <v>0</v>
      </c>
    </row>
    <row r="28" spans="2:46">
      <c r="B28" s="260" t="s">
        <v>276</v>
      </c>
      <c r="C28" s="285">
        <v>6964</v>
      </c>
      <c r="D28" s="106">
        <v>6964</v>
      </c>
      <c r="E28" s="106">
        <v>6964</v>
      </c>
      <c r="F28" s="106">
        <v>6964</v>
      </c>
      <c r="G28" s="106">
        <v>6925</v>
      </c>
      <c r="H28" s="106">
        <v>6925</v>
      </c>
      <c r="I28" s="106">
        <v>6925</v>
      </c>
      <c r="J28" s="106">
        <v>6925</v>
      </c>
      <c r="K28" s="106">
        <v>6925</v>
      </c>
      <c r="L28" s="106" t="s">
        <v>0</v>
      </c>
      <c r="M28" s="106" t="s">
        <v>0</v>
      </c>
      <c r="N28" s="106" t="s">
        <v>0</v>
      </c>
      <c r="O28" s="106" t="s">
        <v>0</v>
      </c>
      <c r="P28" s="106" t="s">
        <v>0</v>
      </c>
      <c r="Q28" s="106" t="s">
        <v>0</v>
      </c>
      <c r="R28" s="106" t="s">
        <v>0</v>
      </c>
      <c r="S28" s="106" t="s">
        <v>0</v>
      </c>
      <c r="T28" s="106" t="s">
        <v>0</v>
      </c>
      <c r="U28" s="106" t="s">
        <v>0</v>
      </c>
      <c r="V28" s="106" t="s">
        <v>0</v>
      </c>
      <c r="W28" s="106" t="s">
        <v>0</v>
      </c>
      <c r="X28" s="106" t="s">
        <v>0</v>
      </c>
      <c r="Y28" s="106" t="s">
        <v>0</v>
      </c>
      <c r="Z28" s="106" t="s">
        <v>0</v>
      </c>
      <c r="AA28" s="106" t="s">
        <v>0</v>
      </c>
      <c r="AB28" s="106" t="s">
        <v>0</v>
      </c>
      <c r="AC28" s="34" t="s">
        <v>0</v>
      </c>
      <c r="AD28" s="106" t="s">
        <v>0</v>
      </c>
      <c r="AE28" s="106" t="s">
        <v>0</v>
      </c>
      <c r="AF28" s="106" t="s">
        <v>0</v>
      </c>
      <c r="AG28" s="106" t="s">
        <v>0</v>
      </c>
      <c r="AH28" s="34" t="s">
        <v>0</v>
      </c>
      <c r="AI28" s="34" t="s">
        <v>0</v>
      </c>
      <c r="AJ28" s="34" t="s">
        <v>0</v>
      </c>
      <c r="AK28" s="34" t="s">
        <v>0</v>
      </c>
      <c r="AL28" s="34" t="s">
        <v>0</v>
      </c>
      <c r="AM28" s="34" t="s">
        <v>0</v>
      </c>
      <c r="AN28" s="34" t="s">
        <v>0</v>
      </c>
      <c r="AO28" s="34" t="s">
        <v>0</v>
      </c>
      <c r="AP28" s="34" t="s">
        <v>0</v>
      </c>
      <c r="AQ28" s="34" t="s">
        <v>0</v>
      </c>
      <c r="AR28" s="159" t="s">
        <v>0</v>
      </c>
      <c r="AS28" s="159" t="s">
        <v>0</v>
      </c>
      <c r="AT28" s="34" t="s">
        <v>0</v>
      </c>
    </row>
    <row r="29" spans="2:46">
      <c r="B29" s="260" t="s">
        <v>277</v>
      </c>
      <c r="C29" s="285">
        <v>13030</v>
      </c>
      <c r="D29" s="106">
        <v>13030</v>
      </c>
      <c r="E29" s="106">
        <v>21036</v>
      </c>
      <c r="F29" s="106">
        <v>21036</v>
      </c>
      <c r="G29" s="106">
        <v>21343</v>
      </c>
      <c r="H29" s="106">
        <v>21343</v>
      </c>
      <c r="I29" s="106">
        <v>21343</v>
      </c>
      <c r="J29" s="106">
        <v>21343</v>
      </c>
      <c r="K29" s="106">
        <v>21202</v>
      </c>
      <c r="L29" s="106">
        <v>21202</v>
      </c>
      <c r="M29" s="106">
        <v>21202</v>
      </c>
      <c r="N29" s="106">
        <v>20889</v>
      </c>
      <c r="O29" s="106">
        <v>20889</v>
      </c>
      <c r="P29" s="106">
        <v>20889</v>
      </c>
      <c r="Q29" s="106">
        <v>20889</v>
      </c>
      <c r="R29" s="106">
        <v>20918</v>
      </c>
      <c r="S29" s="106">
        <v>20918</v>
      </c>
      <c r="T29" s="106">
        <v>20848</v>
      </c>
      <c r="U29" s="106">
        <v>20848</v>
      </c>
      <c r="V29" s="106">
        <v>20848</v>
      </c>
      <c r="W29" s="106">
        <v>20820</v>
      </c>
      <c r="X29" s="106">
        <v>20889</v>
      </c>
      <c r="Y29" s="106">
        <v>20889</v>
      </c>
      <c r="Z29" s="106">
        <v>20889</v>
      </c>
      <c r="AA29" s="106">
        <v>20889</v>
      </c>
      <c r="AB29" s="106">
        <v>20889</v>
      </c>
      <c r="AC29" s="34">
        <v>20889</v>
      </c>
      <c r="AD29" s="106">
        <v>20942</v>
      </c>
      <c r="AE29" s="106">
        <v>20942</v>
      </c>
      <c r="AF29" s="106">
        <v>20942</v>
      </c>
      <c r="AG29" s="106">
        <v>20942</v>
      </c>
      <c r="AH29" s="34">
        <v>20942</v>
      </c>
      <c r="AI29" s="34">
        <v>20942</v>
      </c>
      <c r="AJ29" s="34">
        <v>20942</v>
      </c>
      <c r="AK29" s="34">
        <v>20942</v>
      </c>
      <c r="AL29" s="34">
        <v>20946</v>
      </c>
      <c r="AM29" s="34">
        <v>20946</v>
      </c>
      <c r="AN29" s="34">
        <v>20946</v>
      </c>
      <c r="AO29" s="34">
        <v>20946</v>
      </c>
      <c r="AP29" s="34">
        <v>20946</v>
      </c>
      <c r="AQ29" s="34">
        <v>20946</v>
      </c>
      <c r="AR29" s="159">
        <v>20946</v>
      </c>
      <c r="AS29" s="159">
        <v>20891</v>
      </c>
      <c r="AT29" s="34">
        <v>20891</v>
      </c>
    </row>
    <row r="30" spans="2:46">
      <c r="B30" s="260" t="s">
        <v>278</v>
      </c>
      <c r="C30" s="285" t="s">
        <v>0</v>
      </c>
      <c r="D30" s="106">
        <v>6334</v>
      </c>
      <c r="E30" s="106">
        <v>6334</v>
      </c>
      <c r="F30" s="106">
        <v>6269</v>
      </c>
      <c r="G30" s="106">
        <v>6269</v>
      </c>
      <c r="H30" s="106">
        <v>6269</v>
      </c>
      <c r="I30" s="106">
        <v>6269</v>
      </c>
      <c r="J30" s="106">
        <v>6269</v>
      </c>
      <c r="K30" s="106">
        <v>6269</v>
      </c>
      <c r="L30" s="106">
        <v>6269</v>
      </c>
      <c r="M30" s="106">
        <v>6269</v>
      </c>
      <c r="N30" s="106">
        <v>6269</v>
      </c>
      <c r="O30" s="106">
        <v>6269</v>
      </c>
      <c r="P30" s="106">
        <v>6269</v>
      </c>
      <c r="Q30" s="106">
        <v>6269</v>
      </c>
      <c r="R30" s="106">
        <v>6269</v>
      </c>
      <c r="S30" s="106">
        <v>6269</v>
      </c>
      <c r="T30" s="106">
        <v>6269</v>
      </c>
      <c r="U30" s="106">
        <v>6269</v>
      </c>
      <c r="V30" s="106">
        <v>6269</v>
      </c>
      <c r="W30" s="106">
        <v>6269</v>
      </c>
      <c r="X30" s="106">
        <v>6269</v>
      </c>
      <c r="Y30" s="106">
        <v>6269</v>
      </c>
      <c r="Z30" s="106">
        <v>6269</v>
      </c>
      <c r="AA30" s="106">
        <v>6269</v>
      </c>
      <c r="AB30" s="106">
        <v>6269</v>
      </c>
      <c r="AC30" s="34">
        <v>6269</v>
      </c>
      <c r="AD30" s="106">
        <v>6269</v>
      </c>
      <c r="AE30" s="106">
        <v>6269</v>
      </c>
      <c r="AF30" s="106">
        <v>6269</v>
      </c>
      <c r="AG30" s="106">
        <v>6269</v>
      </c>
      <c r="AH30" s="34">
        <v>6269</v>
      </c>
      <c r="AI30" s="34">
        <v>6269</v>
      </c>
      <c r="AJ30" s="34">
        <v>6269</v>
      </c>
      <c r="AK30" s="34">
        <v>6269</v>
      </c>
      <c r="AL30" s="34">
        <v>6269</v>
      </c>
      <c r="AM30" s="34">
        <v>6269</v>
      </c>
      <c r="AN30" s="34">
        <v>6269</v>
      </c>
      <c r="AO30" s="34">
        <v>6269</v>
      </c>
      <c r="AP30" s="34">
        <v>6269</v>
      </c>
      <c r="AQ30" s="34">
        <v>6269</v>
      </c>
      <c r="AR30" s="159">
        <v>6269</v>
      </c>
      <c r="AS30" s="159">
        <v>6269</v>
      </c>
      <c r="AT30" s="34">
        <v>6269</v>
      </c>
    </row>
    <row r="31" spans="2:46">
      <c r="B31" s="260" t="s">
        <v>279</v>
      </c>
      <c r="C31" s="285" t="s">
        <v>0</v>
      </c>
      <c r="D31" s="106">
        <v>4279</v>
      </c>
      <c r="E31" s="106">
        <v>4279</v>
      </c>
      <c r="F31" s="106">
        <v>4279</v>
      </c>
      <c r="G31" s="106">
        <v>4279</v>
      </c>
      <c r="H31" s="106">
        <v>4279</v>
      </c>
      <c r="I31" s="106">
        <v>4279</v>
      </c>
      <c r="J31" s="106">
        <v>4279</v>
      </c>
      <c r="K31" s="106">
        <v>4279</v>
      </c>
      <c r="L31" s="106">
        <v>4279</v>
      </c>
      <c r="M31" s="106">
        <v>4279</v>
      </c>
      <c r="N31" s="106">
        <v>4279</v>
      </c>
      <c r="O31" s="106">
        <v>4279</v>
      </c>
      <c r="P31" s="106">
        <v>4279</v>
      </c>
      <c r="Q31" s="106">
        <v>4279</v>
      </c>
      <c r="R31" s="106">
        <v>4279</v>
      </c>
      <c r="S31" s="106">
        <v>4279</v>
      </c>
      <c r="T31" s="106">
        <v>4279</v>
      </c>
      <c r="U31" s="106">
        <v>4279</v>
      </c>
      <c r="V31" s="106">
        <v>4279</v>
      </c>
      <c r="W31" s="106">
        <v>4279</v>
      </c>
      <c r="X31" s="106">
        <v>4279</v>
      </c>
      <c r="Y31" s="106">
        <v>4279</v>
      </c>
      <c r="Z31" s="106">
        <v>4279</v>
      </c>
      <c r="AA31" s="106">
        <v>4279</v>
      </c>
      <c r="AB31" s="106">
        <v>4279</v>
      </c>
      <c r="AC31" s="34">
        <v>4279</v>
      </c>
      <c r="AD31" s="106">
        <v>4279</v>
      </c>
      <c r="AE31" s="106">
        <v>4279</v>
      </c>
      <c r="AF31" s="106">
        <v>4279</v>
      </c>
      <c r="AG31" s="106">
        <v>4279</v>
      </c>
      <c r="AH31" s="34">
        <v>4279</v>
      </c>
      <c r="AI31" s="34">
        <v>4279</v>
      </c>
      <c r="AJ31" s="34">
        <v>4279</v>
      </c>
      <c r="AK31" s="34">
        <v>4279</v>
      </c>
      <c r="AL31" s="34">
        <v>4279</v>
      </c>
      <c r="AM31" s="34">
        <v>4279</v>
      </c>
      <c r="AN31" s="34">
        <v>4279</v>
      </c>
      <c r="AO31" s="34">
        <v>4279</v>
      </c>
      <c r="AP31" s="34">
        <v>4279</v>
      </c>
      <c r="AQ31" s="34">
        <v>4279</v>
      </c>
      <c r="AR31" s="159">
        <v>4279</v>
      </c>
      <c r="AS31" s="159">
        <v>4279</v>
      </c>
      <c r="AT31" s="34">
        <v>4279</v>
      </c>
    </row>
    <row r="32" spans="2:46">
      <c r="B32" s="260" t="s">
        <v>280</v>
      </c>
      <c r="C32" s="285" t="s">
        <v>0</v>
      </c>
      <c r="D32" s="106">
        <v>3687</v>
      </c>
      <c r="E32" s="106">
        <v>3687</v>
      </c>
      <c r="F32" s="106">
        <v>3687</v>
      </c>
      <c r="G32" s="106">
        <v>3687</v>
      </c>
      <c r="H32" s="106">
        <v>3687</v>
      </c>
      <c r="I32" s="106">
        <v>3687</v>
      </c>
      <c r="J32" s="106">
        <v>3687</v>
      </c>
      <c r="K32" s="106">
        <v>3687</v>
      </c>
      <c r="L32" s="106">
        <v>3687</v>
      </c>
      <c r="M32" s="106">
        <v>3687</v>
      </c>
      <c r="N32" s="106">
        <v>3687</v>
      </c>
      <c r="O32" s="106">
        <v>3687</v>
      </c>
      <c r="P32" s="106">
        <v>3687</v>
      </c>
      <c r="Q32" s="106">
        <v>3687</v>
      </c>
      <c r="R32" s="106">
        <v>3687</v>
      </c>
      <c r="S32" s="106">
        <v>3687</v>
      </c>
      <c r="T32" s="106">
        <v>3687</v>
      </c>
      <c r="U32" s="106">
        <v>3687</v>
      </c>
      <c r="V32" s="106">
        <v>3687</v>
      </c>
      <c r="W32" s="106">
        <v>3687</v>
      </c>
      <c r="X32" s="106">
        <v>3687</v>
      </c>
      <c r="Y32" s="106">
        <v>3687</v>
      </c>
      <c r="Z32" s="106">
        <v>3687</v>
      </c>
      <c r="AA32" s="106">
        <v>3687</v>
      </c>
      <c r="AB32" s="106">
        <v>3687</v>
      </c>
      <c r="AC32" s="34">
        <v>3687</v>
      </c>
      <c r="AD32" s="106">
        <v>3687</v>
      </c>
      <c r="AE32" s="106">
        <v>3687</v>
      </c>
      <c r="AF32" s="106">
        <v>3687</v>
      </c>
      <c r="AG32" s="106">
        <v>3687</v>
      </c>
      <c r="AH32" s="34">
        <v>3687</v>
      </c>
      <c r="AI32" s="34">
        <v>3687</v>
      </c>
      <c r="AJ32" s="34">
        <v>3687</v>
      </c>
      <c r="AK32" s="34">
        <v>3687</v>
      </c>
      <c r="AL32" s="34">
        <v>3687</v>
      </c>
      <c r="AM32" s="34">
        <v>3687</v>
      </c>
      <c r="AN32" s="34">
        <v>3687</v>
      </c>
      <c r="AO32" s="34">
        <v>3687</v>
      </c>
      <c r="AP32" s="34">
        <v>3687</v>
      </c>
      <c r="AQ32" s="34">
        <v>3687</v>
      </c>
      <c r="AR32" s="159">
        <v>3687</v>
      </c>
      <c r="AS32" s="159">
        <v>3687</v>
      </c>
      <c r="AT32" s="34">
        <v>3687</v>
      </c>
    </row>
    <row r="33" spans="2:46">
      <c r="B33" s="260" t="s">
        <v>281</v>
      </c>
      <c r="C33" s="285" t="s">
        <v>0</v>
      </c>
      <c r="D33" s="106" t="s">
        <v>0</v>
      </c>
      <c r="E33" s="106">
        <v>4791</v>
      </c>
      <c r="F33" s="106">
        <v>4791</v>
      </c>
      <c r="G33" s="106">
        <v>4791</v>
      </c>
      <c r="H33" s="106">
        <v>4791</v>
      </c>
      <c r="I33" s="106">
        <v>4791</v>
      </c>
      <c r="J33" s="106">
        <v>4791</v>
      </c>
      <c r="K33" s="106">
        <v>4791</v>
      </c>
      <c r="L33" s="106">
        <v>4791</v>
      </c>
      <c r="M33" s="106">
        <v>4791</v>
      </c>
      <c r="N33" s="106">
        <v>4791</v>
      </c>
      <c r="O33" s="106">
        <v>4791</v>
      </c>
      <c r="P33" s="106">
        <v>4791</v>
      </c>
      <c r="Q33" s="106">
        <v>4791</v>
      </c>
      <c r="R33" s="106">
        <v>4791</v>
      </c>
      <c r="S33" s="106">
        <v>4791</v>
      </c>
      <c r="T33" s="106">
        <v>4791</v>
      </c>
      <c r="U33" s="106">
        <v>4791</v>
      </c>
      <c r="V33" s="106">
        <v>4791</v>
      </c>
      <c r="W33" s="106">
        <v>4791</v>
      </c>
      <c r="X33" s="106">
        <v>4791</v>
      </c>
      <c r="Y33" s="106">
        <v>4791</v>
      </c>
      <c r="Z33" s="106">
        <v>4791</v>
      </c>
      <c r="AA33" s="106">
        <v>4791</v>
      </c>
      <c r="AB33" s="106">
        <v>4791</v>
      </c>
      <c r="AC33" s="34">
        <v>4791</v>
      </c>
      <c r="AD33" s="106">
        <v>4791</v>
      </c>
      <c r="AE33" s="106">
        <v>4791</v>
      </c>
      <c r="AF33" s="106">
        <v>4791</v>
      </c>
      <c r="AG33" s="106" t="s">
        <v>0</v>
      </c>
      <c r="AH33" s="34" t="s">
        <v>0</v>
      </c>
      <c r="AI33" s="34" t="s">
        <v>0</v>
      </c>
      <c r="AJ33" s="34" t="s">
        <v>0</v>
      </c>
      <c r="AK33" s="34" t="s">
        <v>0</v>
      </c>
      <c r="AL33" s="34" t="s">
        <v>0</v>
      </c>
      <c r="AM33" s="34" t="s">
        <v>0</v>
      </c>
      <c r="AN33" s="34" t="s">
        <v>0</v>
      </c>
      <c r="AO33" s="34" t="s">
        <v>0</v>
      </c>
      <c r="AP33" s="34" t="s">
        <v>0</v>
      </c>
      <c r="AQ33" s="34" t="s">
        <v>0</v>
      </c>
      <c r="AR33" s="159" t="s">
        <v>0</v>
      </c>
      <c r="AS33" s="159" t="s">
        <v>0</v>
      </c>
      <c r="AT33" s="34" t="s">
        <v>0</v>
      </c>
    </row>
    <row r="34" spans="2:46">
      <c r="B34" s="260" t="s">
        <v>355</v>
      </c>
      <c r="C34" s="285" t="s">
        <v>0</v>
      </c>
      <c r="D34" s="106" t="s">
        <v>0</v>
      </c>
      <c r="E34" s="106">
        <v>3051</v>
      </c>
      <c r="F34" s="106">
        <v>3051</v>
      </c>
      <c r="G34" s="106">
        <v>3051</v>
      </c>
      <c r="H34" s="106">
        <v>3051</v>
      </c>
      <c r="I34" s="106">
        <v>3109</v>
      </c>
      <c r="J34" s="106">
        <v>3109</v>
      </c>
      <c r="K34" s="106">
        <v>3109</v>
      </c>
      <c r="L34" s="106">
        <v>3109</v>
      </c>
      <c r="M34" s="106">
        <v>3147</v>
      </c>
      <c r="N34" s="106">
        <v>3147</v>
      </c>
      <c r="O34" s="106">
        <v>3147</v>
      </c>
      <c r="P34" s="106">
        <v>3147</v>
      </c>
      <c r="Q34" s="106">
        <v>3147</v>
      </c>
      <c r="R34" s="106">
        <v>3147</v>
      </c>
      <c r="S34" s="106">
        <v>3147</v>
      </c>
      <c r="T34" s="106">
        <v>3147</v>
      </c>
      <c r="U34" s="106">
        <v>3147</v>
      </c>
      <c r="V34" s="106">
        <v>3147</v>
      </c>
      <c r="W34" s="106">
        <v>3147</v>
      </c>
      <c r="X34" s="106">
        <v>3147</v>
      </c>
      <c r="Y34" s="106">
        <v>3147</v>
      </c>
      <c r="Z34" s="106">
        <v>3147</v>
      </c>
      <c r="AA34" s="106">
        <v>3147</v>
      </c>
      <c r="AB34" s="106">
        <v>3147</v>
      </c>
      <c r="AC34" s="34">
        <v>3147</v>
      </c>
      <c r="AD34" s="106">
        <v>3147</v>
      </c>
      <c r="AE34" s="106">
        <v>3147</v>
      </c>
      <c r="AF34" s="106">
        <v>3147</v>
      </c>
      <c r="AG34" s="106">
        <v>3147</v>
      </c>
      <c r="AH34" s="34">
        <v>3147</v>
      </c>
      <c r="AI34" s="34">
        <v>3147</v>
      </c>
      <c r="AJ34" s="34">
        <v>3147</v>
      </c>
      <c r="AK34" s="34">
        <v>3147</v>
      </c>
      <c r="AL34" s="34">
        <v>3147</v>
      </c>
      <c r="AM34" s="34">
        <v>3147</v>
      </c>
      <c r="AN34" s="34">
        <v>3147</v>
      </c>
      <c r="AO34" s="34">
        <v>3147</v>
      </c>
      <c r="AP34" s="34">
        <v>3147</v>
      </c>
      <c r="AQ34" s="34">
        <v>3147</v>
      </c>
      <c r="AR34" s="159">
        <v>3147</v>
      </c>
      <c r="AS34" s="159">
        <v>3147</v>
      </c>
      <c r="AT34" s="34">
        <v>3147</v>
      </c>
    </row>
    <row r="35" spans="2:46">
      <c r="B35" s="260" t="s">
        <v>282</v>
      </c>
      <c r="C35" s="285" t="s">
        <v>0</v>
      </c>
      <c r="D35" s="106" t="s">
        <v>0</v>
      </c>
      <c r="E35" s="106">
        <v>4916</v>
      </c>
      <c r="F35" s="106">
        <v>4916</v>
      </c>
      <c r="G35" s="106">
        <v>4916</v>
      </c>
      <c r="H35" s="106">
        <v>4916</v>
      </c>
      <c r="I35" s="106">
        <v>4916</v>
      </c>
      <c r="J35" s="106">
        <v>4916</v>
      </c>
      <c r="K35" s="106">
        <v>4916</v>
      </c>
      <c r="L35" s="106">
        <v>4898</v>
      </c>
      <c r="M35" s="106">
        <v>4898</v>
      </c>
      <c r="N35" s="106">
        <v>4898</v>
      </c>
      <c r="O35" s="106">
        <v>4898</v>
      </c>
      <c r="P35" s="106">
        <v>4898</v>
      </c>
      <c r="Q35" s="106">
        <v>4898</v>
      </c>
      <c r="R35" s="106">
        <v>4898</v>
      </c>
      <c r="S35" s="106">
        <v>4898</v>
      </c>
      <c r="T35" s="106">
        <v>4898</v>
      </c>
      <c r="U35" s="106">
        <v>4898</v>
      </c>
      <c r="V35" s="106">
        <v>4898</v>
      </c>
      <c r="W35" s="106">
        <v>4898</v>
      </c>
      <c r="X35" s="106">
        <v>4898</v>
      </c>
      <c r="Y35" s="106">
        <v>4898</v>
      </c>
      <c r="Z35" s="106">
        <v>4898</v>
      </c>
      <c r="AA35" s="106">
        <v>4898</v>
      </c>
      <c r="AB35" s="106">
        <v>4898</v>
      </c>
      <c r="AC35" s="34">
        <v>4898</v>
      </c>
      <c r="AD35" s="106">
        <v>4898</v>
      </c>
      <c r="AE35" s="106">
        <v>4898</v>
      </c>
      <c r="AF35" s="106">
        <v>4898</v>
      </c>
      <c r="AG35" s="106">
        <v>4898</v>
      </c>
      <c r="AH35" s="34">
        <v>4898</v>
      </c>
      <c r="AI35" s="34">
        <v>4898</v>
      </c>
      <c r="AJ35" s="34">
        <v>4898</v>
      </c>
      <c r="AK35" s="34">
        <v>4898</v>
      </c>
      <c r="AL35" s="34">
        <v>4898</v>
      </c>
      <c r="AM35" s="34">
        <v>4898</v>
      </c>
      <c r="AN35" s="34">
        <v>4898</v>
      </c>
      <c r="AO35" s="34">
        <v>4898</v>
      </c>
      <c r="AP35" s="34">
        <v>4898</v>
      </c>
      <c r="AQ35" s="34">
        <v>4898</v>
      </c>
      <c r="AR35" s="159">
        <v>4898</v>
      </c>
      <c r="AS35" s="159">
        <v>4898</v>
      </c>
      <c r="AT35" s="34">
        <v>4898</v>
      </c>
    </row>
    <row r="36" spans="2:46">
      <c r="B36" s="260" t="s">
        <v>283</v>
      </c>
      <c r="C36" s="285" t="s">
        <v>0</v>
      </c>
      <c r="D36" s="106" t="s">
        <v>0</v>
      </c>
      <c r="E36" s="106" t="s">
        <v>0</v>
      </c>
      <c r="F36" s="106">
        <v>4694</v>
      </c>
      <c r="G36" s="106">
        <v>4694</v>
      </c>
      <c r="H36" s="106">
        <v>4694</v>
      </c>
      <c r="I36" s="106">
        <v>4694</v>
      </c>
      <c r="J36" s="106">
        <v>4694</v>
      </c>
      <c r="K36" s="106">
        <v>4694</v>
      </c>
      <c r="L36" s="106">
        <v>4694</v>
      </c>
      <c r="M36" s="106">
        <v>4694</v>
      </c>
      <c r="N36" s="106">
        <v>4694</v>
      </c>
      <c r="O36" s="106">
        <v>4694</v>
      </c>
      <c r="P36" s="106">
        <v>4694</v>
      </c>
      <c r="Q36" s="106">
        <v>4694</v>
      </c>
      <c r="R36" s="106">
        <v>4694</v>
      </c>
      <c r="S36" s="106">
        <v>4694</v>
      </c>
      <c r="T36" s="106">
        <v>4694</v>
      </c>
      <c r="U36" s="106">
        <v>4694</v>
      </c>
      <c r="V36" s="106">
        <v>4694</v>
      </c>
      <c r="W36" s="106">
        <v>4694</v>
      </c>
      <c r="X36" s="106">
        <v>4694</v>
      </c>
      <c r="Y36" s="106">
        <v>4694</v>
      </c>
      <c r="Z36" s="106">
        <v>4694</v>
      </c>
      <c r="AA36" s="106">
        <v>4697</v>
      </c>
      <c r="AB36" s="106">
        <v>4697</v>
      </c>
      <c r="AC36" s="34">
        <v>4697</v>
      </c>
      <c r="AD36" s="106">
        <v>4697</v>
      </c>
      <c r="AE36" s="106">
        <v>4697</v>
      </c>
      <c r="AF36" s="106">
        <v>4697</v>
      </c>
      <c r="AG36" s="106">
        <v>4697</v>
      </c>
      <c r="AH36" s="34">
        <v>4697</v>
      </c>
      <c r="AI36" s="34">
        <v>4697</v>
      </c>
      <c r="AJ36" s="34">
        <v>4697</v>
      </c>
      <c r="AK36" s="34">
        <v>4697</v>
      </c>
      <c r="AL36" s="34">
        <v>4697</v>
      </c>
      <c r="AM36" s="34">
        <v>4697</v>
      </c>
      <c r="AN36" s="34">
        <v>4697</v>
      </c>
      <c r="AO36" s="34">
        <v>4697</v>
      </c>
      <c r="AP36" s="34">
        <v>4697</v>
      </c>
      <c r="AQ36" s="34">
        <v>4697</v>
      </c>
      <c r="AR36" s="159">
        <v>4697</v>
      </c>
      <c r="AS36" s="159">
        <v>4697</v>
      </c>
      <c r="AT36" s="34">
        <v>4697</v>
      </c>
    </row>
    <row r="37" spans="2:46">
      <c r="B37" s="260" t="s">
        <v>284</v>
      </c>
      <c r="C37" s="285" t="s">
        <v>0</v>
      </c>
      <c r="D37" s="106" t="s">
        <v>0</v>
      </c>
      <c r="E37" s="106" t="s">
        <v>0</v>
      </c>
      <c r="F37" s="106">
        <v>3470</v>
      </c>
      <c r="G37" s="106">
        <v>3470</v>
      </c>
      <c r="H37" s="106">
        <v>3470</v>
      </c>
      <c r="I37" s="106">
        <v>3470</v>
      </c>
      <c r="J37" s="106">
        <v>3470</v>
      </c>
      <c r="K37" s="106">
        <v>3470</v>
      </c>
      <c r="L37" s="106">
        <v>3470</v>
      </c>
      <c r="M37" s="106">
        <v>3470</v>
      </c>
      <c r="N37" s="106">
        <v>3470</v>
      </c>
      <c r="O37" s="106">
        <v>3470</v>
      </c>
      <c r="P37" s="106">
        <v>3470</v>
      </c>
      <c r="Q37" s="106">
        <v>3470</v>
      </c>
      <c r="R37" s="106">
        <v>3470</v>
      </c>
      <c r="S37" s="106">
        <v>3470</v>
      </c>
      <c r="T37" s="106">
        <v>3470</v>
      </c>
      <c r="U37" s="106">
        <v>3470</v>
      </c>
      <c r="V37" s="106">
        <v>3470</v>
      </c>
      <c r="W37" s="106">
        <v>3448</v>
      </c>
      <c r="X37" s="106">
        <v>3448</v>
      </c>
      <c r="Y37" s="106">
        <v>3448</v>
      </c>
      <c r="Z37" s="106">
        <v>3448</v>
      </c>
      <c r="AA37" s="106">
        <v>3448</v>
      </c>
      <c r="AB37" s="106">
        <v>3448</v>
      </c>
      <c r="AC37" s="34">
        <v>3448</v>
      </c>
      <c r="AD37" s="106">
        <v>3448</v>
      </c>
      <c r="AE37" s="106">
        <v>3448</v>
      </c>
      <c r="AF37" s="106">
        <v>3448</v>
      </c>
      <c r="AG37" s="106">
        <v>3448</v>
      </c>
      <c r="AH37" s="34">
        <v>3448</v>
      </c>
      <c r="AI37" s="34">
        <v>3448</v>
      </c>
      <c r="AJ37" s="34">
        <v>3448</v>
      </c>
      <c r="AK37" s="34">
        <v>3448</v>
      </c>
      <c r="AL37" s="34">
        <v>3448</v>
      </c>
      <c r="AM37" s="34">
        <v>3448</v>
      </c>
      <c r="AN37" s="34">
        <v>3448</v>
      </c>
      <c r="AO37" s="34">
        <v>3448</v>
      </c>
      <c r="AP37" s="34">
        <v>3448</v>
      </c>
      <c r="AQ37" s="34" t="s">
        <v>0</v>
      </c>
      <c r="AR37" s="159" t="s">
        <v>0</v>
      </c>
      <c r="AS37" s="159" t="s">
        <v>0</v>
      </c>
      <c r="AT37" s="34" t="s">
        <v>0</v>
      </c>
    </row>
    <row r="38" spans="2:46">
      <c r="B38" s="260" t="s">
        <v>285</v>
      </c>
      <c r="C38" s="285" t="s">
        <v>0</v>
      </c>
      <c r="D38" s="106" t="s">
        <v>0</v>
      </c>
      <c r="E38" s="106" t="s">
        <v>0</v>
      </c>
      <c r="F38" s="106" t="s">
        <v>0</v>
      </c>
      <c r="G38" s="106">
        <v>5558</v>
      </c>
      <c r="H38" s="106">
        <v>5558</v>
      </c>
      <c r="I38" s="106">
        <v>5558</v>
      </c>
      <c r="J38" s="106">
        <v>5558</v>
      </c>
      <c r="K38" s="106">
        <v>5558</v>
      </c>
      <c r="L38" s="106">
        <v>5558</v>
      </c>
      <c r="M38" s="106">
        <v>5558</v>
      </c>
      <c r="N38" s="106">
        <v>5558</v>
      </c>
      <c r="O38" s="106">
        <v>5558</v>
      </c>
      <c r="P38" s="106">
        <v>5558</v>
      </c>
      <c r="Q38" s="106">
        <v>5558</v>
      </c>
      <c r="R38" s="106">
        <v>5558</v>
      </c>
      <c r="S38" s="106">
        <v>5558</v>
      </c>
      <c r="T38" s="106">
        <v>5558</v>
      </c>
      <c r="U38" s="106">
        <v>5558</v>
      </c>
      <c r="V38" s="106">
        <v>5558</v>
      </c>
      <c r="W38" s="106">
        <v>5558</v>
      </c>
      <c r="X38" s="106">
        <v>5558</v>
      </c>
      <c r="Y38" s="106">
        <v>5558</v>
      </c>
      <c r="Z38" s="106">
        <v>5558</v>
      </c>
      <c r="AA38" s="106">
        <v>5558</v>
      </c>
      <c r="AB38" s="106">
        <v>5558</v>
      </c>
      <c r="AC38" s="34">
        <v>5558</v>
      </c>
      <c r="AD38" s="106">
        <v>5558</v>
      </c>
      <c r="AE38" s="106">
        <v>5558</v>
      </c>
      <c r="AF38" s="106">
        <v>5558</v>
      </c>
      <c r="AG38" s="106">
        <v>5558</v>
      </c>
      <c r="AH38" s="34">
        <v>5558</v>
      </c>
      <c r="AI38" s="34">
        <v>5558</v>
      </c>
      <c r="AJ38" s="34">
        <v>5558</v>
      </c>
      <c r="AK38" s="34">
        <v>5558</v>
      </c>
      <c r="AL38" s="34">
        <v>5558</v>
      </c>
      <c r="AM38" s="34">
        <v>5558</v>
      </c>
      <c r="AN38" s="34">
        <v>5558</v>
      </c>
      <c r="AO38" s="34">
        <v>5558</v>
      </c>
      <c r="AP38" s="34">
        <v>5558</v>
      </c>
      <c r="AQ38" s="34">
        <v>5558</v>
      </c>
      <c r="AR38" s="159">
        <v>5558</v>
      </c>
      <c r="AS38" s="159">
        <v>5558</v>
      </c>
      <c r="AT38" s="34">
        <v>5558</v>
      </c>
    </row>
    <row r="39" spans="2:46">
      <c r="B39" s="260" t="s">
        <v>286</v>
      </c>
      <c r="C39" s="285" t="s">
        <v>0</v>
      </c>
      <c r="D39" s="106" t="s">
        <v>0</v>
      </c>
      <c r="E39" s="106" t="s">
        <v>0</v>
      </c>
      <c r="F39" s="106" t="s">
        <v>0</v>
      </c>
      <c r="G39" s="106">
        <v>2225</v>
      </c>
      <c r="H39" s="106">
        <v>2462</v>
      </c>
      <c r="I39" s="106">
        <v>2462</v>
      </c>
      <c r="J39" s="106">
        <v>2462</v>
      </c>
      <c r="K39" s="106">
        <v>2462</v>
      </c>
      <c r="L39" s="106">
        <v>2462</v>
      </c>
      <c r="M39" s="106">
        <v>2462</v>
      </c>
      <c r="N39" s="106">
        <v>2462</v>
      </c>
      <c r="O39" s="106">
        <v>2462</v>
      </c>
      <c r="P39" s="106">
        <v>2462</v>
      </c>
      <c r="Q39" s="106">
        <v>2462</v>
      </c>
      <c r="R39" s="106">
        <v>2462</v>
      </c>
      <c r="S39" s="106">
        <v>2462</v>
      </c>
      <c r="T39" s="106">
        <v>2462</v>
      </c>
      <c r="U39" s="106">
        <v>2462</v>
      </c>
      <c r="V39" s="106">
        <v>2462</v>
      </c>
      <c r="W39" s="106">
        <v>2462</v>
      </c>
      <c r="X39" s="106">
        <v>2462</v>
      </c>
      <c r="Y39" s="106">
        <v>2462</v>
      </c>
      <c r="Z39" s="106">
        <v>2462</v>
      </c>
      <c r="AA39" s="106">
        <v>8700</v>
      </c>
      <c r="AB39" s="106">
        <v>8700</v>
      </c>
      <c r="AC39" s="34">
        <v>8700</v>
      </c>
      <c r="AD39" s="106">
        <v>8700</v>
      </c>
      <c r="AE39" s="106">
        <v>8700</v>
      </c>
      <c r="AF39" s="106">
        <v>8700</v>
      </c>
      <c r="AG39" s="106">
        <v>8700</v>
      </c>
      <c r="AH39" s="34">
        <v>8700</v>
      </c>
      <c r="AI39" s="34">
        <v>8659</v>
      </c>
      <c r="AJ39" s="34">
        <v>8659</v>
      </c>
      <c r="AK39" s="34">
        <v>8659</v>
      </c>
      <c r="AL39" s="34">
        <v>8659</v>
      </c>
      <c r="AM39" s="34">
        <v>8659</v>
      </c>
      <c r="AN39" s="34">
        <v>8659</v>
      </c>
      <c r="AO39" s="34">
        <v>8659</v>
      </c>
      <c r="AP39" s="34">
        <v>8659</v>
      </c>
      <c r="AQ39" s="34">
        <v>8659</v>
      </c>
      <c r="AR39" s="159">
        <v>8659</v>
      </c>
      <c r="AS39" s="159">
        <v>8659</v>
      </c>
      <c r="AT39" s="34">
        <v>8659</v>
      </c>
    </row>
    <row r="40" spans="2:46">
      <c r="B40" s="260" t="s">
        <v>464</v>
      </c>
      <c r="C40" s="285" t="s">
        <v>0</v>
      </c>
      <c r="D40" s="106" t="s">
        <v>0</v>
      </c>
      <c r="E40" s="106" t="s">
        <v>0</v>
      </c>
      <c r="F40" s="106" t="s">
        <v>0</v>
      </c>
      <c r="G40" s="106">
        <v>7347</v>
      </c>
      <c r="H40" s="106">
        <v>7347</v>
      </c>
      <c r="I40" s="106">
        <v>7347</v>
      </c>
      <c r="J40" s="106">
        <v>7347</v>
      </c>
      <c r="K40" s="106">
        <v>7347</v>
      </c>
      <c r="L40" s="106">
        <v>7347</v>
      </c>
      <c r="M40" s="106">
        <v>7347</v>
      </c>
      <c r="N40" s="106">
        <v>7356</v>
      </c>
      <c r="O40" s="106">
        <v>7356</v>
      </c>
      <c r="P40" s="106">
        <v>7356</v>
      </c>
      <c r="Q40" s="106">
        <v>7356</v>
      </c>
      <c r="R40" s="106">
        <v>7356</v>
      </c>
      <c r="S40" s="106">
        <v>7356</v>
      </c>
      <c r="T40" s="106">
        <v>7356</v>
      </c>
      <c r="U40" s="106">
        <v>7356</v>
      </c>
      <c r="V40" s="106">
        <v>7356</v>
      </c>
      <c r="W40" s="106">
        <v>7356</v>
      </c>
      <c r="X40" s="106">
        <v>7356</v>
      </c>
      <c r="Y40" s="106">
        <v>7356</v>
      </c>
      <c r="Z40" s="106" t="s">
        <v>0</v>
      </c>
      <c r="AA40" s="106" t="s">
        <v>0</v>
      </c>
      <c r="AB40" s="106" t="s">
        <v>0</v>
      </c>
      <c r="AC40" s="34" t="s">
        <v>0</v>
      </c>
      <c r="AD40" s="106" t="s">
        <v>0</v>
      </c>
      <c r="AE40" s="106" t="s">
        <v>0</v>
      </c>
      <c r="AF40" s="106" t="s">
        <v>0</v>
      </c>
      <c r="AG40" s="106" t="s">
        <v>0</v>
      </c>
      <c r="AH40" s="34" t="s">
        <v>0</v>
      </c>
      <c r="AI40" s="34" t="s">
        <v>0</v>
      </c>
      <c r="AJ40" s="34" t="s">
        <v>0</v>
      </c>
      <c r="AK40" s="34" t="s">
        <v>0</v>
      </c>
      <c r="AL40" s="34" t="s">
        <v>0</v>
      </c>
      <c r="AM40" s="34" t="s">
        <v>0</v>
      </c>
      <c r="AN40" s="34">
        <v>9786</v>
      </c>
      <c r="AO40" s="34">
        <v>9786</v>
      </c>
      <c r="AP40" s="34">
        <v>9786</v>
      </c>
      <c r="AQ40" s="34">
        <v>9786</v>
      </c>
      <c r="AR40" s="159">
        <v>9786</v>
      </c>
      <c r="AS40" s="159">
        <v>9786</v>
      </c>
      <c r="AT40" s="34">
        <v>9786</v>
      </c>
    </row>
    <row r="41" spans="2:46" ht="24">
      <c r="B41" s="260" t="s">
        <v>287</v>
      </c>
      <c r="C41" s="285" t="s">
        <v>0</v>
      </c>
      <c r="D41" s="106" t="s">
        <v>0</v>
      </c>
      <c r="E41" s="106" t="s">
        <v>0</v>
      </c>
      <c r="F41" s="106" t="s">
        <v>0</v>
      </c>
      <c r="G41" s="106">
        <v>5470</v>
      </c>
      <c r="H41" s="106">
        <v>5470</v>
      </c>
      <c r="I41" s="106">
        <v>5477</v>
      </c>
      <c r="J41" s="106">
        <v>5477</v>
      </c>
      <c r="K41" s="106">
        <v>5477</v>
      </c>
      <c r="L41" s="106">
        <v>5477</v>
      </c>
      <c r="M41" s="106">
        <v>5477</v>
      </c>
      <c r="N41" s="106">
        <v>5477</v>
      </c>
      <c r="O41" s="106">
        <v>9860</v>
      </c>
      <c r="P41" s="106">
        <v>9860</v>
      </c>
      <c r="Q41" s="106">
        <v>9860</v>
      </c>
      <c r="R41" s="106">
        <v>9860</v>
      </c>
      <c r="S41" s="106">
        <v>9860</v>
      </c>
      <c r="T41" s="106">
        <v>9860</v>
      </c>
      <c r="U41" s="106">
        <v>9860</v>
      </c>
      <c r="V41" s="106">
        <v>9860</v>
      </c>
      <c r="W41" s="106">
        <v>9860</v>
      </c>
      <c r="X41" s="106">
        <v>9860</v>
      </c>
      <c r="Y41" s="106">
        <v>9860</v>
      </c>
      <c r="Z41" s="106">
        <v>9860</v>
      </c>
      <c r="AA41" s="106">
        <v>9860</v>
      </c>
      <c r="AB41" s="106">
        <v>9860</v>
      </c>
      <c r="AC41" s="34">
        <v>9860</v>
      </c>
      <c r="AD41" s="106">
        <v>9860</v>
      </c>
      <c r="AE41" s="106">
        <v>9860</v>
      </c>
      <c r="AF41" s="106">
        <v>9860</v>
      </c>
      <c r="AG41" s="106">
        <v>9860</v>
      </c>
      <c r="AH41" s="34">
        <v>9860</v>
      </c>
      <c r="AI41" s="34">
        <v>9860</v>
      </c>
      <c r="AJ41" s="34">
        <v>9860</v>
      </c>
      <c r="AK41" s="34">
        <v>9860</v>
      </c>
      <c r="AL41" s="34">
        <v>9860</v>
      </c>
      <c r="AM41" s="34">
        <v>9860</v>
      </c>
      <c r="AN41" s="34">
        <v>9881</v>
      </c>
      <c r="AO41" s="34">
        <v>9881</v>
      </c>
      <c r="AP41" s="34">
        <v>9881</v>
      </c>
      <c r="AQ41" s="34">
        <v>9881</v>
      </c>
      <c r="AR41" s="159">
        <v>9881</v>
      </c>
      <c r="AS41" s="159">
        <v>9881</v>
      </c>
      <c r="AT41" s="34">
        <v>9881</v>
      </c>
    </row>
    <row r="42" spans="2:46">
      <c r="B42" s="260" t="s">
        <v>288</v>
      </c>
      <c r="C42" s="285" t="s">
        <v>0</v>
      </c>
      <c r="D42" s="106" t="s">
        <v>0</v>
      </c>
      <c r="E42" s="106" t="s">
        <v>0</v>
      </c>
      <c r="F42" s="106" t="s">
        <v>0</v>
      </c>
      <c r="G42" s="106" t="s">
        <v>0</v>
      </c>
      <c r="H42" s="106">
        <v>7772</v>
      </c>
      <c r="I42" s="106">
        <v>7772</v>
      </c>
      <c r="J42" s="106">
        <v>7772</v>
      </c>
      <c r="K42" s="106">
        <v>7772</v>
      </c>
      <c r="L42" s="106">
        <v>7772</v>
      </c>
      <c r="M42" s="106">
        <v>7772</v>
      </c>
      <c r="N42" s="106">
        <v>7772</v>
      </c>
      <c r="O42" s="106">
        <v>7772</v>
      </c>
      <c r="P42" s="106">
        <v>7772</v>
      </c>
      <c r="Q42" s="106">
        <v>7772</v>
      </c>
      <c r="R42" s="106">
        <v>7745</v>
      </c>
      <c r="S42" s="106">
        <v>7745</v>
      </c>
      <c r="T42" s="106">
        <v>7745</v>
      </c>
      <c r="U42" s="106">
        <v>7745</v>
      </c>
      <c r="V42" s="106">
        <v>7745</v>
      </c>
      <c r="W42" s="106">
        <v>7745</v>
      </c>
      <c r="X42" s="106">
        <v>7745</v>
      </c>
      <c r="Y42" s="106">
        <v>7745</v>
      </c>
      <c r="Z42" s="106">
        <v>7745</v>
      </c>
      <c r="AA42" s="106">
        <v>7745</v>
      </c>
      <c r="AB42" s="106">
        <v>7745</v>
      </c>
      <c r="AC42" s="34">
        <v>7745</v>
      </c>
      <c r="AD42" s="106">
        <v>7745</v>
      </c>
      <c r="AE42" s="106">
        <v>7745</v>
      </c>
      <c r="AF42" s="106">
        <v>7745</v>
      </c>
      <c r="AG42" s="106">
        <v>7745</v>
      </c>
      <c r="AH42" s="34">
        <v>7745</v>
      </c>
      <c r="AI42" s="34">
        <v>7745</v>
      </c>
      <c r="AJ42" s="34">
        <v>7745</v>
      </c>
      <c r="AK42" s="34">
        <v>7745</v>
      </c>
      <c r="AL42" s="34">
        <v>7745</v>
      </c>
      <c r="AM42" s="34">
        <v>7745</v>
      </c>
      <c r="AN42" s="34">
        <v>7745</v>
      </c>
      <c r="AO42" s="34">
        <v>7745</v>
      </c>
      <c r="AP42" s="34">
        <v>7745</v>
      </c>
      <c r="AQ42" s="34">
        <v>7745</v>
      </c>
      <c r="AR42" s="159">
        <v>7745</v>
      </c>
      <c r="AS42" s="159">
        <v>7745</v>
      </c>
      <c r="AT42" s="34">
        <v>7745</v>
      </c>
    </row>
    <row r="43" spans="2:46">
      <c r="B43" s="260" t="s">
        <v>289</v>
      </c>
      <c r="C43" s="285" t="s">
        <v>0</v>
      </c>
      <c r="D43" s="106" t="s">
        <v>0</v>
      </c>
      <c r="E43" s="106" t="s">
        <v>0</v>
      </c>
      <c r="F43" s="106" t="s">
        <v>0</v>
      </c>
      <c r="G43" s="106" t="s">
        <v>0</v>
      </c>
      <c r="H43" s="106">
        <v>5715</v>
      </c>
      <c r="I43" s="106">
        <v>5797</v>
      </c>
      <c r="J43" s="106">
        <v>5797</v>
      </c>
      <c r="K43" s="106">
        <v>5797</v>
      </c>
      <c r="L43" s="106">
        <v>5797</v>
      </c>
      <c r="M43" s="106">
        <v>5797</v>
      </c>
      <c r="N43" s="106">
        <v>5797</v>
      </c>
      <c r="O43" s="106">
        <v>5797</v>
      </c>
      <c r="P43" s="106">
        <v>5797</v>
      </c>
      <c r="Q43" s="106">
        <v>5797</v>
      </c>
      <c r="R43" s="106">
        <v>5797</v>
      </c>
      <c r="S43" s="106">
        <v>5797</v>
      </c>
      <c r="T43" s="106">
        <v>5823</v>
      </c>
      <c r="U43" s="106">
        <v>5901</v>
      </c>
      <c r="V43" s="106">
        <v>5932</v>
      </c>
      <c r="W43" s="106">
        <v>5932</v>
      </c>
      <c r="X43" s="106">
        <v>5932</v>
      </c>
      <c r="Y43" s="106">
        <v>5932</v>
      </c>
      <c r="Z43" s="106">
        <v>5932</v>
      </c>
      <c r="AA43" s="106">
        <v>5932</v>
      </c>
      <c r="AB43" s="106">
        <v>5932</v>
      </c>
      <c r="AC43" s="34">
        <v>5932</v>
      </c>
      <c r="AD43" s="106">
        <v>5932</v>
      </c>
      <c r="AE43" s="106">
        <v>5932</v>
      </c>
      <c r="AF43" s="106">
        <v>5932</v>
      </c>
      <c r="AG43" s="106">
        <v>5932</v>
      </c>
      <c r="AH43" s="34">
        <v>5932</v>
      </c>
      <c r="AI43" s="34">
        <v>5932</v>
      </c>
      <c r="AJ43" s="34">
        <v>5932</v>
      </c>
      <c r="AK43" s="34">
        <v>5932</v>
      </c>
      <c r="AL43" s="34">
        <v>5932</v>
      </c>
      <c r="AM43" s="34">
        <v>5932</v>
      </c>
      <c r="AN43" s="34">
        <v>5932</v>
      </c>
      <c r="AO43" s="34">
        <v>5932</v>
      </c>
      <c r="AP43" s="34">
        <v>5932</v>
      </c>
      <c r="AQ43" s="34">
        <v>5932</v>
      </c>
      <c r="AR43" s="159">
        <v>5932</v>
      </c>
      <c r="AS43" s="159">
        <v>5932</v>
      </c>
      <c r="AT43" s="34">
        <v>5932</v>
      </c>
    </row>
    <row r="44" spans="2:46">
      <c r="B44" s="260" t="s">
        <v>290</v>
      </c>
      <c r="C44" s="285" t="s">
        <v>0</v>
      </c>
      <c r="D44" s="106" t="s">
        <v>0</v>
      </c>
      <c r="E44" s="106" t="s">
        <v>0</v>
      </c>
      <c r="F44" s="106" t="s">
        <v>0</v>
      </c>
      <c r="G44" s="106" t="s">
        <v>0</v>
      </c>
      <c r="H44" s="106">
        <v>6265</v>
      </c>
      <c r="I44" s="106">
        <v>6197</v>
      </c>
      <c r="J44" s="106">
        <v>6197</v>
      </c>
      <c r="K44" s="106">
        <v>6197</v>
      </c>
      <c r="L44" s="106">
        <v>6197</v>
      </c>
      <c r="M44" s="106">
        <v>6197</v>
      </c>
      <c r="N44" s="106">
        <v>6197</v>
      </c>
      <c r="O44" s="106">
        <v>6197</v>
      </c>
      <c r="P44" s="106">
        <v>6197</v>
      </c>
      <c r="Q44" s="106">
        <v>6197</v>
      </c>
      <c r="R44" s="106">
        <v>6197</v>
      </c>
      <c r="S44" s="106">
        <v>6197</v>
      </c>
      <c r="T44" s="106">
        <v>6198</v>
      </c>
      <c r="U44" s="106">
        <v>6133</v>
      </c>
      <c r="V44" s="106">
        <v>6134</v>
      </c>
      <c r="W44" s="106">
        <v>6134</v>
      </c>
      <c r="X44" s="106">
        <v>6134</v>
      </c>
      <c r="Y44" s="106">
        <v>6134</v>
      </c>
      <c r="Z44" s="106">
        <v>6134</v>
      </c>
      <c r="AA44" s="106">
        <v>5997</v>
      </c>
      <c r="AB44" s="106">
        <v>5997</v>
      </c>
      <c r="AC44" s="34">
        <v>5997</v>
      </c>
      <c r="AD44" s="106">
        <v>5997</v>
      </c>
      <c r="AE44" s="106">
        <v>5997</v>
      </c>
      <c r="AF44" s="106">
        <v>5997</v>
      </c>
      <c r="AG44" s="106">
        <v>5997</v>
      </c>
      <c r="AH44" s="34">
        <v>5997</v>
      </c>
      <c r="AI44" s="34">
        <v>5997</v>
      </c>
      <c r="AJ44" s="34">
        <v>5997</v>
      </c>
      <c r="AK44" s="34">
        <v>5997</v>
      </c>
      <c r="AL44" s="34">
        <v>5997</v>
      </c>
      <c r="AM44" s="34">
        <v>5997</v>
      </c>
      <c r="AN44" s="34">
        <v>5997</v>
      </c>
      <c r="AO44" s="34">
        <v>6066</v>
      </c>
      <c r="AP44" s="34">
        <v>6066</v>
      </c>
      <c r="AQ44" s="34">
        <v>6036</v>
      </c>
      <c r="AR44" s="159">
        <v>6036</v>
      </c>
      <c r="AS44" s="159">
        <v>6036</v>
      </c>
      <c r="AT44" s="34">
        <v>6036</v>
      </c>
    </row>
    <row r="45" spans="2:46">
      <c r="B45" s="260" t="s">
        <v>291</v>
      </c>
      <c r="C45" s="285" t="s">
        <v>0</v>
      </c>
      <c r="D45" s="106" t="s">
        <v>0</v>
      </c>
      <c r="E45" s="106" t="s">
        <v>0</v>
      </c>
      <c r="F45" s="106" t="s">
        <v>0</v>
      </c>
      <c r="G45" s="106" t="s">
        <v>0</v>
      </c>
      <c r="H45" s="106" t="s">
        <v>0</v>
      </c>
      <c r="I45" s="106">
        <v>5205</v>
      </c>
      <c r="J45" s="106">
        <v>5205</v>
      </c>
      <c r="K45" s="106">
        <v>5205</v>
      </c>
      <c r="L45" s="106">
        <v>5205</v>
      </c>
      <c r="M45" s="106">
        <v>5205</v>
      </c>
      <c r="N45" s="106">
        <v>5205</v>
      </c>
      <c r="O45" s="106">
        <v>5205</v>
      </c>
      <c r="P45" s="106">
        <v>5205</v>
      </c>
      <c r="Q45" s="106">
        <v>5205</v>
      </c>
      <c r="R45" s="106">
        <v>5205</v>
      </c>
      <c r="S45" s="106">
        <v>5205</v>
      </c>
      <c r="T45" s="106">
        <v>5205</v>
      </c>
      <c r="U45" s="106">
        <v>5205</v>
      </c>
      <c r="V45" s="106">
        <v>5205</v>
      </c>
      <c r="W45" s="106">
        <v>5205</v>
      </c>
      <c r="X45" s="106">
        <v>5205</v>
      </c>
      <c r="Y45" s="106">
        <v>5205</v>
      </c>
      <c r="Z45" s="106">
        <v>5205</v>
      </c>
      <c r="AA45" s="106">
        <v>5205</v>
      </c>
      <c r="AB45" s="106">
        <v>5205</v>
      </c>
      <c r="AC45" s="34">
        <v>5205</v>
      </c>
      <c r="AD45" s="106">
        <v>5205</v>
      </c>
      <c r="AE45" s="106">
        <v>5205</v>
      </c>
      <c r="AF45" s="106">
        <v>5205</v>
      </c>
      <c r="AG45" s="106">
        <v>5205</v>
      </c>
      <c r="AH45" s="34">
        <v>5205</v>
      </c>
      <c r="AI45" s="34">
        <v>5205</v>
      </c>
      <c r="AJ45" s="34">
        <v>5205</v>
      </c>
      <c r="AK45" s="34">
        <v>5205</v>
      </c>
      <c r="AL45" s="34">
        <v>5205</v>
      </c>
      <c r="AM45" s="34">
        <v>5205</v>
      </c>
      <c r="AN45" s="34">
        <v>5205</v>
      </c>
      <c r="AO45" s="34">
        <v>5205</v>
      </c>
      <c r="AP45" s="34">
        <v>5205</v>
      </c>
      <c r="AQ45" s="34">
        <v>5205</v>
      </c>
      <c r="AR45" s="159">
        <v>5205</v>
      </c>
      <c r="AS45" s="159">
        <v>5205</v>
      </c>
      <c r="AT45" s="34">
        <v>5205</v>
      </c>
    </row>
    <row r="46" spans="2:46">
      <c r="B46" s="260" t="s">
        <v>292</v>
      </c>
      <c r="C46" s="285" t="s">
        <v>0</v>
      </c>
      <c r="D46" s="106" t="s">
        <v>0</v>
      </c>
      <c r="E46" s="106" t="s">
        <v>0</v>
      </c>
      <c r="F46" s="106" t="s">
        <v>0</v>
      </c>
      <c r="G46" s="106" t="s">
        <v>0</v>
      </c>
      <c r="H46" s="106" t="s">
        <v>0</v>
      </c>
      <c r="I46" s="106">
        <v>10666</v>
      </c>
      <c r="J46" s="106">
        <v>10573</v>
      </c>
      <c r="K46" s="106">
        <v>10573</v>
      </c>
      <c r="L46" s="106">
        <v>20926</v>
      </c>
      <c r="M46" s="106">
        <v>20865</v>
      </c>
      <c r="N46" s="106">
        <v>20865</v>
      </c>
      <c r="O46" s="106">
        <v>20865</v>
      </c>
      <c r="P46" s="106">
        <v>20865</v>
      </c>
      <c r="Q46" s="106">
        <v>20865</v>
      </c>
      <c r="R46" s="106">
        <v>20865</v>
      </c>
      <c r="S46" s="106">
        <v>20865</v>
      </c>
      <c r="T46" s="106">
        <v>20865</v>
      </c>
      <c r="U46" s="106">
        <v>20871</v>
      </c>
      <c r="V46" s="106">
        <v>20871</v>
      </c>
      <c r="W46" s="106">
        <v>20871</v>
      </c>
      <c r="X46" s="106">
        <v>20871</v>
      </c>
      <c r="Y46" s="106">
        <v>20871</v>
      </c>
      <c r="Z46" s="106">
        <v>20858</v>
      </c>
      <c r="AA46" s="106">
        <v>20855</v>
      </c>
      <c r="AB46" s="106">
        <v>20858</v>
      </c>
      <c r="AC46" s="34">
        <v>20830</v>
      </c>
      <c r="AD46" s="106">
        <v>20830</v>
      </c>
      <c r="AE46" s="106">
        <v>20665</v>
      </c>
      <c r="AF46" s="106">
        <v>20665</v>
      </c>
      <c r="AG46" s="106">
        <v>20665</v>
      </c>
      <c r="AH46" s="34">
        <v>20665</v>
      </c>
      <c r="AI46" s="34">
        <v>20665</v>
      </c>
      <c r="AJ46" s="34">
        <v>20595</v>
      </c>
      <c r="AK46" s="34">
        <v>20535</v>
      </c>
      <c r="AL46" s="34">
        <v>20535</v>
      </c>
      <c r="AM46" s="34">
        <v>20535</v>
      </c>
      <c r="AN46" s="34">
        <v>20535</v>
      </c>
      <c r="AO46" s="34">
        <v>20545</v>
      </c>
      <c r="AP46" s="34">
        <v>20589</v>
      </c>
      <c r="AQ46" s="34">
        <v>20589</v>
      </c>
      <c r="AR46" s="159">
        <v>20589</v>
      </c>
      <c r="AS46" s="159">
        <v>20589</v>
      </c>
      <c r="AT46" s="34">
        <v>20565</v>
      </c>
    </row>
    <row r="47" spans="2:46">
      <c r="B47" s="260" t="s">
        <v>293</v>
      </c>
      <c r="C47" s="285" t="s">
        <v>0</v>
      </c>
      <c r="D47" s="106" t="s">
        <v>0</v>
      </c>
      <c r="E47" s="106" t="s">
        <v>0</v>
      </c>
      <c r="F47" s="106" t="s">
        <v>0</v>
      </c>
      <c r="G47" s="106" t="s">
        <v>0</v>
      </c>
      <c r="H47" s="106" t="s">
        <v>0</v>
      </c>
      <c r="I47" s="106">
        <v>2518</v>
      </c>
      <c r="J47" s="106">
        <v>2518</v>
      </c>
      <c r="K47" s="106">
        <v>2518</v>
      </c>
      <c r="L47" s="106">
        <v>2518</v>
      </c>
      <c r="M47" s="106">
        <v>2518</v>
      </c>
      <c r="N47" s="106">
        <v>2518</v>
      </c>
      <c r="O47" s="106">
        <v>2518</v>
      </c>
      <c r="P47" s="106">
        <v>2518</v>
      </c>
      <c r="Q47" s="106">
        <v>2518</v>
      </c>
      <c r="R47" s="106">
        <v>2518</v>
      </c>
      <c r="S47" s="106">
        <v>2518</v>
      </c>
      <c r="T47" s="106">
        <v>2518</v>
      </c>
      <c r="U47" s="106">
        <v>2518</v>
      </c>
      <c r="V47" s="106">
        <v>2518</v>
      </c>
      <c r="W47" s="106">
        <v>2518</v>
      </c>
      <c r="X47" s="106">
        <v>2518</v>
      </c>
      <c r="Y47" s="106">
        <v>2518</v>
      </c>
      <c r="Z47" s="106">
        <v>2518</v>
      </c>
      <c r="AA47" s="106">
        <v>2518</v>
      </c>
      <c r="AB47" s="106">
        <v>2518</v>
      </c>
      <c r="AC47" s="34">
        <v>2518</v>
      </c>
      <c r="AD47" s="106">
        <v>2518</v>
      </c>
      <c r="AE47" s="106">
        <v>2518</v>
      </c>
      <c r="AF47" s="106">
        <v>2518</v>
      </c>
      <c r="AG47" s="106">
        <v>2518</v>
      </c>
      <c r="AH47" s="34">
        <v>2518</v>
      </c>
      <c r="AI47" s="34">
        <v>2518</v>
      </c>
      <c r="AJ47" s="34">
        <v>2518</v>
      </c>
      <c r="AK47" s="34">
        <v>2518</v>
      </c>
      <c r="AL47" s="34">
        <v>2518</v>
      </c>
      <c r="AM47" s="34">
        <v>2518</v>
      </c>
      <c r="AN47" s="34">
        <v>2518</v>
      </c>
      <c r="AO47" s="34">
        <v>2518</v>
      </c>
      <c r="AP47" s="34">
        <v>2518</v>
      </c>
      <c r="AQ47" s="34">
        <v>2518</v>
      </c>
      <c r="AR47" s="159">
        <v>2518</v>
      </c>
      <c r="AS47" s="159">
        <v>2518</v>
      </c>
      <c r="AT47" s="34">
        <v>2518</v>
      </c>
    </row>
    <row r="48" spans="2:46">
      <c r="B48" s="260" t="s">
        <v>294</v>
      </c>
      <c r="C48" s="285" t="s">
        <v>0</v>
      </c>
      <c r="D48" s="106" t="s">
        <v>0</v>
      </c>
      <c r="E48" s="106" t="s">
        <v>0</v>
      </c>
      <c r="F48" s="106" t="s">
        <v>0</v>
      </c>
      <c r="G48" s="106" t="s">
        <v>0</v>
      </c>
      <c r="H48" s="106" t="s">
        <v>0</v>
      </c>
      <c r="I48" s="106">
        <v>10929</v>
      </c>
      <c r="J48" s="106">
        <v>10929</v>
      </c>
      <c r="K48" s="106">
        <v>10929</v>
      </c>
      <c r="L48" s="106">
        <v>10929</v>
      </c>
      <c r="M48" s="106">
        <v>10929</v>
      </c>
      <c r="N48" s="106">
        <v>10929</v>
      </c>
      <c r="O48" s="106">
        <v>10929</v>
      </c>
      <c r="P48" s="106">
        <v>10929</v>
      </c>
      <c r="Q48" s="106">
        <v>10929</v>
      </c>
      <c r="R48" s="106">
        <v>10929</v>
      </c>
      <c r="S48" s="106">
        <v>10929</v>
      </c>
      <c r="T48" s="106">
        <v>10929</v>
      </c>
      <c r="U48" s="106">
        <v>10929</v>
      </c>
      <c r="V48" s="106">
        <v>10929</v>
      </c>
      <c r="W48" s="106">
        <v>10929</v>
      </c>
      <c r="X48" s="106">
        <v>10929</v>
      </c>
      <c r="Y48" s="106">
        <v>11998</v>
      </c>
      <c r="Z48" s="106">
        <v>11998</v>
      </c>
      <c r="AA48" s="106">
        <v>11998</v>
      </c>
      <c r="AB48" s="106">
        <v>11998</v>
      </c>
      <c r="AC48" s="34">
        <v>14340</v>
      </c>
      <c r="AD48" s="106">
        <v>14340</v>
      </c>
      <c r="AE48" s="106">
        <v>14340</v>
      </c>
      <c r="AF48" s="106">
        <v>14340</v>
      </c>
      <c r="AG48" s="106">
        <v>14340</v>
      </c>
      <c r="AH48" s="34">
        <v>14340</v>
      </c>
      <c r="AI48" s="34">
        <v>14340</v>
      </c>
      <c r="AJ48" s="34">
        <v>14340</v>
      </c>
      <c r="AK48" s="34">
        <v>14340</v>
      </c>
      <c r="AL48" s="34">
        <v>14340</v>
      </c>
      <c r="AM48" s="34">
        <v>14340</v>
      </c>
      <c r="AN48" s="34">
        <v>14340</v>
      </c>
      <c r="AO48" s="34">
        <v>14340</v>
      </c>
      <c r="AP48" s="34">
        <v>14340</v>
      </c>
      <c r="AQ48" s="34">
        <v>14340</v>
      </c>
      <c r="AR48" s="159">
        <v>14340</v>
      </c>
      <c r="AS48" s="159">
        <v>14340</v>
      </c>
      <c r="AT48" s="34">
        <v>14340</v>
      </c>
    </row>
    <row r="49" spans="2:46">
      <c r="B49" s="260" t="s">
        <v>295</v>
      </c>
      <c r="C49" s="285" t="s">
        <v>0</v>
      </c>
      <c r="D49" s="106" t="s">
        <v>0</v>
      </c>
      <c r="E49" s="106" t="s">
        <v>0</v>
      </c>
      <c r="F49" s="106" t="s">
        <v>0</v>
      </c>
      <c r="G49" s="106" t="s">
        <v>0</v>
      </c>
      <c r="H49" s="106" t="s">
        <v>0</v>
      </c>
      <c r="I49" s="106">
        <v>4329</v>
      </c>
      <c r="J49" s="106">
        <v>4329</v>
      </c>
      <c r="K49" s="106">
        <v>4329</v>
      </c>
      <c r="L49" s="106">
        <v>4329</v>
      </c>
      <c r="M49" s="106">
        <v>4329</v>
      </c>
      <c r="N49" s="106">
        <v>4329</v>
      </c>
      <c r="O49" s="106">
        <v>4329</v>
      </c>
      <c r="P49" s="106">
        <v>4329</v>
      </c>
      <c r="Q49" s="106">
        <v>4329</v>
      </c>
      <c r="R49" s="106">
        <v>4329</v>
      </c>
      <c r="S49" s="106">
        <v>4329</v>
      </c>
      <c r="T49" s="106">
        <v>4329</v>
      </c>
      <c r="U49" s="106">
        <v>4329</v>
      </c>
      <c r="V49" s="106">
        <v>4329</v>
      </c>
      <c r="W49" s="106">
        <v>4329</v>
      </c>
      <c r="X49" s="106">
        <v>4329</v>
      </c>
      <c r="Y49" s="106">
        <v>4329</v>
      </c>
      <c r="Z49" s="106">
        <v>4329</v>
      </c>
      <c r="AA49" s="106">
        <v>4329</v>
      </c>
      <c r="AB49" s="106">
        <v>4329</v>
      </c>
      <c r="AC49" s="34">
        <v>4329</v>
      </c>
      <c r="AD49" s="106">
        <v>4329</v>
      </c>
      <c r="AE49" s="106">
        <v>4329</v>
      </c>
      <c r="AF49" s="106">
        <v>4326</v>
      </c>
      <c r="AG49" s="106">
        <v>4326</v>
      </c>
      <c r="AH49" s="34">
        <v>4326</v>
      </c>
      <c r="AI49" s="34">
        <v>4326</v>
      </c>
      <c r="AJ49" s="34">
        <v>4326</v>
      </c>
      <c r="AK49" s="34">
        <v>4326</v>
      </c>
      <c r="AL49" s="34">
        <v>4326</v>
      </c>
      <c r="AM49" s="34">
        <v>4326</v>
      </c>
      <c r="AN49" s="34">
        <v>4326</v>
      </c>
      <c r="AO49" s="34">
        <v>4326</v>
      </c>
      <c r="AP49" s="34">
        <v>4326</v>
      </c>
      <c r="AQ49" s="34">
        <v>4326</v>
      </c>
      <c r="AR49" s="159">
        <v>4326</v>
      </c>
      <c r="AS49" s="159">
        <v>4326</v>
      </c>
      <c r="AT49" s="34">
        <v>4326</v>
      </c>
    </row>
    <row r="50" spans="2:46">
      <c r="B50" s="260" t="s">
        <v>296</v>
      </c>
      <c r="C50" s="285" t="s">
        <v>0</v>
      </c>
      <c r="D50" s="106" t="s">
        <v>0</v>
      </c>
      <c r="E50" s="106" t="s">
        <v>0</v>
      </c>
      <c r="F50" s="106" t="s">
        <v>0</v>
      </c>
      <c r="G50" s="106" t="s">
        <v>0</v>
      </c>
      <c r="H50" s="106" t="s">
        <v>0</v>
      </c>
      <c r="I50" s="106">
        <v>2875</v>
      </c>
      <c r="J50" s="106">
        <v>2875</v>
      </c>
      <c r="K50" s="106">
        <v>2875</v>
      </c>
      <c r="L50" s="106">
        <v>2875</v>
      </c>
      <c r="M50" s="106">
        <v>2875</v>
      </c>
      <c r="N50" s="106">
        <v>2875</v>
      </c>
      <c r="O50" s="106">
        <v>2875</v>
      </c>
      <c r="P50" s="106">
        <v>2875</v>
      </c>
      <c r="Q50" s="106">
        <v>2875</v>
      </c>
      <c r="R50" s="106">
        <v>2875</v>
      </c>
      <c r="S50" s="106">
        <v>2875</v>
      </c>
      <c r="T50" s="106">
        <v>4250</v>
      </c>
      <c r="U50" s="106">
        <v>4253</v>
      </c>
      <c r="V50" s="106">
        <v>4255</v>
      </c>
      <c r="W50" s="106">
        <v>4255</v>
      </c>
      <c r="X50" s="106">
        <v>4255</v>
      </c>
      <c r="Y50" s="106">
        <v>4255</v>
      </c>
      <c r="Z50" s="106">
        <v>4255</v>
      </c>
      <c r="AA50" s="106">
        <v>4255</v>
      </c>
      <c r="AB50" s="106">
        <v>4255</v>
      </c>
      <c r="AC50" s="34">
        <v>4255</v>
      </c>
      <c r="AD50" s="106">
        <v>4255</v>
      </c>
      <c r="AE50" s="106">
        <v>4255</v>
      </c>
      <c r="AF50" s="106">
        <v>4255</v>
      </c>
      <c r="AG50" s="106">
        <v>4255</v>
      </c>
      <c r="AH50" s="34">
        <v>4255</v>
      </c>
      <c r="AI50" s="34">
        <v>4255</v>
      </c>
      <c r="AJ50" s="34">
        <v>4255</v>
      </c>
      <c r="AK50" s="34">
        <v>4255</v>
      </c>
      <c r="AL50" s="34">
        <v>4255</v>
      </c>
      <c r="AM50" s="34">
        <v>4255</v>
      </c>
      <c r="AN50" s="34">
        <v>4255</v>
      </c>
      <c r="AO50" s="34">
        <v>4255</v>
      </c>
      <c r="AP50" s="34">
        <v>4255</v>
      </c>
      <c r="AQ50" s="34">
        <v>4255</v>
      </c>
      <c r="AR50" s="159">
        <v>4255</v>
      </c>
      <c r="AS50" s="159">
        <v>4255</v>
      </c>
      <c r="AT50" s="34">
        <v>4255</v>
      </c>
    </row>
    <row r="51" spans="2:46">
      <c r="B51" s="260" t="s">
        <v>297</v>
      </c>
      <c r="C51" s="285" t="s">
        <v>0</v>
      </c>
      <c r="D51" s="106" t="s">
        <v>0</v>
      </c>
      <c r="E51" s="106" t="s">
        <v>0</v>
      </c>
      <c r="F51" s="106" t="s">
        <v>0</v>
      </c>
      <c r="G51" s="106" t="s">
        <v>0</v>
      </c>
      <c r="H51" s="106" t="s">
        <v>0</v>
      </c>
      <c r="I51" s="106">
        <v>6336</v>
      </c>
      <c r="J51" s="106">
        <v>6336</v>
      </c>
      <c r="K51" s="106">
        <v>6336</v>
      </c>
      <c r="L51" s="106">
        <v>6344</v>
      </c>
      <c r="M51" s="106">
        <v>6344</v>
      </c>
      <c r="N51" s="106">
        <v>6344</v>
      </c>
      <c r="O51" s="106">
        <v>10068</v>
      </c>
      <c r="P51" s="106">
        <v>10068</v>
      </c>
      <c r="Q51" s="106">
        <v>10068</v>
      </c>
      <c r="R51" s="106">
        <v>10068</v>
      </c>
      <c r="S51" s="106">
        <v>10068</v>
      </c>
      <c r="T51" s="106">
        <v>10068</v>
      </c>
      <c r="U51" s="106">
        <v>10068</v>
      </c>
      <c r="V51" s="106">
        <v>10068</v>
      </c>
      <c r="W51" s="106">
        <v>10068</v>
      </c>
      <c r="X51" s="106">
        <v>10068</v>
      </c>
      <c r="Y51" s="106">
        <v>10068</v>
      </c>
      <c r="Z51" s="106">
        <v>10068</v>
      </c>
      <c r="AA51" s="106">
        <v>10068</v>
      </c>
      <c r="AB51" s="106">
        <v>10068</v>
      </c>
      <c r="AC51" s="34">
        <v>10068</v>
      </c>
      <c r="AD51" s="106">
        <v>10068</v>
      </c>
      <c r="AE51" s="106">
        <v>10068</v>
      </c>
      <c r="AF51" s="106">
        <v>10068</v>
      </c>
      <c r="AG51" s="106">
        <v>10068</v>
      </c>
      <c r="AH51" s="34">
        <v>10068</v>
      </c>
      <c r="AI51" s="34">
        <v>10068</v>
      </c>
      <c r="AJ51" s="34">
        <v>10068</v>
      </c>
      <c r="AK51" s="34">
        <v>10068</v>
      </c>
      <c r="AL51" s="34">
        <v>10068</v>
      </c>
      <c r="AM51" s="34">
        <v>10068</v>
      </c>
      <c r="AN51" s="34">
        <v>10068</v>
      </c>
      <c r="AO51" s="34">
        <v>10068</v>
      </c>
      <c r="AP51" s="34">
        <v>10068</v>
      </c>
      <c r="AQ51" s="34">
        <v>10125</v>
      </c>
      <c r="AR51" s="159">
        <v>10125</v>
      </c>
      <c r="AS51" s="159">
        <v>10125</v>
      </c>
      <c r="AT51" s="34">
        <v>10125</v>
      </c>
    </row>
    <row r="52" spans="2:46">
      <c r="B52" s="260" t="s">
        <v>298</v>
      </c>
      <c r="C52" s="285" t="s">
        <v>0</v>
      </c>
      <c r="D52" s="106" t="s">
        <v>0</v>
      </c>
      <c r="E52" s="106" t="s">
        <v>0</v>
      </c>
      <c r="F52" s="106" t="s">
        <v>0</v>
      </c>
      <c r="G52" s="106" t="s">
        <v>0</v>
      </c>
      <c r="H52" s="106" t="s">
        <v>0</v>
      </c>
      <c r="I52" s="106" t="s">
        <v>0</v>
      </c>
      <c r="J52" s="106">
        <v>9316</v>
      </c>
      <c r="K52" s="106">
        <v>9316</v>
      </c>
      <c r="L52" s="106">
        <v>9316</v>
      </c>
      <c r="M52" s="106">
        <v>9316</v>
      </c>
      <c r="N52" s="106">
        <v>9316</v>
      </c>
      <c r="O52" s="106">
        <v>9316</v>
      </c>
      <c r="P52" s="106">
        <v>9316</v>
      </c>
      <c r="Q52" s="106">
        <v>9316</v>
      </c>
      <c r="R52" s="106">
        <v>9316</v>
      </c>
      <c r="S52" s="106">
        <v>9316</v>
      </c>
      <c r="T52" s="106">
        <v>9316</v>
      </c>
      <c r="U52" s="106">
        <v>9316</v>
      </c>
      <c r="V52" s="106">
        <v>9316</v>
      </c>
      <c r="W52" s="106">
        <v>9316</v>
      </c>
      <c r="X52" s="106">
        <v>9316</v>
      </c>
      <c r="Y52" s="106">
        <v>9316</v>
      </c>
      <c r="Z52" s="106">
        <v>9316</v>
      </c>
      <c r="AA52" s="106">
        <v>9316</v>
      </c>
      <c r="AB52" s="106">
        <v>9316</v>
      </c>
      <c r="AC52" s="34">
        <v>9316</v>
      </c>
      <c r="AD52" s="106">
        <v>9316</v>
      </c>
      <c r="AE52" s="106">
        <v>9316</v>
      </c>
      <c r="AF52" s="106">
        <v>9316</v>
      </c>
      <c r="AG52" s="106">
        <v>9316</v>
      </c>
      <c r="AH52" s="34">
        <v>9316</v>
      </c>
      <c r="AI52" s="34">
        <v>9316</v>
      </c>
      <c r="AJ52" s="34">
        <v>9316</v>
      </c>
      <c r="AK52" s="34">
        <v>9316</v>
      </c>
      <c r="AL52" s="34">
        <v>9316</v>
      </c>
      <c r="AM52" s="34">
        <v>9316</v>
      </c>
      <c r="AN52" s="34">
        <v>9316</v>
      </c>
      <c r="AO52" s="34">
        <v>9316</v>
      </c>
      <c r="AP52" s="34">
        <v>9316</v>
      </c>
      <c r="AQ52" s="34">
        <v>9316</v>
      </c>
      <c r="AR52" s="159">
        <v>9316</v>
      </c>
      <c r="AS52" s="159">
        <v>9316</v>
      </c>
      <c r="AT52" s="34">
        <v>9316</v>
      </c>
    </row>
    <row r="53" spans="2:46">
      <c r="B53" s="260" t="s">
        <v>299</v>
      </c>
      <c r="C53" s="285" t="s">
        <v>0</v>
      </c>
      <c r="D53" s="106" t="s">
        <v>0</v>
      </c>
      <c r="E53" s="106" t="s">
        <v>0</v>
      </c>
      <c r="F53" s="106" t="s">
        <v>0</v>
      </c>
      <c r="G53" s="106" t="s">
        <v>0</v>
      </c>
      <c r="H53" s="106" t="s">
        <v>0</v>
      </c>
      <c r="I53" s="106" t="s">
        <v>0</v>
      </c>
      <c r="J53" s="106">
        <v>5640</v>
      </c>
      <c r="K53" s="106">
        <v>5640</v>
      </c>
      <c r="L53" s="106">
        <v>5600</v>
      </c>
      <c r="M53" s="106">
        <v>5602</v>
      </c>
      <c r="N53" s="106">
        <v>5577</v>
      </c>
      <c r="O53" s="106">
        <v>5991</v>
      </c>
      <c r="P53" s="106">
        <v>5991</v>
      </c>
      <c r="Q53" s="106">
        <v>6023</v>
      </c>
      <c r="R53" s="106">
        <v>6023</v>
      </c>
      <c r="S53" s="106">
        <v>6014</v>
      </c>
      <c r="T53" s="106">
        <v>6006</v>
      </c>
      <c r="U53" s="106">
        <v>5973</v>
      </c>
      <c r="V53" s="106">
        <v>5973</v>
      </c>
      <c r="W53" s="106">
        <v>5973</v>
      </c>
      <c r="X53" s="106">
        <v>5973</v>
      </c>
      <c r="Y53" s="106">
        <v>5973</v>
      </c>
      <c r="Z53" s="106">
        <v>5973</v>
      </c>
      <c r="AA53" s="106">
        <v>5973</v>
      </c>
      <c r="AB53" s="106">
        <v>5973</v>
      </c>
      <c r="AC53" s="34">
        <v>5973</v>
      </c>
      <c r="AD53" s="106">
        <v>5973</v>
      </c>
      <c r="AE53" s="106">
        <v>5964</v>
      </c>
      <c r="AF53" s="106">
        <v>5964</v>
      </c>
      <c r="AG53" s="106">
        <v>5964</v>
      </c>
      <c r="AH53" s="34">
        <v>5964</v>
      </c>
      <c r="AI53" s="34">
        <v>5964</v>
      </c>
      <c r="AJ53" s="34">
        <v>5964</v>
      </c>
      <c r="AK53" s="34">
        <v>5964</v>
      </c>
      <c r="AL53" s="34">
        <v>5964</v>
      </c>
      <c r="AM53" s="34">
        <v>5964</v>
      </c>
      <c r="AN53" s="34">
        <v>5964</v>
      </c>
      <c r="AO53" s="34">
        <v>5964</v>
      </c>
      <c r="AP53" s="34">
        <v>5964</v>
      </c>
      <c r="AQ53" s="34">
        <v>5964</v>
      </c>
      <c r="AR53" s="159">
        <v>5964</v>
      </c>
      <c r="AS53" s="159">
        <v>5964</v>
      </c>
      <c r="AT53" s="34">
        <v>5964</v>
      </c>
    </row>
    <row r="54" spans="2:46">
      <c r="B54" s="260" t="s">
        <v>300</v>
      </c>
      <c r="C54" s="285" t="s">
        <v>0</v>
      </c>
      <c r="D54" s="106" t="s">
        <v>0</v>
      </c>
      <c r="E54" s="106" t="s">
        <v>0</v>
      </c>
      <c r="F54" s="106" t="s">
        <v>0</v>
      </c>
      <c r="G54" s="106" t="s">
        <v>0</v>
      </c>
      <c r="H54" s="106" t="s">
        <v>0</v>
      </c>
      <c r="I54" s="106" t="s">
        <v>0</v>
      </c>
      <c r="J54" s="106">
        <v>4495</v>
      </c>
      <c r="K54" s="106">
        <v>4495</v>
      </c>
      <c r="L54" s="106">
        <v>4495</v>
      </c>
      <c r="M54" s="106">
        <v>4495</v>
      </c>
      <c r="N54" s="106">
        <v>4495</v>
      </c>
      <c r="O54" s="106">
        <v>4495</v>
      </c>
      <c r="P54" s="106">
        <v>4495</v>
      </c>
      <c r="Q54" s="106">
        <v>4495</v>
      </c>
      <c r="R54" s="106">
        <v>4495</v>
      </c>
      <c r="S54" s="106">
        <v>4495</v>
      </c>
      <c r="T54" s="106">
        <v>4495</v>
      </c>
      <c r="U54" s="106">
        <v>4495</v>
      </c>
      <c r="V54" s="106">
        <v>4495</v>
      </c>
      <c r="W54" s="106">
        <v>4495</v>
      </c>
      <c r="X54" s="106">
        <v>4495</v>
      </c>
      <c r="Y54" s="106">
        <v>4495</v>
      </c>
      <c r="Z54" s="106">
        <v>4495</v>
      </c>
      <c r="AA54" s="106">
        <v>4495</v>
      </c>
      <c r="AB54" s="106">
        <v>4495</v>
      </c>
      <c r="AC54" s="34">
        <v>4495</v>
      </c>
      <c r="AD54" s="106">
        <v>4495</v>
      </c>
      <c r="AE54" s="106">
        <v>4495</v>
      </c>
      <c r="AF54" s="106">
        <v>4495</v>
      </c>
      <c r="AG54" s="106">
        <v>4495</v>
      </c>
      <c r="AH54" s="34">
        <v>4495</v>
      </c>
      <c r="AI54" s="34">
        <v>4495</v>
      </c>
      <c r="AJ54" s="34">
        <v>4495</v>
      </c>
      <c r="AK54" s="34">
        <v>4495</v>
      </c>
      <c r="AL54" s="34">
        <v>4495</v>
      </c>
      <c r="AM54" s="34">
        <v>4495</v>
      </c>
      <c r="AN54" s="34">
        <v>4495</v>
      </c>
      <c r="AO54" s="34">
        <v>4495</v>
      </c>
      <c r="AP54" s="34">
        <v>4495</v>
      </c>
      <c r="AQ54" s="34">
        <v>4495</v>
      </c>
      <c r="AR54" s="159">
        <v>4495</v>
      </c>
      <c r="AS54" s="159">
        <v>4495</v>
      </c>
      <c r="AT54" s="34">
        <v>4495</v>
      </c>
    </row>
    <row r="55" spans="2:46">
      <c r="B55" s="260" t="s">
        <v>301</v>
      </c>
      <c r="C55" s="285" t="s">
        <v>0</v>
      </c>
      <c r="D55" s="106" t="s">
        <v>0</v>
      </c>
      <c r="E55" s="106" t="s">
        <v>0</v>
      </c>
      <c r="F55" s="106" t="s">
        <v>0</v>
      </c>
      <c r="G55" s="106" t="s">
        <v>0</v>
      </c>
      <c r="H55" s="106" t="s">
        <v>0</v>
      </c>
      <c r="I55" s="106" t="s">
        <v>0</v>
      </c>
      <c r="J55" s="106">
        <v>9244</v>
      </c>
      <c r="K55" s="106">
        <v>9244</v>
      </c>
      <c r="L55" s="106">
        <v>9242</v>
      </c>
      <c r="M55" s="106">
        <v>9242</v>
      </c>
      <c r="N55" s="106">
        <v>9246</v>
      </c>
      <c r="O55" s="106">
        <v>9246</v>
      </c>
      <c r="P55" s="106">
        <v>9246</v>
      </c>
      <c r="Q55" s="106">
        <v>9246</v>
      </c>
      <c r="R55" s="106">
        <v>9246</v>
      </c>
      <c r="S55" s="106">
        <v>35035</v>
      </c>
      <c r="T55" s="106">
        <v>35043</v>
      </c>
      <c r="U55" s="106">
        <v>35043</v>
      </c>
      <c r="V55" s="106">
        <v>35043</v>
      </c>
      <c r="W55" s="106">
        <v>35043</v>
      </c>
      <c r="X55" s="106">
        <v>35050</v>
      </c>
      <c r="Y55" s="106">
        <v>35050</v>
      </c>
      <c r="Z55" s="106">
        <v>35050</v>
      </c>
      <c r="AA55" s="106">
        <v>35050</v>
      </c>
      <c r="AB55" s="106">
        <v>35082</v>
      </c>
      <c r="AC55" s="34">
        <v>35082</v>
      </c>
      <c r="AD55" s="106">
        <v>35082</v>
      </c>
      <c r="AE55" s="106">
        <v>35083</v>
      </c>
      <c r="AF55" s="106">
        <v>35099</v>
      </c>
      <c r="AG55" s="106">
        <v>35025</v>
      </c>
      <c r="AH55" s="34">
        <v>34945</v>
      </c>
      <c r="AI55" s="34">
        <v>34951</v>
      </c>
      <c r="AJ55" s="34">
        <v>34951</v>
      </c>
      <c r="AK55" s="34">
        <v>34951</v>
      </c>
      <c r="AL55" s="34">
        <v>34971</v>
      </c>
      <c r="AM55" s="34">
        <v>34971</v>
      </c>
      <c r="AN55" s="34">
        <v>34971</v>
      </c>
      <c r="AO55" s="34">
        <v>34971</v>
      </c>
      <c r="AP55" s="34">
        <v>34971</v>
      </c>
      <c r="AQ55" s="34">
        <v>34971</v>
      </c>
      <c r="AR55" s="159">
        <v>34963</v>
      </c>
      <c r="AS55" s="159">
        <v>34963</v>
      </c>
      <c r="AT55" s="34">
        <v>34963</v>
      </c>
    </row>
    <row r="56" spans="2:46">
      <c r="B56" s="260" t="s">
        <v>302</v>
      </c>
      <c r="C56" s="285" t="s">
        <v>0</v>
      </c>
      <c r="D56" s="106" t="s">
        <v>0</v>
      </c>
      <c r="E56" s="106" t="s">
        <v>0</v>
      </c>
      <c r="F56" s="106" t="s">
        <v>0</v>
      </c>
      <c r="G56" s="106" t="s">
        <v>0</v>
      </c>
      <c r="H56" s="106" t="s">
        <v>0</v>
      </c>
      <c r="I56" s="106" t="s">
        <v>0</v>
      </c>
      <c r="J56" s="106" t="s">
        <v>0</v>
      </c>
      <c r="K56" s="106">
        <v>9965</v>
      </c>
      <c r="L56" s="106">
        <v>9965</v>
      </c>
      <c r="M56" s="106">
        <v>9965</v>
      </c>
      <c r="N56" s="106">
        <v>9965</v>
      </c>
      <c r="O56" s="106">
        <v>9965</v>
      </c>
      <c r="P56" s="106">
        <v>9965</v>
      </c>
      <c r="Q56" s="106">
        <v>9965</v>
      </c>
      <c r="R56" s="106">
        <v>9965</v>
      </c>
      <c r="S56" s="106">
        <v>9965</v>
      </c>
      <c r="T56" s="106">
        <v>9965</v>
      </c>
      <c r="U56" s="106">
        <v>9965</v>
      </c>
      <c r="V56" s="106">
        <v>9965</v>
      </c>
      <c r="W56" s="106">
        <v>9965</v>
      </c>
      <c r="X56" s="106">
        <v>9965</v>
      </c>
      <c r="Y56" s="106">
        <v>9965</v>
      </c>
      <c r="Z56" s="106">
        <v>9965</v>
      </c>
      <c r="AA56" s="106">
        <v>9965</v>
      </c>
      <c r="AB56" s="106">
        <v>9965</v>
      </c>
      <c r="AC56" s="34">
        <v>9965</v>
      </c>
      <c r="AD56" s="106">
        <v>9965</v>
      </c>
      <c r="AE56" s="106">
        <v>9965</v>
      </c>
      <c r="AF56" s="106">
        <v>9965</v>
      </c>
      <c r="AG56" s="106">
        <v>9965</v>
      </c>
      <c r="AH56" s="34">
        <v>9965</v>
      </c>
      <c r="AI56" s="34">
        <v>9965</v>
      </c>
      <c r="AJ56" s="34">
        <v>8906</v>
      </c>
      <c r="AK56" s="34">
        <v>8906</v>
      </c>
      <c r="AL56" s="34">
        <v>8906</v>
      </c>
      <c r="AM56" s="34">
        <v>8906</v>
      </c>
      <c r="AN56" s="34">
        <v>8906</v>
      </c>
      <c r="AO56" s="34">
        <v>8885</v>
      </c>
      <c r="AP56" s="34">
        <v>8885</v>
      </c>
      <c r="AQ56" s="34">
        <v>8885</v>
      </c>
      <c r="AR56" s="159">
        <v>8885</v>
      </c>
      <c r="AS56" s="159">
        <v>8885</v>
      </c>
      <c r="AT56" s="34">
        <v>8885</v>
      </c>
    </row>
    <row r="57" spans="2:46">
      <c r="B57" s="260" t="s">
        <v>303</v>
      </c>
      <c r="C57" s="285" t="s">
        <v>0</v>
      </c>
      <c r="D57" s="106" t="s">
        <v>0</v>
      </c>
      <c r="E57" s="106" t="s">
        <v>0</v>
      </c>
      <c r="F57" s="106" t="s">
        <v>0</v>
      </c>
      <c r="G57" s="106" t="s">
        <v>0</v>
      </c>
      <c r="H57" s="106" t="s">
        <v>0</v>
      </c>
      <c r="I57" s="106" t="s">
        <v>0</v>
      </c>
      <c r="J57" s="106" t="s">
        <v>0</v>
      </c>
      <c r="K57" s="106">
        <v>25678</v>
      </c>
      <c r="L57" s="106">
        <v>25678</v>
      </c>
      <c r="M57" s="106">
        <v>25678</v>
      </c>
      <c r="N57" s="106">
        <v>25678</v>
      </c>
      <c r="O57" s="106">
        <v>25678</v>
      </c>
      <c r="P57" s="106">
        <v>25678</v>
      </c>
      <c r="Q57" s="106">
        <v>25678</v>
      </c>
      <c r="R57" s="106">
        <v>25678</v>
      </c>
      <c r="S57" s="106">
        <v>25678</v>
      </c>
      <c r="T57" s="106">
        <v>25678</v>
      </c>
      <c r="U57" s="106">
        <v>25678</v>
      </c>
      <c r="V57" s="106">
        <v>25678</v>
      </c>
      <c r="W57" s="106">
        <v>25678</v>
      </c>
      <c r="X57" s="106">
        <v>25678</v>
      </c>
      <c r="Y57" s="106">
        <v>25678</v>
      </c>
      <c r="Z57" s="106">
        <v>25678</v>
      </c>
      <c r="AA57" s="106">
        <v>25678</v>
      </c>
      <c r="AB57" s="106">
        <v>25678</v>
      </c>
      <c r="AC57" s="34">
        <v>25678</v>
      </c>
      <c r="AD57" s="106">
        <v>25678</v>
      </c>
      <c r="AE57" s="106">
        <v>25678</v>
      </c>
      <c r="AF57" s="106">
        <v>25678</v>
      </c>
      <c r="AG57" s="106">
        <v>25678</v>
      </c>
      <c r="AH57" s="34">
        <v>25678</v>
      </c>
      <c r="AI57" s="34">
        <v>25678</v>
      </c>
      <c r="AJ57" s="34">
        <v>25678</v>
      </c>
      <c r="AK57" s="34">
        <v>25678</v>
      </c>
      <c r="AL57" s="34">
        <v>25678</v>
      </c>
      <c r="AM57" s="34">
        <v>25678</v>
      </c>
      <c r="AN57" s="34">
        <v>25678</v>
      </c>
      <c r="AO57" s="34">
        <v>25678</v>
      </c>
      <c r="AP57" s="34">
        <v>25678</v>
      </c>
      <c r="AQ57" s="34">
        <v>25678</v>
      </c>
      <c r="AR57" s="159">
        <v>25678</v>
      </c>
      <c r="AS57" s="159">
        <v>25678</v>
      </c>
      <c r="AT57" s="34">
        <v>25678</v>
      </c>
    </row>
    <row r="58" spans="2:46">
      <c r="B58" s="260" t="s">
        <v>304</v>
      </c>
      <c r="C58" s="285" t="s">
        <v>0</v>
      </c>
      <c r="D58" s="106" t="s">
        <v>0</v>
      </c>
      <c r="E58" s="106" t="s">
        <v>0</v>
      </c>
      <c r="F58" s="106" t="s">
        <v>0</v>
      </c>
      <c r="G58" s="106" t="s">
        <v>0</v>
      </c>
      <c r="H58" s="106" t="s">
        <v>0</v>
      </c>
      <c r="I58" s="106" t="s">
        <v>0</v>
      </c>
      <c r="J58" s="106" t="s">
        <v>0</v>
      </c>
      <c r="K58" s="106" t="s">
        <v>0</v>
      </c>
      <c r="L58" s="106">
        <v>3849</v>
      </c>
      <c r="M58" s="106">
        <v>3849</v>
      </c>
      <c r="N58" s="106">
        <v>3849</v>
      </c>
      <c r="O58" s="106">
        <v>3847</v>
      </c>
      <c r="P58" s="106">
        <v>3847</v>
      </c>
      <c r="Q58" s="106">
        <v>3911</v>
      </c>
      <c r="R58" s="106">
        <v>3911</v>
      </c>
      <c r="S58" s="106">
        <v>3911</v>
      </c>
      <c r="T58" s="106">
        <v>3911</v>
      </c>
      <c r="U58" s="106">
        <v>3911</v>
      </c>
      <c r="V58" s="106">
        <v>3911</v>
      </c>
      <c r="W58" s="106">
        <v>3911</v>
      </c>
      <c r="X58" s="106">
        <v>3911</v>
      </c>
      <c r="Y58" s="106">
        <v>3911</v>
      </c>
      <c r="Z58" s="106">
        <v>3911</v>
      </c>
      <c r="AA58" s="106">
        <v>3911</v>
      </c>
      <c r="AB58" s="106">
        <v>3911</v>
      </c>
      <c r="AC58" s="34">
        <v>3911</v>
      </c>
      <c r="AD58" s="106">
        <v>3911</v>
      </c>
      <c r="AE58" s="106" t="s">
        <v>0</v>
      </c>
      <c r="AF58" s="106" t="s">
        <v>0</v>
      </c>
      <c r="AG58" s="106" t="s">
        <v>0</v>
      </c>
      <c r="AH58" s="34" t="s">
        <v>0</v>
      </c>
      <c r="AI58" s="34" t="s">
        <v>0</v>
      </c>
      <c r="AJ58" s="34" t="s">
        <v>0</v>
      </c>
      <c r="AK58" s="34" t="s">
        <v>0</v>
      </c>
      <c r="AL58" s="34" t="s">
        <v>0</v>
      </c>
      <c r="AM58" s="34" t="s">
        <v>0</v>
      </c>
      <c r="AN58" s="34" t="s">
        <v>0</v>
      </c>
      <c r="AO58" s="34" t="s">
        <v>0</v>
      </c>
      <c r="AP58" s="34" t="s">
        <v>0</v>
      </c>
      <c r="AQ58" s="34" t="s">
        <v>0</v>
      </c>
      <c r="AR58" s="159" t="s">
        <v>0</v>
      </c>
      <c r="AS58" s="159" t="s">
        <v>0</v>
      </c>
      <c r="AT58" s="34" t="s">
        <v>0</v>
      </c>
    </row>
    <row r="59" spans="2:46">
      <c r="B59" s="258" t="s">
        <v>305</v>
      </c>
      <c r="C59" s="285" t="s">
        <v>0</v>
      </c>
      <c r="D59" s="106" t="s">
        <v>0</v>
      </c>
      <c r="E59" s="106" t="s">
        <v>0</v>
      </c>
      <c r="F59" s="106" t="s">
        <v>0</v>
      </c>
      <c r="G59" s="106" t="s">
        <v>0</v>
      </c>
      <c r="H59" s="106" t="s">
        <v>0</v>
      </c>
      <c r="I59" s="106" t="s">
        <v>0</v>
      </c>
      <c r="J59" s="106" t="s">
        <v>0</v>
      </c>
      <c r="K59" s="106" t="s">
        <v>0</v>
      </c>
      <c r="L59" s="106" t="s">
        <v>0</v>
      </c>
      <c r="M59" s="106">
        <v>8059</v>
      </c>
      <c r="N59" s="106">
        <v>8059</v>
      </c>
      <c r="O59" s="106">
        <v>8059</v>
      </c>
      <c r="P59" s="106">
        <v>8056</v>
      </c>
      <c r="Q59" s="106">
        <v>8059</v>
      </c>
      <c r="R59" s="106">
        <v>8059</v>
      </c>
      <c r="S59" s="106">
        <v>8059</v>
      </c>
      <c r="T59" s="106">
        <v>8056</v>
      </c>
      <c r="U59" s="106">
        <v>8056</v>
      </c>
      <c r="V59" s="106">
        <v>8056</v>
      </c>
      <c r="W59" s="106">
        <v>8056</v>
      </c>
      <c r="X59" s="106">
        <v>8054</v>
      </c>
      <c r="Y59" s="106">
        <v>8056</v>
      </c>
      <c r="Z59" s="106">
        <v>8045</v>
      </c>
      <c r="AA59" s="106">
        <v>8033</v>
      </c>
      <c r="AB59" s="106">
        <v>9850</v>
      </c>
      <c r="AC59" s="34">
        <v>9850</v>
      </c>
      <c r="AD59" s="106">
        <v>9850</v>
      </c>
      <c r="AE59" s="106">
        <v>9850</v>
      </c>
      <c r="AF59" s="106">
        <v>10338</v>
      </c>
      <c r="AG59" s="106">
        <v>10338</v>
      </c>
      <c r="AH59" s="34">
        <v>10338</v>
      </c>
      <c r="AI59" s="34">
        <v>10338</v>
      </c>
      <c r="AJ59" s="34">
        <v>10338</v>
      </c>
      <c r="AK59" s="34">
        <v>10338</v>
      </c>
      <c r="AL59" s="34">
        <v>10338</v>
      </c>
      <c r="AM59" s="34">
        <v>10338</v>
      </c>
      <c r="AN59" s="34">
        <v>10338</v>
      </c>
      <c r="AO59" s="34">
        <v>10338</v>
      </c>
      <c r="AP59" s="34">
        <v>10338</v>
      </c>
      <c r="AQ59" s="34">
        <v>10338</v>
      </c>
      <c r="AR59" s="159">
        <v>10338</v>
      </c>
      <c r="AS59" s="159">
        <v>10338</v>
      </c>
      <c r="AT59" s="34">
        <v>10338</v>
      </c>
    </row>
    <row r="60" spans="2:46" ht="24">
      <c r="B60" s="260" t="s">
        <v>306</v>
      </c>
      <c r="C60" s="285" t="s">
        <v>0</v>
      </c>
      <c r="D60" s="106" t="s">
        <v>0</v>
      </c>
      <c r="E60" s="106" t="s">
        <v>0</v>
      </c>
      <c r="F60" s="106" t="s">
        <v>0</v>
      </c>
      <c r="G60" s="106" t="s">
        <v>0</v>
      </c>
      <c r="H60" s="106" t="s">
        <v>0</v>
      </c>
      <c r="I60" s="106" t="s">
        <v>0</v>
      </c>
      <c r="J60" s="106" t="s">
        <v>0</v>
      </c>
      <c r="K60" s="106" t="s">
        <v>0</v>
      </c>
      <c r="L60" s="106" t="s">
        <v>0</v>
      </c>
      <c r="M60" s="106">
        <v>11737</v>
      </c>
      <c r="N60" s="106">
        <v>11923</v>
      </c>
      <c r="O60" s="106">
        <v>11923</v>
      </c>
      <c r="P60" s="106">
        <v>11923</v>
      </c>
      <c r="Q60" s="106">
        <v>11922</v>
      </c>
      <c r="R60" s="106">
        <v>11922</v>
      </c>
      <c r="S60" s="106">
        <v>11922</v>
      </c>
      <c r="T60" s="106">
        <v>11922</v>
      </c>
      <c r="U60" s="106">
        <v>11922</v>
      </c>
      <c r="V60" s="106">
        <v>11855</v>
      </c>
      <c r="W60" s="106">
        <v>11855</v>
      </c>
      <c r="X60" s="106">
        <v>11904</v>
      </c>
      <c r="Y60" s="106">
        <v>11904</v>
      </c>
      <c r="Z60" s="106">
        <v>11904</v>
      </c>
      <c r="AA60" s="106">
        <v>11904</v>
      </c>
      <c r="AB60" s="106">
        <v>11904</v>
      </c>
      <c r="AC60" s="34">
        <v>11904</v>
      </c>
      <c r="AD60" s="106">
        <v>11904</v>
      </c>
      <c r="AE60" s="106">
        <v>11904</v>
      </c>
      <c r="AF60" s="106">
        <v>11904</v>
      </c>
      <c r="AG60" s="106">
        <v>11904</v>
      </c>
      <c r="AH60" s="34">
        <v>11904</v>
      </c>
      <c r="AI60" s="34">
        <v>11904</v>
      </c>
      <c r="AJ60" s="34">
        <v>11904</v>
      </c>
      <c r="AK60" s="34">
        <v>11904</v>
      </c>
      <c r="AL60" s="34">
        <v>11904</v>
      </c>
      <c r="AM60" s="34">
        <v>11904</v>
      </c>
      <c r="AN60" s="34">
        <v>11904</v>
      </c>
      <c r="AO60" s="34">
        <v>11904</v>
      </c>
      <c r="AP60" s="34">
        <v>11904</v>
      </c>
      <c r="AQ60" s="34">
        <v>11904</v>
      </c>
      <c r="AR60" s="159">
        <v>11904</v>
      </c>
      <c r="AS60" s="159">
        <v>11904</v>
      </c>
      <c r="AT60" s="34">
        <v>11904</v>
      </c>
    </row>
    <row r="61" spans="2:46">
      <c r="B61" s="262" t="s">
        <v>307</v>
      </c>
      <c r="C61" s="286" t="s">
        <v>0</v>
      </c>
      <c r="D61" s="160" t="s">
        <v>0</v>
      </c>
      <c r="E61" s="160" t="s">
        <v>0</v>
      </c>
      <c r="F61" s="160" t="s">
        <v>0</v>
      </c>
      <c r="G61" s="160" t="s">
        <v>0</v>
      </c>
      <c r="H61" s="160" t="s">
        <v>0</v>
      </c>
      <c r="I61" s="160" t="s">
        <v>0</v>
      </c>
      <c r="J61" s="160" t="s">
        <v>0</v>
      </c>
      <c r="K61" s="160" t="s">
        <v>0</v>
      </c>
      <c r="L61" s="160" t="s">
        <v>0</v>
      </c>
      <c r="M61" s="160" t="s">
        <v>0</v>
      </c>
      <c r="N61" s="106">
        <v>12265</v>
      </c>
      <c r="O61" s="160">
        <v>12265</v>
      </c>
      <c r="P61" s="160">
        <v>12265</v>
      </c>
      <c r="Q61" s="106">
        <v>12265</v>
      </c>
      <c r="R61" s="106">
        <v>12265</v>
      </c>
      <c r="S61" s="106">
        <v>12265</v>
      </c>
      <c r="T61" s="106">
        <v>12265</v>
      </c>
      <c r="U61" s="106">
        <v>12265</v>
      </c>
      <c r="V61" s="106">
        <v>12265</v>
      </c>
      <c r="W61" s="106">
        <v>12265</v>
      </c>
      <c r="X61" s="106">
        <v>12265</v>
      </c>
      <c r="Y61" s="106">
        <v>12265</v>
      </c>
      <c r="Z61" s="106">
        <v>12265</v>
      </c>
      <c r="AA61" s="106">
        <v>12265</v>
      </c>
      <c r="AB61" s="106">
        <v>12265</v>
      </c>
      <c r="AC61" s="34">
        <v>12265</v>
      </c>
      <c r="AD61" s="106">
        <v>12265</v>
      </c>
      <c r="AE61" s="106">
        <v>12265</v>
      </c>
      <c r="AF61" s="106">
        <v>12265</v>
      </c>
      <c r="AG61" s="106">
        <v>12265</v>
      </c>
      <c r="AH61" s="34">
        <v>12265</v>
      </c>
      <c r="AI61" s="34">
        <v>12265</v>
      </c>
      <c r="AJ61" s="34">
        <v>12265</v>
      </c>
      <c r="AK61" s="34">
        <v>12265</v>
      </c>
      <c r="AL61" s="34">
        <v>12265</v>
      </c>
      <c r="AM61" s="34">
        <v>12265</v>
      </c>
      <c r="AN61" s="34">
        <v>12265</v>
      </c>
      <c r="AO61" s="34">
        <v>12265</v>
      </c>
      <c r="AP61" s="34">
        <v>12265</v>
      </c>
      <c r="AQ61" s="34">
        <v>12265</v>
      </c>
      <c r="AR61" s="159">
        <v>12265</v>
      </c>
      <c r="AS61" s="159">
        <v>12265</v>
      </c>
      <c r="AT61" s="34">
        <v>12265</v>
      </c>
    </row>
    <row r="62" spans="2:46">
      <c r="B62" s="276" t="s">
        <v>106</v>
      </c>
      <c r="C62" s="285" t="s">
        <v>0</v>
      </c>
      <c r="D62" s="106" t="s">
        <v>0</v>
      </c>
      <c r="E62" s="106" t="s">
        <v>0</v>
      </c>
      <c r="F62" s="106" t="s">
        <v>0</v>
      </c>
      <c r="G62" s="106" t="s">
        <v>0</v>
      </c>
      <c r="H62" s="106" t="s">
        <v>0</v>
      </c>
      <c r="I62" s="106" t="s">
        <v>0</v>
      </c>
      <c r="J62" s="106" t="s">
        <v>0</v>
      </c>
      <c r="K62" s="106" t="s">
        <v>0</v>
      </c>
      <c r="L62" s="106" t="s">
        <v>0</v>
      </c>
      <c r="M62" s="106" t="s">
        <v>0</v>
      </c>
      <c r="N62" s="106" t="s">
        <v>0</v>
      </c>
      <c r="O62" s="106">
        <v>20812</v>
      </c>
      <c r="P62" s="106">
        <v>20812</v>
      </c>
      <c r="Q62" s="106">
        <v>20812</v>
      </c>
      <c r="R62" s="106">
        <v>20812</v>
      </c>
      <c r="S62" s="106">
        <v>20812</v>
      </c>
      <c r="T62" s="106">
        <v>20812</v>
      </c>
      <c r="U62" s="106">
        <v>20812</v>
      </c>
      <c r="V62" s="106">
        <v>20812</v>
      </c>
      <c r="W62" s="106">
        <v>20812</v>
      </c>
      <c r="X62" s="106">
        <v>20812</v>
      </c>
      <c r="Y62" s="106">
        <v>20812</v>
      </c>
      <c r="Z62" s="106">
        <v>20812</v>
      </c>
      <c r="AA62" s="106">
        <v>20812</v>
      </c>
      <c r="AB62" s="106">
        <v>20812</v>
      </c>
      <c r="AC62" s="34">
        <v>20812</v>
      </c>
      <c r="AD62" s="106">
        <v>20812</v>
      </c>
      <c r="AE62" s="106">
        <v>20812</v>
      </c>
      <c r="AF62" s="106">
        <v>20812</v>
      </c>
      <c r="AG62" s="106">
        <v>20812</v>
      </c>
      <c r="AH62" s="34">
        <v>20812</v>
      </c>
      <c r="AI62" s="34">
        <v>20812</v>
      </c>
      <c r="AJ62" s="34">
        <v>20812</v>
      </c>
      <c r="AK62" s="34">
        <v>20812</v>
      </c>
      <c r="AL62" s="34">
        <v>20812</v>
      </c>
      <c r="AM62" s="34">
        <v>20812</v>
      </c>
      <c r="AN62" s="34">
        <v>20812</v>
      </c>
      <c r="AO62" s="34">
        <v>20812</v>
      </c>
      <c r="AP62" s="34">
        <v>20812</v>
      </c>
      <c r="AQ62" s="34">
        <v>20812</v>
      </c>
      <c r="AR62" s="159" t="s">
        <v>0</v>
      </c>
      <c r="AS62" s="159" t="s">
        <v>0</v>
      </c>
      <c r="AT62" s="34" t="s">
        <v>0</v>
      </c>
    </row>
    <row r="63" spans="2:46">
      <c r="B63" s="276" t="s">
        <v>308</v>
      </c>
      <c r="C63" s="285" t="s">
        <v>0</v>
      </c>
      <c r="D63" s="106" t="s">
        <v>0</v>
      </c>
      <c r="E63" s="106" t="s">
        <v>0</v>
      </c>
      <c r="F63" s="106" t="s">
        <v>0</v>
      </c>
      <c r="G63" s="106" t="s">
        <v>0</v>
      </c>
      <c r="H63" s="106" t="s">
        <v>0</v>
      </c>
      <c r="I63" s="106" t="s">
        <v>0</v>
      </c>
      <c r="J63" s="106" t="s">
        <v>0</v>
      </c>
      <c r="K63" s="106" t="s">
        <v>0</v>
      </c>
      <c r="L63" s="106" t="s">
        <v>0</v>
      </c>
      <c r="M63" s="106" t="s">
        <v>0</v>
      </c>
      <c r="N63" s="106" t="s">
        <v>0</v>
      </c>
      <c r="O63" s="106">
        <v>38665</v>
      </c>
      <c r="P63" s="106">
        <v>38665</v>
      </c>
      <c r="Q63" s="106">
        <v>38584</v>
      </c>
      <c r="R63" s="106">
        <v>38584</v>
      </c>
      <c r="S63" s="106">
        <v>38496</v>
      </c>
      <c r="T63" s="106">
        <v>38496</v>
      </c>
      <c r="U63" s="106">
        <v>38496</v>
      </c>
      <c r="V63" s="106">
        <v>38496</v>
      </c>
      <c r="W63" s="106">
        <v>38496</v>
      </c>
      <c r="X63" s="106">
        <v>38496</v>
      </c>
      <c r="Y63" s="106">
        <v>38496</v>
      </c>
      <c r="Z63" s="106">
        <v>38496</v>
      </c>
      <c r="AA63" s="106">
        <v>38426</v>
      </c>
      <c r="AB63" s="106">
        <v>38426</v>
      </c>
      <c r="AC63" s="34">
        <v>38426</v>
      </c>
      <c r="AD63" s="106">
        <v>38426</v>
      </c>
      <c r="AE63" s="106">
        <v>38426</v>
      </c>
      <c r="AF63" s="106">
        <v>38426</v>
      </c>
      <c r="AG63" s="106">
        <v>38426</v>
      </c>
      <c r="AH63" s="34">
        <v>38426</v>
      </c>
      <c r="AI63" s="34">
        <v>38426</v>
      </c>
      <c r="AJ63" s="34">
        <v>38426</v>
      </c>
      <c r="AK63" s="34">
        <v>38426</v>
      </c>
      <c r="AL63" s="34">
        <v>38415</v>
      </c>
      <c r="AM63" s="34">
        <v>38415</v>
      </c>
      <c r="AN63" s="34">
        <v>38415</v>
      </c>
      <c r="AO63" s="34">
        <v>38415</v>
      </c>
      <c r="AP63" s="34">
        <v>38415</v>
      </c>
      <c r="AQ63" s="34">
        <v>38415</v>
      </c>
      <c r="AR63" s="159">
        <v>38415</v>
      </c>
      <c r="AS63" s="159">
        <v>38415</v>
      </c>
      <c r="AT63" s="34">
        <v>38415</v>
      </c>
    </row>
    <row r="64" spans="2:46">
      <c r="B64" s="276" t="s">
        <v>107</v>
      </c>
      <c r="C64" s="285" t="s">
        <v>0</v>
      </c>
      <c r="D64" s="106" t="s">
        <v>0</v>
      </c>
      <c r="E64" s="106" t="s">
        <v>0</v>
      </c>
      <c r="F64" s="106" t="s">
        <v>0</v>
      </c>
      <c r="G64" s="106" t="s">
        <v>0</v>
      </c>
      <c r="H64" s="106" t="s">
        <v>0</v>
      </c>
      <c r="I64" s="106" t="s">
        <v>0</v>
      </c>
      <c r="J64" s="106" t="s">
        <v>0</v>
      </c>
      <c r="K64" s="106" t="s">
        <v>0</v>
      </c>
      <c r="L64" s="106" t="s">
        <v>0</v>
      </c>
      <c r="M64" s="106" t="s">
        <v>0</v>
      </c>
      <c r="N64" s="106" t="s">
        <v>0</v>
      </c>
      <c r="O64" s="161">
        <v>5394</v>
      </c>
      <c r="P64" s="161">
        <v>5394</v>
      </c>
      <c r="Q64" s="106">
        <v>5394</v>
      </c>
      <c r="R64" s="106">
        <v>5394</v>
      </c>
      <c r="S64" s="106">
        <v>5394</v>
      </c>
      <c r="T64" s="106">
        <v>5394</v>
      </c>
      <c r="U64" s="106">
        <v>5394</v>
      </c>
      <c r="V64" s="106">
        <v>5378</v>
      </c>
      <c r="W64" s="106">
        <v>5378</v>
      </c>
      <c r="X64" s="106">
        <v>5378</v>
      </c>
      <c r="Y64" s="106">
        <v>5378</v>
      </c>
      <c r="Z64" s="106">
        <v>5378</v>
      </c>
      <c r="AA64" s="106">
        <v>5378</v>
      </c>
      <c r="AB64" s="106">
        <v>5378</v>
      </c>
      <c r="AC64" s="34">
        <v>5378</v>
      </c>
      <c r="AD64" s="106">
        <v>5378</v>
      </c>
      <c r="AE64" s="106">
        <v>5378</v>
      </c>
      <c r="AF64" s="106">
        <v>5378</v>
      </c>
      <c r="AG64" s="106">
        <v>5378</v>
      </c>
      <c r="AH64" s="34">
        <v>5378</v>
      </c>
      <c r="AI64" s="34">
        <v>5378</v>
      </c>
      <c r="AJ64" s="34">
        <v>5378</v>
      </c>
      <c r="AK64" s="34">
        <v>5378</v>
      </c>
      <c r="AL64" s="34">
        <v>5378</v>
      </c>
      <c r="AM64" s="34">
        <v>5378</v>
      </c>
      <c r="AN64" s="34">
        <v>5378</v>
      </c>
      <c r="AO64" s="34">
        <v>5378</v>
      </c>
      <c r="AP64" s="34">
        <v>5378</v>
      </c>
      <c r="AQ64" s="34">
        <v>5378</v>
      </c>
      <c r="AR64" s="159">
        <v>5378</v>
      </c>
      <c r="AS64" s="159">
        <v>5378</v>
      </c>
      <c r="AT64" s="34">
        <v>5378</v>
      </c>
    </row>
    <row r="65" spans="2:46">
      <c r="B65" s="276" t="s">
        <v>309</v>
      </c>
      <c r="C65" s="285" t="s">
        <v>0</v>
      </c>
      <c r="D65" s="106" t="s">
        <v>0</v>
      </c>
      <c r="E65" s="106" t="s">
        <v>0</v>
      </c>
      <c r="F65" s="106" t="s">
        <v>0</v>
      </c>
      <c r="G65" s="106" t="s">
        <v>0</v>
      </c>
      <c r="H65" s="106" t="s">
        <v>0</v>
      </c>
      <c r="I65" s="106" t="s">
        <v>0</v>
      </c>
      <c r="J65" s="106" t="s">
        <v>0</v>
      </c>
      <c r="K65" s="106" t="s">
        <v>0</v>
      </c>
      <c r="L65" s="106" t="s">
        <v>0</v>
      </c>
      <c r="M65" s="106" t="s">
        <v>0</v>
      </c>
      <c r="N65" s="106" t="s">
        <v>0</v>
      </c>
      <c r="O65" s="106" t="s">
        <v>0</v>
      </c>
      <c r="P65" s="106">
        <v>28414</v>
      </c>
      <c r="Q65" s="106">
        <v>28414</v>
      </c>
      <c r="R65" s="106">
        <v>28414</v>
      </c>
      <c r="S65" s="106">
        <v>28414</v>
      </c>
      <c r="T65" s="106">
        <v>28414</v>
      </c>
      <c r="U65" s="106">
        <v>28414</v>
      </c>
      <c r="V65" s="106">
        <v>28414</v>
      </c>
      <c r="W65" s="106">
        <v>28414</v>
      </c>
      <c r="X65" s="106">
        <v>28414</v>
      </c>
      <c r="Y65" s="106">
        <v>28414</v>
      </c>
      <c r="Z65" s="106">
        <v>28414</v>
      </c>
      <c r="AA65" s="106">
        <v>28414</v>
      </c>
      <c r="AB65" s="106">
        <v>28414</v>
      </c>
      <c r="AC65" s="34">
        <v>28414</v>
      </c>
      <c r="AD65" s="106">
        <v>28414</v>
      </c>
      <c r="AE65" s="106">
        <v>28414</v>
      </c>
      <c r="AF65" s="106">
        <v>28414</v>
      </c>
      <c r="AG65" s="106">
        <v>28403</v>
      </c>
      <c r="AH65" s="34">
        <v>28403</v>
      </c>
      <c r="AI65" s="34">
        <v>28403</v>
      </c>
      <c r="AJ65" s="34">
        <v>28403</v>
      </c>
      <c r="AK65" s="34">
        <v>28403</v>
      </c>
      <c r="AL65" s="34">
        <v>28403</v>
      </c>
      <c r="AM65" s="34">
        <v>28403</v>
      </c>
      <c r="AN65" s="34">
        <v>28403</v>
      </c>
      <c r="AO65" s="34">
        <v>28403</v>
      </c>
      <c r="AP65" s="34">
        <v>28403</v>
      </c>
      <c r="AQ65" s="34">
        <v>28403</v>
      </c>
      <c r="AR65" s="159">
        <v>28403</v>
      </c>
      <c r="AS65" s="159">
        <v>28403</v>
      </c>
      <c r="AT65" s="34">
        <v>28403</v>
      </c>
    </row>
    <row r="66" spans="2:46">
      <c r="B66" s="277" t="s">
        <v>310</v>
      </c>
      <c r="C66" s="286" t="s">
        <v>0</v>
      </c>
      <c r="D66" s="160" t="s">
        <v>0</v>
      </c>
      <c r="E66" s="160" t="s">
        <v>0</v>
      </c>
      <c r="F66" s="160" t="s">
        <v>0</v>
      </c>
      <c r="G66" s="160" t="s">
        <v>0</v>
      </c>
      <c r="H66" s="160" t="s">
        <v>0</v>
      </c>
      <c r="I66" s="160" t="s">
        <v>0</v>
      </c>
      <c r="J66" s="160" t="s">
        <v>0</v>
      </c>
      <c r="K66" s="160" t="s">
        <v>0</v>
      </c>
      <c r="L66" s="160" t="s">
        <v>0</v>
      </c>
      <c r="M66" s="160" t="s">
        <v>0</v>
      </c>
      <c r="N66" s="160" t="s">
        <v>0</v>
      </c>
      <c r="O66" s="160" t="s">
        <v>0</v>
      </c>
      <c r="P66" s="160" t="s">
        <v>0</v>
      </c>
      <c r="Q66" s="106">
        <v>8037</v>
      </c>
      <c r="R66" s="106">
        <v>8037</v>
      </c>
      <c r="S66" s="106">
        <v>32151</v>
      </c>
      <c r="T66" s="106">
        <v>32151</v>
      </c>
      <c r="U66" s="106">
        <v>32155</v>
      </c>
      <c r="V66" s="106">
        <v>32155</v>
      </c>
      <c r="W66" s="106">
        <v>32155</v>
      </c>
      <c r="X66" s="106">
        <v>32155</v>
      </c>
      <c r="Y66" s="106">
        <v>32155</v>
      </c>
      <c r="Z66" s="106">
        <v>32155</v>
      </c>
      <c r="AA66" s="106">
        <v>32155</v>
      </c>
      <c r="AB66" s="106">
        <v>32155</v>
      </c>
      <c r="AC66" s="34">
        <v>32155</v>
      </c>
      <c r="AD66" s="106">
        <v>36174</v>
      </c>
      <c r="AE66" s="106">
        <v>36174</v>
      </c>
      <c r="AF66" s="106">
        <v>36174</v>
      </c>
      <c r="AG66" s="106">
        <v>40194</v>
      </c>
      <c r="AH66" s="34">
        <v>44213</v>
      </c>
      <c r="AI66" s="34">
        <v>44213</v>
      </c>
      <c r="AJ66" s="34">
        <v>44213</v>
      </c>
      <c r="AK66" s="34">
        <v>44213</v>
      </c>
      <c r="AL66" s="34">
        <v>44213</v>
      </c>
      <c r="AM66" s="34">
        <v>44213</v>
      </c>
      <c r="AN66" s="34">
        <v>44213</v>
      </c>
      <c r="AO66" s="34">
        <v>44213</v>
      </c>
      <c r="AP66" s="34">
        <v>44213</v>
      </c>
      <c r="AQ66" s="34">
        <v>44213</v>
      </c>
      <c r="AR66" s="159">
        <v>44213</v>
      </c>
      <c r="AS66" s="159">
        <v>44213</v>
      </c>
      <c r="AT66" s="34">
        <v>44213</v>
      </c>
    </row>
    <row r="67" spans="2:46">
      <c r="B67" s="276" t="s">
        <v>143</v>
      </c>
      <c r="C67" s="285" t="s">
        <v>0</v>
      </c>
      <c r="D67" s="106" t="s">
        <v>0</v>
      </c>
      <c r="E67" s="106" t="s">
        <v>0</v>
      </c>
      <c r="F67" s="106" t="s">
        <v>0</v>
      </c>
      <c r="G67" s="106" t="s">
        <v>0</v>
      </c>
      <c r="H67" s="106" t="s">
        <v>0</v>
      </c>
      <c r="I67" s="106" t="s">
        <v>0</v>
      </c>
      <c r="J67" s="106" t="s">
        <v>0</v>
      </c>
      <c r="K67" s="106" t="s">
        <v>0</v>
      </c>
      <c r="L67" s="106" t="s">
        <v>0</v>
      </c>
      <c r="M67" s="106" t="s">
        <v>0</v>
      </c>
      <c r="N67" s="106" t="s">
        <v>0</v>
      </c>
      <c r="O67" s="106" t="s">
        <v>0</v>
      </c>
      <c r="P67" s="106" t="s">
        <v>0</v>
      </c>
      <c r="Q67" s="106" t="s">
        <v>0</v>
      </c>
      <c r="R67" s="106" t="s">
        <v>0</v>
      </c>
      <c r="S67" s="106" t="s">
        <v>0</v>
      </c>
      <c r="T67" s="106" t="s">
        <v>0</v>
      </c>
      <c r="U67" s="106">
        <v>16856</v>
      </c>
      <c r="V67" s="106">
        <v>16856</v>
      </c>
      <c r="W67" s="106">
        <v>16856</v>
      </c>
      <c r="X67" s="106">
        <v>16856</v>
      </c>
      <c r="Y67" s="106">
        <v>16856</v>
      </c>
      <c r="Z67" s="106">
        <v>16856</v>
      </c>
      <c r="AA67" s="106">
        <v>16856</v>
      </c>
      <c r="AB67" s="106">
        <v>16856</v>
      </c>
      <c r="AC67" s="34">
        <v>16856</v>
      </c>
      <c r="AD67" s="106">
        <v>16856</v>
      </c>
      <c r="AE67" s="106">
        <v>16856</v>
      </c>
      <c r="AF67" s="106">
        <v>16856</v>
      </c>
      <c r="AG67" s="106">
        <v>16856</v>
      </c>
      <c r="AH67" s="34">
        <v>16856</v>
      </c>
      <c r="AI67" s="34">
        <v>16856</v>
      </c>
      <c r="AJ67" s="34">
        <v>16856</v>
      </c>
      <c r="AK67" s="34">
        <v>16856</v>
      </c>
      <c r="AL67" s="34">
        <v>16856</v>
      </c>
      <c r="AM67" s="34">
        <v>16856</v>
      </c>
      <c r="AN67" s="34">
        <v>16856</v>
      </c>
      <c r="AO67" s="34">
        <v>16856</v>
      </c>
      <c r="AP67" s="34">
        <v>16856</v>
      </c>
      <c r="AQ67" s="34">
        <v>16856</v>
      </c>
      <c r="AR67" s="159">
        <v>16856</v>
      </c>
      <c r="AS67" s="159">
        <v>16856</v>
      </c>
      <c r="AT67" s="34">
        <v>16856</v>
      </c>
    </row>
    <row r="68" spans="2:46">
      <c r="B68" s="276" t="s">
        <v>144</v>
      </c>
      <c r="C68" s="285" t="s">
        <v>0</v>
      </c>
      <c r="D68" s="106" t="s">
        <v>0</v>
      </c>
      <c r="E68" s="106" t="s">
        <v>0</v>
      </c>
      <c r="F68" s="106" t="s">
        <v>0</v>
      </c>
      <c r="G68" s="106" t="s">
        <v>0</v>
      </c>
      <c r="H68" s="106" t="s">
        <v>0</v>
      </c>
      <c r="I68" s="106" t="s">
        <v>0</v>
      </c>
      <c r="J68" s="106" t="s">
        <v>0</v>
      </c>
      <c r="K68" s="106" t="s">
        <v>0</v>
      </c>
      <c r="L68" s="106" t="s">
        <v>0</v>
      </c>
      <c r="M68" s="106" t="s">
        <v>0</v>
      </c>
      <c r="N68" s="106" t="s">
        <v>0</v>
      </c>
      <c r="O68" s="106" t="s">
        <v>0</v>
      </c>
      <c r="P68" s="106" t="s">
        <v>0</v>
      </c>
      <c r="Q68" s="106" t="s">
        <v>0</v>
      </c>
      <c r="R68" s="106" t="s">
        <v>0</v>
      </c>
      <c r="S68" s="106" t="s">
        <v>0</v>
      </c>
      <c r="T68" s="106" t="s">
        <v>0</v>
      </c>
      <c r="U68" s="106">
        <v>4538</v>
      </c>
      <c r="V68" s="106">
        <v>4538</v>
      </c>
      <c r="W68" s="106">
        <v>4538</v>
      </c>
      <c r="X68" s="106">
        <v>4538</v>
      </c>
      <c r="Y68" s="106">
        <v>4538</v>
      </c>
      <c r="Z68" s="106">
        <v>4538</v>
      </c>
      <c r="AA68" s="106">
        <v>4513</v>
      </c>
      <c r="AB68" s="106">
        <v>4467</v>
      </c>
      <c r="AC68" s="34">
        <v>4464</v>
      </c>
      <c r="AD68" s="106">
        <v>4464</v>
      </c>
      <c r="AE68" s="106">
        <v>4464</v>
      </c>
      <c r="AF68" s="106">
        <v>4464</v>
      </c>
      <c r="AG68" s="106">
        <v>4464</v>
      </c>
      <c r="AH68" s="34">
        <v>4464</v>
      </c>
      <c r="AI68" s="34">
        <v>4464</v>
      </c>
      <c r="AJ68" s="34">
        <v>4464</v>
      </c>
      <c r="AK68" s="34">
        <v>4464</v>
      </c>
      <c r="AL68" s="34">
        <v>4464</v>
      </c>
      <c r="AM68" s="34">
        <v>4464</v>
      </c>
      <c r="AN68" s="34">
        <v>4464</v>
      </c>
      <c r="AO68" s="34">
        <v>4464</v>
      </c>
      <c r="AP68" s="34">
        <v>4464</v>
      </c>
      <c r="AQ68" s="34">
        <v>4464</v>
      </c>
      <c r="AR68" s="159">
        <v>4419</v>
      </c>
      <c r="AS68" s="159">
        <v>4419</v>
      </c>
      <c r="AT68" s="34">
        <v>4419</v>
      </c>
    </row>
    <row r="69" spans="2:46">
      <c r="B69" s="276" t="s">
        <v>226</v>
      </c>
      <c r="C69" s="285" t="s">
        <v>0</v>
      </c>
      <c r="D69" s="106" t="s">
        <v>0</v>
      </c>
      <c r="E69" s="106" t="s">
        <v>0</v>
      </c>
      <c r="F69" s="106" t="s">
        <v>0</v>
      </c>
      <c r="G69" s="106" t="s">
        <v>0</v>
      </c>
      <c r="H69" s="106" t="s">
        <v>0</v>
      </c>
      <c r="I69" s="106" t="s">
        <v>0</v>
      </c>
      <c r="J69" s="106" t="s">
        <v>0</v>
      </c>
      <c r="K69" s="106" t="s">
        <v>0</v>
      </c>
      <c r="L69" s="106" t="s">
        <v>0</v>
      </c>
      <c r="M69" s="106" t="s">
        <v>0</v>
      </c>
      <c r="N69" s="106" t="s">
        <v>0</v>
      </c>
      <c r="O69" s="106" t="s">
        <v>0</v>
      </c>
      <c r="P69" s="106" t="s">
        <v>0</v>
      </c>
      <c r="Q69" s="106" t="s">
        <v>0</v>
      </c>
      <c r="R69" s="106" t="s">
        <v>0</v>
      </c>
      <c r="S69" s="106" t="s">
        <v>0</v>
      </c>
      <c r="T69" s="106" t="s">
        <v>0</v>
      </c>
      <c r="U69" s="106" t="s">
        <v>0</v>
      </c>
      <c r="V69" s="106" t="s">
        <v>0</v>
      </c>
      <c r="W69" s="106">
        <v>45009</v>
      </c>
      <c r="X69" s="106">
        <v>45009</v>
      </c>
      <c r="Y69" s="106">
        <v>45013</v>
      </c>
      <c r="Z69" s="106">
        <v>45013</v>
      </c>
      <c r="AA69" s="106">
        <v>45013</v>
      </c>
      <c r="AB69" s="106">
        <v>45013</v>
      </c>
      <c r="AC69" s="34">
        <v>45013</v>
      </c>
      <c r="AD69" s="106">
        <v>45013</v>
      </c>
      <c r="AE69" s="106">
        <v>45013</v>
      </c>
      <c r="AF69" s="106">
        <v>45013</v>
      </c>
      <c r="AG69" s="106">
        <v>45013</v>
      </c>
      <c r="AH69" s="34">
        <v>44999</v>
      </c>
      <c r="AI69" s="34">
        <v>44999</v>
      </c>
      <c r="AJ69" s="34">
        <v>44999</v>
      </c>
      <c r="AK69" s="34">
        <v>44999</v>
      </c>
      <c r="AL69" s="34">
        <v>44999</v>
      </c>
      <c r="AM69" s="34">
        <v>44999</v>
      </c>
      <c r="AN69" s="34">
        <v>44999</v>
      </c>
      <c r="AO69" s="34">
        <v>44999</v>
      </c>
      <c r="AP69" s="34">
        <v>44999</v>
      </c>
      <c r="AQ69" s="34">
        <v>44999</v>
      </c>
      <c r="AR69" s="159">
        <v>44999</v>
      </c>
      <c r="AS69" s="159">
        <v>44999</v>
      </c>
      <c r="AT69" s="34">
        <v>44999</v>
      </c>
    </row>
    <row r="70" spans="2:46">
      <c r="B70" s="277" t="s">
        <v>311</v>
      </c>
      <c r="C70" s="286" t="s">
        <v>0</v>
      </c>
      <c r="D70" s="160" t="s">
        <v>0</v>
      </c>
      <c r="E70" s="160" t="s">
        <v>0</v>
      </c>
      <c r="F70" s="160" t="s">
        <v>0</v>
      </c>
      <c r="G70" s="160" t="s">
        <v>0</v>
      </c>
      <c r="H70" s="160" t="s">
        <v>0</v>
      </c>
      <c r="I70" s="160" t="s">
        <v>0</v>
      </c>
      <c r="J70" s="160" t="s">
        <v>0</v>
      </c>
      <c r="K70" s="160" t="s">
        <v>0</v>
      </c>
      <c r="L70" s="160" t="s">
        <v>0</v>
      </c>
      <c r="M70" s="160" t="s">
        <v>0</v>
      </c>
      <c r="N70" s="160" t="s">
        <v>0</v>
      </c>
      <c r="O70" s="160" t="s">
        <v>0</v>
      </c>
      <c r="P70" s="160" t="s">
        <v>0</v>
      </c>
      <c r="Q70" s="160" t="s">
        <v>0</v>
      </c>
      <c r="R70" s="160" t="s">
        <v>0</v>
      </c>
      <c r="S70" s="160" t="s">
        <v>0</v>
      </c>
      <c r="T70" s="160" t="s">
        <v>0</v>
      </c>
      <c r="U70" s="160" t="s">
        <v>0</v>
      </c>
      <c r="V70" s="160" t="s">
        <v>0</v>
      </c>
      <c r="W70" s="160" t="s">
        <v>0</v>
      </c>
      <c r="X70" s="160">
        <v>15020</v>
      </c>
      <c r="Y70" s="160">
        <v>15020</v>
      </c>
      <c r="Z70" s="160">
        <v>15020</v>
      </c>
      <c r="AA70" s="160">
        <v>15020</v>
      </c>
      <c r="AB70" s="160">
        <v>15020</v>
      </c>
      <c r="AC70" s="34">
        <v>15020</v>
      </c>
      <c r="AD70" s="106">
        <v>15020</v>
      </c>
      <c r="AE70" s="106">
        <v>15020</v>
      </c>
      <c r="AF70" s="106">
        <v>15020</v>
      </c>
      <c r="AG70" s="106">
        <v>15020</v>
      </c>
      <c r="AH70" s="34">
        <v>15020</v>
      </c>
      <c r="AI70" s="34">
        <v>15020</v>
      </c>
      <c r="AJ70" s="34">
        <v>15016</v>
      </c>
      <c r="AK70" s="34">
        <v>15016</v>
      </c>
      <c r="AL70" s="34">
        <v>15016</v>
      </c>
      <c r="AM70" s="34">
        <v>15016</v>
      </c>
      <c r="AN70" s="34">
        <v>15016</v>
      </c>
      <c r="AO70" s="34">
        <v>15016</v>
      </c>
      <c r="AP70" s="34">
        <v>15016</v>
      </c>
      <c r="AQ70" s="34">
        <v>15016</v>
      </c>
      <c r="AR70" s="159">
        <v>15016</v>
      </c>
      <c r="AS70" s="159">
        <v>15016</v>
      </c>
      <c r="AT70" s="34">
        <v>15016</v>
      </c>
    </row>
    <row r="71" spans="2:46">
      <c r="B71" s="276" t="s">
        <v>312</v>
      </c>
      <c r="C71" s="285" t="s">
        <v>0</v>
      </c>
      <c r="D71" s="106" t="s">
        <v>0</v>
      </c>
      <c r="E71" s="106" t="s">
        <v>0</v>
      </c>
      <c r="F71" s="106" t="s">
        <v>0</v>
      </c>
      <c r="G71" s="106" t="s">
        <v>0</v>
      </c>
      <c r="H71" s="106" t="s">
        <v>0</v>
      </c>
      <c r="I71" s="106" t="s">
        <v>0</v>
      </c>
      <c r="J71" s="106" t="s">
        <v>0</v>
      </c>
      <c r="K71" s="106" t="s">
        <v>0</v>
      </c>
      <c r="L71" s="106" t="s">
        <v>0</v>
      </c>
      <c r="M71" s="106" t="s">
        <v>0</v>
      </c>
      <c r="N71" s="106" t="s">
        <v>0</v>
      </c>
      <c r="O71" s="106" t="s">
        <v>0</v>
      </c>
      <c r="P71" s="106" t="s">
        <v>0</v>
      </c>
      <c r="Q71" s="106" t="s">
        <v>0</v>
      </c>
      <c r="R71" s="106" t="s">
        <v>0</v>
      </c>
      <c r="S71" s="106" t="s">
        <v>0</v>
      </c>
      <c r="T71" s="106" t="s">
        <v>0</v>
      </c>
      <c r="U71" s="106" t="s">
        <v>0</v>
      </c>
      <c r="V71" s="106" t="s">
        <v>0</v>
      </c>
      <c r="W71" s="106" t="s">
        <v>0</v>
      </c>
      <c r="X71" s="106" t="s">
        <v>0</v>
      </c>
      <c r="Y71" s="106">
        <v>33369</v>
      </c>
      <c r="Z71" s="106">
        <v>33369</v>
      </c>
      <c r="AA71" s="106">
        <v>33369</v>
      </c>
      <c r="AB71" s="106">
        <v>33369</v>
      </c>
      <c r="AC71" s="34">
        <v>33369</v>
      </c>
      <c r="AD71" s="106">
        <v>33369</v>
      </c>
      <c r="AE71" s="106">
        <v>33369</v>
      </c>
      <c r="AF71" s="106">
        <v>33369</v>
      </c>
      <c r="AG71" s="106">
        <v>33369</v>
      </c>
      <c r="AH71" s="34">
        <v>33369</v>
      </c>
      <c r="AI71" s="34">
        <v>33369</v>
      </c>
      <c r="AJ71" s="34">
        <v>33369</v>
      </c>
      <c r="AK71" s="34">
        <v>33369</v>
      </c>
      <c r="AL71" s="34">
        <v>33369</v>
      </c>
      <c r="AM71" s="34">
        <v>33369</v>
      </c>
      <c r="AN71" s="34">
        <v>33369</v>
      </c>
      <c r="AO71" s="34">
        <v>33369</v>
      </c>
      <c r="AP71" s="34">
        <v>33369</v>
      </c>
      <c r="AQ71" s="34">
        <v>33369</v>
      </c>
      <c r="AR71" s="159">
        <v>33369</v>
      </c>
      <c r="AS71" s="159">
        <v>25027</v>
      </c>
      <c r="AT71" s="34">
        <v>15016</v>
      </c>
    </row>
    <row r="72" spans="2:46">
      <c r="B72" s="277" t="s">
        <v>313</v>
      </c>
      <c r="C72" s="286" t="s">
        <v>0</v>
      </c>
      <c r="D72" s="160" t="s">
        <v>0</v>
      </c>
      <c r="E72" s="160" t="s">
        <v>0</v>
      </c>
      <c r="F72" s="160" t="s">
        <v>0</v>
      </c>
      <c r="G72" s="160" t="s">
        <v>0</v>
      </c>
      <c r="H72" s="160" t="s">
        <v>0</v>
      </c>
      <c r="I72" s="160" t="s">
        <v>0</v>
      </c>
      <c r="J72" s="160" t="s">
        <v>0</v>
      </c>
      <c r="K72" s="160" t="s">
        <v>0</v>
      </c>
      <c r="L72" s="160" t="s">
        <v>0</v>
      </c>
      <c r="M72" s="160" t="s">
        <v>0</v>
      </c>
      <c r="N72" s="160" t="s">
        <v>0</v>
      </c>
      <c r="O72" s="160" t="s">
        <v>0</v>
      </c>
      <c r="P72" s="160" t="s">
        <v>0</v>
      </c>
      <c r="Q72" s="160" t="s">
        <v>0</v>
      </c>
      <c r="R72" s="160" t="s">
        <v>0</v>
      </c>
      <c r="S72" s="160" t="s">
        <v>0</v>
      </c>
      <c r="T72" s="160" t="s">
        <v>0</v>
      </c>
      <c r="U72" s="160" t="s">
        <v>0</v>
      </c>
      <c r="V72" s="160" t="s">
        <v>0</v>
      </c>
      <c r="W72" s="160" t="s">
        <v>0</v>
      </c>
      <c r="X72" s="160" t="s">
        <v>0</v>
      </c>
      <c r="Y72" s="160">
        <v>20526</v>
      </c>
      <c r="Z72" s="160">
        <v>20526</v>
      </c>
      <c r="AA72" s="160">
        <v>20526</v>
      </c>
      <c r="AB72" s="160">
        <v>20526</v>
      </c>
      <c r="AC72" s="34">
        <v>20526</v>
      </c>
      <c r="AD72" s="106">
        <v>20526</v>
      </c>
      <c r="AE72" s="106">
        <v>20526</v>
      </c>
      <c r="AF72" s="106">
        <v>20526</v>
      </c>
      <c r="AG72" s="106">
        <v>20526</v>
      </c>
      <c r="AH72" s="34">
        <v>20526</v>
      </c>
      <c r="AI72" s="34">
        <v>20526</v>
      </c>
      <c r="AJ72" s="34">
        <v>20526</v>
      </c>
      <c r="AK72" s="34">
        <v>20526</v>
      </c>
      <c r="AL72" s="34">
        <v>20526</v>
      </c>
      <c r="AM72" s="34">
        <v>20526</v>
      </c>
      <c r="AN72" s="34">
        <v>20526</v>
      </c>
      <c r="AO72" s="34">
        <v>20526</v>
      </c>
      <c r="AP72" s="34">
        <v>20526</v>
      </c>
      <c r="AQ72" s="34">
        <v>20526</v>
      </c>
      <c r="AR72" s="159">
        <v>20526</v>
      </c>
      <c r="AS72" s="159">
        <v>20526</v>
      </c>
      <c r="AT72" s="34">
        <v>20526</v>
      </c>
    </row>
    <row r="73" spans="2:46">
      <c r="B73" s="276" t="s">
        <v>314</v>
      </c>
      <c r="C73" s="285" t="s">
        <v>0</v>
      </c>
      <c r="D73" s="106" t="s">
        <v>0</v>
      </c>
      <c r="E73" s="106" t="s">
        <v>0</v>
      </c>
      <c r="F73" s="106" t="s">
        <v>0</v>
      </c>
      <c r="G73" s="106" t="s">
        <v>0</v>
      </c>
      <c r="H73" s="106" t="s">
        <v>0</v>
      </c>
      <c r="I73" s="106" t="s">
        <v>0</v>
      </c>
      <c r="J73" s="106" t="s">
        <v>0</v>
      </c>
      <c r="K73" s="106" t="s">
        <v>0</v>
      </c>
      <c r="L73" s="106" t="s">
        <v>0</v>
      </c>
      <c r="M73" s="106" t="s">
        <v>0</v>
      </c>
      <c r="N73" s="106" t="s">
        <v>0</v>
      </c>
      <c r="O73" s="106" t="s">
        <v>0</v>
      </c>
      <c r="P73" s="106" t="s">
        <v>0</v>
      </c>
      <c r="Q73" s="106" t="s">
        <v>0</v>
      </c>
      <c r="R73" s="106" t="s">
        <v>0</v>
      </c>
      <c r="S73" s="106" t="s">
        <v>0</v>
      </c>
      <c r="T73" s="106" t="s">
        <v>0</v>
      </c>
      <c r="U73" s="106" t="s">
        <v>0</v>
      </c>
      <c r="V73" s="106" t="s">
        <v>0</v>
      </c>
      <c r="W73" s="106" t="s">
        <v>0</v>
      </c>
      <c r="X73" s="106" t="s">
        <v>0</v>
      </c>
      <c r="Y73" s="106" t="s">
        <v>0</v>
      </c>
      <c r="Z73" s="106">
        <v>13200</v>
      </c>
      <c r="AA73" s="106">
        <v>13200</v>
      </c>
      <c r="AB73" s="106">
        <v>13200</v>
      </c>
      <c r="AC73" s="34">
        <v>13200</v>
      </c>
      <c r="AD73" s="106">
        <v>13200</v>
      </c>
      <c r="AE73" s="106">
        <v>13200</v>
      </c>
      <c r="AF73" s="106">
        <v>13200</v>
      </c>
      <c r="AG73" s="106">
        <v>13200</v>
      </c>
      <c r="AH73" s="34">
        <v>13200</v>
      </c>
      <c r="AI73" s="34">
        <v>13200</v>
      </c>
      <c r="AJ73" s="34">
        <v>13200</v>
      </c>
      <c r="AK73" s="34">
        <v>13200</v>
      </c>
      <c r="AL73" s="34">
        <v>13200</v>
      </c>
      <c r="AM73" s="34">
        <v>13200</v>
      </c>
      <c r="AN73" s="34">
        <v>13200</v>
      </c>
      <c r="AO73" s="34">
        <v>13200</v>
      </c>
      <c r="AP73" s="34">
        <v>13200</v>
      </c>
      <c r="AQ73" s="34">
        <v>13200</v>
      </c>
      <c r="AR73" s="159">
        <v>13200</v>
      </c>
      <c r="AS73" s="159">
        <v>13200</v>
      </c>
      <c r="AT73" s="34">
        <v>13200</v>
      </c>
    </row>
    <row r="74" spans="2:46">
      <c r="B74" s="277" t="s">
        <v>315</v>
      </c>
      <c r="C74" s="286" t="s">
        <v>0</v>
      </c>
      <c r="D74" s="160" t="s">
        <v>0</v>
      </c>
      <c r="E74" s="160" t="s">
        <v>0</v>
      </c>
      <c r="F74" s="160" t="s">
        <v>0</v>
      </c>
      <c r="G74" s="160" t="s">
        <v>0</v>
      </c>
      <c r="H74" s="160" t="s">
        <v>0</v>
      </c>
      <c r="I74" s="160" t="s">
        <v>0</v>
      </c>
      <c r="J74" s="160" t="s">
        <v>0</v>
      </c>
      <c r="K74" s="160" t="s">
        <v>0</v>
      </c>
      <c r="L74" s="160" t="s">
        <v>0</v>
      </c>
      <c r="M74" s="160" t="s">
        <v>0</v>
      </c>
      <c r="N74" s="160" t="s">
        <v>0</v>
      </c>
      <c r="O74" s="160" t="s">
        <v>0</v>
      </c>
      <c r="P74" s="160" t="s">
        <v>0</v>
      </c>
      <c r="Q74" s="160" t="s">
        <v>0</v>
      </c>
      <c r="R74" s="160" t="s">
        <v>0</v>
      </c>
      <c r="S74" s="160" t="s">
        <v>0</v>
      </c>
      <c r="T74" s="160" t="s">
        <v>0</v>
      </c>
      <c r="U74" s="160" t="s">
        <v>0</v>
      </c>
      <c r="V74" s="160" t="s">
        <v>0</v>
      </c>
      <c r="W74" s="160" t="s">
        <v>0</v>
      </c>
      <c r="X74" s="160" t="s">
        <v>0</v>
      </c>
      <c r="Y74" s="160" t="s">
        <v>0</v>
      </c>
      <c r="Z74" s="160">
        <v>6634</v>
      </c>
      <c r="AA74" s="160">
        <v>6634</v>
      </c>
      <c r="AB74" s="160">
        <v>6634</v>
      </c>
      <c r="AC74" s="34">
        <v>6634</v>
      </c>
      <c r="AD74" s="106">
        <v>6634</v>
      </c>
      <c r="AE74" s="106">
        <v>6634</v>
      </c>
      <c r="AF74" s="106">
        <v>6634</v>
      </c>
      <c r="AG74" s="106">
        <v>6634</v>
      </c>
      <c r="AH74" s="34">
        <v>6634</v>
      </c>
      <c r="AI74" s="34">
        <v>6634</v>
      </c>
      <c r="AJ74" s="34">
        <v>6634</v>
      </c>
      <c r="AK74" s="34">
        <v>6634</v>
      </c>
      <c r="AL74" s="34">
        <v>6634</v>
      </c>
      <c r="AM74" s="34">
        <v>6634</v>
      </c>
      <c r="AN74" s="34">
        <v>6634</v>
      </c>
      <c r="AO74" s="34">
        <v>6634</v>
      </c>
      <c r="AP74" s="34">
        <v>6634</v>
      </c>
      <c r="AQ74" s="34">
        <v>6634</v>
      </c>
      <c r="AR74" s="159">
        <v>6634</v>
      </c>
      <c r="AS74" s="159">
        <v>6634</v>
      </c>
      <c r="AT74" s="34">
        <v>6634</v>
      </c>
    </row>
    <row r="75" spans="2:46">
      <c r="B75" s="276" t="s">
        <v>316</v>
      </c>
      <c r="C75" s="285" t="s">
        <v>0</v>
      </c>
      <c r="D75" s="106" t="s">
        <v>0</v>
      </c>
      <c r="E75" s="106" t="s">
        <v>0</v>
      </c>
      <c r="F75" s="106" t="s">
        <v>0</v>
      </c>
      <c r="G75" s="106" t="s">
        <v>0</v>
      </c>
      <c r="H75" s="106" t="s">
        <v>0</v>
      </c>
      <c r="I75" s="106" t="s">
        <v>0</v>
      </c>
      <c r="J75" s="106" t="s">
        <v>0</v>
      </c>
      <c r="K75" s="106" t="s">
        <v>0</v>
      </c>
      <c r="L75" s="106" t="s">
        <v>0</v>
      </c>
      <c r="M75" s="106" t="s">
        <v>0</v>
      </c>
      <c r="N75" s="106" t="s">
        <v>0</v>
      </c>
      <c r="O75" s="106" t="s">
        <v>0</v>
      </c>
      <c r="P75" s="106" t="s">
        <v>0</v>
      </c>
      <c r="Q75" s="106" t="s">
        <v>0</v>
      </c>
      <c r="R75" s="106" t="s">
        <v>0</v>
      </c>
      <c r="S75" s="106" t="s">
        <v>0</v>
      </c>
      <c r="T75" s="106" t="s">
        <v>0</v>
      </c>
      <c r="U75" s="106" t="s">
        <v>0</v>
      </c>
      <c r="V75" s="106" t="s">
        <v>0</v>
      </c>
      <c r="W75" s="106" t="s">
        <v>0</v>
      </c>
      <c r="X75" s="106" t="s">
        <v>0</v>
      </c>
      <c r="Y75" s="106" t="s">
        <v>0</v>
      </c>
      <c r="Z75" s="106" t="s">
        <v>0</v>
      </c>
      <c r="AA75" s="106">
        <v>26667</v>
      </c>
      <c r="AB75" s="106">
        <v>26667</v>
      </c>
      <c r="AC75" s="34">
        <v>26667</v>
      </c>
      <c r="AD75" s="106">
        <v>26667</v>
      </c>
      <c r="AE75" s="106">
        <v>26667</v>
      </c>
      <c r="AF75" s="106">
        <v>26669</v>
      </c>
      <c r="AG75" s="106">
        <v>26669</v>
      </c>
      <c r="AH75" s="34">
        <v>26669</v>
      </c>
      <c r="AI75" s="34">
        <v>26669</v>
      </c>
      <c r="AJ75" s="34">
        <v>26669</v>
      </c>
      <c r="AK75" s="34">
        <v>26669</v>
      </c>
      <c r="AL75" s="34">
        <v>26669</v>
      </c>
      <c r="AM75" s="34">
        <v>26669</v>
      </c>
      <c r="AN75" s="34">
        <v>26669</v>
      </c>
      <c r="AO75" s="34">
        <v>26669</v>
      </c>
      <c r="AP75" s="34">
        <v>26669</v>
      </c>
      <c r="AQ75" s="34">
        <v>26669</v>
      </c>
      <c r="AR75" s="159">
        <v>26669</v>
      </c>
      <c r="AS75" s="159">
        <v>26669</v>
      </c>
      <c r="AT75" s="34">
        <v>26696</v>
      </c>
    </row>
    <row r="76" spans="2:46">
      <c r="B76" s="277" t="s">
        <v>317</v>
      </c>
      <c r="C76" s="286" t="s">
        <v>0</v>
      </c>
      <c r="D76" s="160" t="s">
        <v>0</v>
      </c>
      <c r="E76" s="160" t="s">
        <v>0</v>
      </c>
      <c r="F76" s="160" t="s">
        <v>0</v>
      </c>
      <c r="G76" s="160" t="s">
        <v>0</v>
      </c>
      <c r="H76" s="160" t="s">
        <v>0</v>
      </c>
      <c r="I76" s="160" t="s">
        <v>0</v>
      </c>
      <c r="J76" s="160" t="s">
        <v>0</v>
      </c>
      <c r="K76" s="160" t="s">
        <v>0</v>
      </c>
      <c r="L76" s="160" t="s">
        <v>0</v>
      </c>
      <c r="M76" s="160" t="s">
        <v>0</v>
      </c>
      <c r="N76" s="160" t="s">
        <v>0</v>
      </c>
      <c r="O76" s="160" t="s">
        <v>0</v>
      </c>
      <c r="P76" s="160" t="s">
        <v>0</v>
      </c>
      <c r="Q76" s="160" t="s">
        <v>0</v>
      </c>
      <c r="R76" s="160" t="s">
        <v>0</v>
      </c>
      <c r="S76" s="160" t="s">
        <v>0</v>
      </c>
      <c r="T76" s="160" t="s">
        <v>0</v>
      </c>
      <c r="U76" s="160" t="s">
        <v>0</v>
      </c>
      <c r="V76" s="160" t="s">
        <v>0</v>
      </c>
      <c r="W76" s="160" t="s">
        <v>0</v>
      </c>
      <c r="X76" s="160" t="s">
        <v>0</v>
      </c>
      <c r="Y76" s="160" t="s">
        <v>0</v>
      </c>
      <c r="Z76" s="160" t="s">
        <v>0</v>
      </c>
      <c r="AA76" s="160">
        <v>5112</v>
      </c>
      <c r="AB76" s="160">
        <v>5112</v>
      </c>
      <c r="AC76" s="37">
        <v>5112</v>
      </c>
      <c r="AD76" s="106">
        <v>5112</v>
      </c>
      <c r="AE76" s="106">
        <v>5121</v>
      </c>
      <c r="AF76" s="106">
        <v>5121</v>
      </c>
      <c r="AG76" s="106">
        <v>5121</v>
      </c>
      <c r="AH76" s="37">
        <v>5121</v>
      </c>
      <c r="AI76" s="37">
        <v>5121</v>
      </c>
      <c r="AJ76" s="37">
        <v>5121</v>
      </c>
      <c r="AK76" s="37">
        <v>5121</v>
      </c>
      <c r="AL76" s="37">
        <v>5121</v>
      </c>
      <c r="AM76" s="37">
        <v>5121</v>
      </c>
      <c r="AN76" s="37">
        <v>5121</v>
      </c>
      <c r="AO76" s="37">
        <v>5112</v>
      </c>
      <c r="AP76" s="37">
        <v>5112</v>
      </c>
      <c r="AQ76" s="37">
        <v>7420</v>
      </c>
      <c r="AR76" s="159">
        <v>7420</v>
      </c>
      <c r="AS76" s="159">
        <v>7420</v>
      </c>
      <c r="AT76" s="37">
        <v>7420</v>
      </c>
    </row>
    <row r="77" spans="2:46">
      <c r="B77" s="276" t="s">
        <v>318</v>
      </c>
      <c r="C77" s="285" t="s">
        <v>0</v>
      </c>
      <c r="D77" s="106" t="s">
        <v>0</v>
      </c>
      <c r="E77" s="106" t="s">
        <v>0</v>
      </c>
      <c r="F77" s="106" t="s">
        <v>0</v>
      </c>
      <c r="G77" s="106" t="s">
        <v>0</v>
      </c>
      <c r="H77" s="106" t="s">
        <v>0</v>
      </c>
      <c r="I77" s="106" t="s">
        <v>0</v>
      </c>
      <c r="J77" s="106" t="s">
        <v>0</v>
      </c>
      <c r="K77" s="106" t="s">
        <v>0</v>
      </c>
      <c r="L77" s="106" t="s">
        <v>0</v>
      </c>
      <c r="M77" s="106" t="s">
        <v>0</v>
      </c>
      <c r="N77" s="106" t="s">
        <v>0</v>
      </c>
      <c r="O77" s="106" t="s">
        <v>0</v>
      </c>
      <c r="P77" s="106" t="s">
        <v>0</v>
      </c>
      <c r="Q77" s="106" t="s">
        <v>0</v>
      </c>
      <c r="R77" s="106" t="s">
        <v>0</v>
      </c>
      <c r="S77" s="106" t="s">
        <v>0</v>
      </c>
      <c r="T77" s="106" t="s">
        <v>0</v>
      </c>
      <c r="U77" s="106" t="s">
        <v>0</v>
      </c>
      <c r="V77" s="106" t="s">
        <v>0</v>
      </c>
      <c r="W77" s="106" t="s">
        <v>0</v>
      </c>
      <c r="X77" s="106" t="s">
        <v>0</v>
      </c>
      <c r="Y77" s="106" t="s">
        <v>0</v>
      </c>
      <c r="Z77" s="106" t="s">
        <v>0</v>
      </c>
      <c r="AA77" s="106" t="s">
        <v>0</v>
      </c>
      <c r="AB77" s="106" t="s">
        <v>0</v>
      </c>
      <c r="AC77" s="34">
        <v>16365</v>
      </c>
      <c r="AD77" s="106">
        <v>16365</v>
      </c>
      <c r="AE77" s="106">
        <v>16365</v>
      </c>
      <c r="AF77" s="106">
        <v>16365</v>
      </c>
      <c r="AG77" s="106">
        <v>20573</v>
      </c>
      <c r="AH77" s="34">
        <v>20573</v>
      </c>
      <c r="AI77" s="34">
        <v>36237</v>
      </c>
      <c r="AJ77" s="34">
        <v>36237</v>
      </c>
      <c r="AK77" s="34">
        <v>36262</v>
      </c>
      <c r="AL77" s="34">
        <v>36262</v>
      </c>
      <c r="AM77" s="34">
        <v>40940</v>
      </c>
      <c r="AN77" s="34">
        <v>40940</v>
      </c>
      <c r="AO77" s="34">
        <v>40940</v>
      </c>
      <c r="AP77" s="34">
        <v>40940</v>
      </c>
      <c r="AQ77" s="34">
        <v>40940</v>
      </c>
      <c r="AR77" s="159">
        <v>40941</v>
      </c>
      <c r="AS77" s="159">
        <v>45619</v>
      </c>
      <c r="AT77" s="34">
        <v>45619</v>
      </c>
    </row>
    <row r="78" spans="2:46">
      <c r="B78" s="276" t="s">
        <v>319</v>
      </c>
      <c r="C78" s="285" t="s">
        <v>0</v>
      </c>
      <c r="D78" s="106" t="s">
        <v>0</v>
      </c>
      <c r="E78" s="106" t="s">
        <v>0</v>
      </c>
      <c r="F78" s="106" t="s">
        <v>0</v>
      </c>
      <c r="G78" s="106" t="s">
        <v>0</v>
      </c>
      <c r="H78" s="106" t="s">
        <v>0</v>
      </c>
      <c r="I78" s="106" t="s">
        <v>0</v>
      </c>
      <c r="J78" s="106" t="s">
        <v>0</v>
      </c>
      <c r="K78" s="106" t="s">
        <v>0</v>
      </c>
      <c r="L78" s="106" t="s">
        <v>0</v>
      </c>
      <c r="M78" s="106" t="s">
        <v>0</v>
      </c>
      <c r="N78" s="106" t="s">
        <v>0</v>
      </c>
      <c r="O78" s="106" t="s">
        <v>0</v>
      </c>
      <c r="P78" s="106" t="s">
        <v>0</v>
      </c>
      <c r="Q78" s="106" t="s">
        <v>0</v>
      </c>
      <c r="R78" s="106" t="s">
        <v>0</v>
      </c>
      <c r="S78" s="106" t="s">
        <v>0</v>
      </c>
      <c r="T78" s="106" t="s">
        <v>0</v>
      </c>
      <c r="U78" s="106" t="s">
        <v>0</v>
      </c>
      <c r="V78" s="106" t="s">
        <v>0</v>
      </c>
      <c r="W78" s="106" t="s">
        <v>0</v>
      </c>
      <c r="X78" s="106" t="s">
        <v>0</v>
      </c>
      <c r="Y78" s="106" t="s">
        <v>0</v>
      </c>
      <c r="Z78" s="106" t="s">
        <v>0</v>
      </c>
      <c r="AA78" s="106" t="s">
        <v>0</v>
      </c>
      <c r="AB78" s="106" t="s">
        <v>0</v>
      </c>
      <c r="AC78" s="34">
        <v>2550</v>
      </c>
      <c r="AD78" s="106">
        <v>2550</v>
      </c>
      <c r="AE78" s="106">
        <v>2550</v>
      </c>
      <c r="AF78" s="106">
        <v>2550</v>
      </c>
      <c r="AG78" s="106">
        <v>2550</v>
      </c>
      <c r="AH78" s="34">
        <v>2550</v>
      </c>
      <c r="AI78" s="34">
        <v>2550</v>
      </c>
      <c r="AJ78" s="34">
        <v>2550</v>
      </c>
      <c r="AK78" s="34">
        <v>2550</v>
      </c>
      <c r="AL78" s="34">
        <v>2550</v>
      </c>
      <c r="AM78" s="34">
        <v>2550</v>
      </c>
      <c r="AN78" s="34">
        <v>2550</v>
      </c>
      <c r="AO78" s="34">
        <v>2550</v>
      </c>
      <c r="AP78" s="34">
        <v>2550</v>
      </c>
      <c r="AQ78" s="34">
        <v>2550</v>
      </c>
      <c r="AR78" s="159">
        <v>2550</v>
      </c>
      <c r="AS78" s="159">
        <v>2550</v>
      </c>
      <c r="AT78" s="34">
        <v>2550</v>
      </c>
    </row>
    <row r="79" spans="2:46">
      <c r="B79" s="276" t="s">
        <v>320</v>
      </c>
      <c r="C79" s="285" t="s">
        <v>0</v>
      </c>
      <c r="D79" s="106" t="s">
        <v>0</v>
      </c>
      <c r="E79" s="106" t="s">
        <v>0</v>
      </c>
      <c r="F79" s="106" t="s">
        <v>0</v>
      </c>
      <c r="G79" s="106" t="s">
        <v>0</v>
      </c>
      <c r="H79" s="106" t="s">
        <v>0</v>
      </c>
      <c r="I79" s="106" t="s">
        <v>0</v>
      </c>
      <c r="J79" s="106" t="s">
        <v>0</v>
      </c>
      <c r="K79" s="106" t="s">
        <v>0</v>
      </c>
      <c r="L79" s="106" t="s">
        <v>0</v>
      </c>
      <c r="M79" s="106" t="s">
        <v>0</v>
      </c>
      <c r="N79" s="106" t="s">
        <v>0</v>
      </c>
      <c r="O79" s="106" t="s">
        <v>0</v>
      </c>
      <c r="P79" s="106" t="s">
        <v>0</v>
      </c>
      <c r="Q79" s="106" t="s">
        <v>0</v>
      </c>
      <c r="R79" s="106" t="s">
        <v>0</v>
      </c>
      <c r="S79" s="106" t="s">
        <v>0</v>
      </c>
      <c r="T79" s="106" t="s">
        <v>0</v>
      </c>
      <c r="U79" s="106" t="s">
        <v>0</v>
      </c>
      <c r="V79" s="106" t="s">
        <v>0</v>
      </c>
      <c r="W79" s="106" t="s">
        <v>0</v>
      </c>
      <c r="X79" s="106" t="s">
        <v>0</v>
      </c>
      <c r="Y79" s="106" t="s">
        <v>0</v>
      </c>
      <c r="Z79" s="106" t="s">
        <v>0</v>
      </c>
      <c r="AA79" s="106" t="s">
        <v>0</v>
      </c>
      <c r="AB79" s="106" t="s">
        <v>0</v>
      </c>
      <c r="AC79" s="34">
        <v>4513</v>
      </c>
      <c r="AD79" s="106">
        <v>4513</v>
      </c>
      <c r="AE79" s="106">
        <v>4513</v>
      </c>
      <c r="AF79" s="106">
        <v>4513</v>
      </c>
      <c r="AG79" s="106">
        <v>4513</v>
      </c>
      <c r="AH79" s="34">
        <v>4513</v>
      </c>
      <c r="AI79" s="34">
        <v>4513</v>
      </c>
      <c r="AJ79" s="34">
        <v>4513</v>
      </c>
      <c r="AK79" s="34">
        <v>4513</v>
      </c>
      <c r="AL79" s="34">
        <v>4513</v>
      </c>
      <c r="AM79" s="34">
        <v>4513</v>
      </c>
      <c r="AN79" s="34">
        <v>4513</v>
      </c>
      <c r="AO79" s="34">
        <v>4513</v>
      </c>
      <c r="AP79" s="34">
        <v>4513</v>
      </c>
      <c r="AQ79" s="34">
        <v>4513</v>
      </c>
      <c r="AR79" s="159">
        <v>4513</v>
      </c>
      <c r="AS79" s="159">
        <v>4513</v>
      </c>
      <c r="AT79" s="34">
        <v>4513</v>
      </c>
    </row>
    <row r="80" spans="2:46">
      <c r="B80" s="278" t="s">
        <v>321</v>
      </c>
      <c r="C80" s="287" t="s">
        <v>0</v>
      </c>
      <c r="D80" s="161" t="s">
        <v>0</v>
      </c>
      <c r="E80" s="161" t="s">
        <v>0</v>
      </c>
      <c r="F80" s="161" t="s">
        <v>0</v>
      </c>
      <c r="G80" s="161" t="s">
        <v>0</v>
      </c>
      <c r="H80" s="161" t="s">
        <v>0</v>
      </c>
      <c r="I80" s="161" t="s">
        <v>0</v>
      </c>
      <c r="J80" s="161" t="s">
        <v>0</v>
      </c>
      <c r="K80" s="161" t="s">
        <v>0</v>
      </c>
      <c r="L80" s="161" t="s">
        <v>0</v>
      </c>
      <c r="M80" s="161" t="s">
        <v>0</v>
      </c>
      <c r="N80" s="161" t="s">
        <v>0</v>
      </c>
      <c r="O80" s="161" t="s">
        <v>0</v>
      </c>
      <c r="P80" s="161" t="s">
        <v>0</v>
      </c>
      <c r="Q80" s="161" t="s">
        <v>0</v>
      </c>
      <c r="R80" s="161" t="s">
        <v>0</v>
      </c>
      <c r="S80" s="161" t="s">
        <v>0</v>
      </c>
      <c r="T80" s="161" t="s">
        <v>0</v>
      </c>
      <c r="U80" s="161" t="s">
        <v>0</v>
      </c>
      <c r="V80" s="161" t="s">
        <v>0</v>
      </c>
      <c r="W80" s="161" t="s">
        <v>0</v>
      </c>
      <c r="X80" s="161" t="s">
        <v>0</v>
      </c>
      <c r="Y80" s="161" t="s">
        <v>0</v>
      </c>
      <c r="Z80" s="161" t="s">
        <v>0</v>
      </c>
      <c r="AA80" s="161" t="s">
        <v>0</v>
      </c>
      <c r="AB80" s="161" t="s">
        <v>0</v>
      </c>
      <c r="AC80" s="37">
        <v>15500</v>
      </c>
      <c r="AD80" s="106">
        <v>15500</v>
      </c>
      <c r="AE80" s="106">
        <v>15500</v>
      </c>
      <c r="AF80" s="106">
        <v>15500</v>
      </c>
      <c r="AG80" s="106">
        <v>15500</v>
      </c>
      <c r="AH80" s="37">
        <v>15500</v>
      </c>
      <c r="AI80" s="37">
        <v>15500</v>
      </c>
      <c r="AJ80" s="37">
        <v>15500</v>
      </c>
      <c r="AK80" s="37">
        <v>15500</v>
      </c>
      <c r="AL80" s="37">
        <v>15500</v>
      </c>
      <c r="AM80" s="37">
        <v>15500</v>
      </c>
      <c r="AN80" s="37">
        <v>15500</v>
      </c>
      <c r="AO80" s="37">
        <v>15500</v>
      </c>
      <c r="AP80" s="37">
        <v>15500</v>
      </c>
      <c r="AQ80" s="37">
        <v>15500</v>
      </c>
      <c r="AR80" s="159">
        <v>15500</v>
      </c>
      <c r="AS80" s="159">
        <v>15498</v>
      </c>
      <c r="AT80" s="37">
        <v>15498</v>
      </c>
    </row>
    <row r="81" spans="2:46">
      <c r="B81" s="276" t="s">
        <v>322</v>
      </c>
      <c r="C81" s="285" t="s">
        <v>0</v>
      </c>
      <c r="D81" s="106" t="s">
        <v>0</v>
      </c>
      <c r="E81" s="106" t="s">
        <v>0</v>
      </c>
      <c r="F81" s="106" t="s">
        <v>0</v>
      </c>
      <c r="G81" s="106" t="s">
        <v>0</v>
      </c>
      <c r="H81" s="106" t="s">
        <v>0</v>
      </c>
      <c r="I81" s="106" t="s">
        <v>0</v>
      </c>
      <c r="J81" s="106" t="s">
        <v>0</v>
      </c>
      <c r="K81" s="106" t="s">
        <v>0</v>
      </c>
      <c r="L81" s="106" t="s">
        <v>0</v>
      </c>
      <c r="M81" s="106" t="s">
        <v>0</v>
      </c>
      <c r="N81" s="106" t="s">
        <v>0</v>
      </c>
      <c r="O81" s="106" t="s">
        <v>0</v>
      </c>
      <c r="P81" s="106" t="s">
        <v>0</v>
      </c>
      <c r="Q81" s="106" t="s">
        <v>0</v>
      </c>
      <c r="R81" s="106" t="s">
        <v>0</v>
      </c>
      <c r="S81" s="106" t="s">
        <v>0</v>
      </c>
      <c r="T81" s="106" t="s">
        <v>0</v>
      </c>
      <c r="U81" s="106" t="s">
        <v>0</v>
      </c>
      <c r="V81" s="106" t="s">
        <v>0</v>
      </c>
      <c r="W81" s="106" t="s">
        <v>0</v>
      </c>
      <c r="X81" s="106" t="s">
        <v>0</v>
      </c>
      <c r="Y81" s="106" t="s">
        <v>0</v>
      </c>
      <c r="Z81" s="106" t="s">
        <v>0</v>
      </c>
      <c r="AA81" s="106" t="s">
        <v>0</v>
      </c>
      <c r="AB81" s="106" t="s">
        <v>0</v>
      </c>
      <c r="AC81" s="34" t="s">
        <v>0</v>
      </c>
      <c r="AD81" s="106">
        <v>10369</v>
      </c>
      <c r="AE81" s="106">
        <v>10370</v>
      </c>
      <c r="AF81" s="106">
        <v>10370</v>
      </c>
      <c r="AG81" s="106">
        <v>10370</v>
      </c>
      <c r="AH81" s="34">
        <v>10370</v>
      </c>
      <c r="AI81" s="34">
        <v>10370</v>
      </c>
      <c r="AJ81" s="34">
        <v>10370</v>
      </c>
      <c r="AK81" s="34">
        <v>10374</v>
      </c>
      <c r="AL81" s="34">
        <v>10374</v>
      </c>
      <c r="AM81" s="34">
        <v>10374</v>
      </c>
      <c r="AN81" s="34">
        <v>10374</v>
      </c>
      <c r="AO81" s="34">
        <v>10375</v>
      </c>
      <c r="AP81" s="34">
        <v>10375</v>
      </c>
      <c r="AQ81" s="34">
        <v>10375</v>
      </c>
      <c r="AR81" s="159">
        <v>10375</v>
      </c>
      <c r="AS81" s="159">
        <v>10375</v>
      </c>
      <c r="AT81" s="34">
        <v>10375</v>
      </c>
    </row>
    <row r="82" spans="2:46">
      <c r="B82" s="278" t="s">
        <v>323</v>
      </c>
      <c r="C82" s="287" t="s">
        <v>0</v>
      </c>
      <c r="D82" s="161" t="s">
        <v>0</v>
      </c>
      <c r="E82" s="161" t="s">
        <v>0</v>
      </c>
      <c r="F82" s="161" t="s">
        <v>0</v>
      </c>
      <c r="G82" s="161" t="s">
        <v>0</v>
      </c>
      <c r="H82" s="161" t="s">
        <v>0</v>
      </c>
      <c r="I82" s="161" t="s">
        <v>0</v>
      </c>
      <c r="J82" s="161" t="s">
        <v>0</v>
      </c>
      <c r="K82" s="161" t="s">
        <v>0</v>
      </c>
      <c r="L82" s="161" t="s">
        <v>0</v>
      </c>
      <c r="M82" s="161" t="s">
        <v>0</v>
      </c>
      <c r="N82" s="161" t="s">
        <v>0</v>
      </c>
      <c r="O82" s="161" t="s">
        <v>0</v>
      </c>
      <c r="P82" s="161" t="s">
        <v>0</v>
      </c>
      <c r="Q82" s="161" t="s">
        <v>0</v>
      </c>
      <c r="R82" s="161" t="s">
        <v>0</v>
      </c>
      <c r="S82" s="161" t="s">
        <v>0</v>
      </c>
      <c r="T82" s="161" t="s">
        <v>0</v>
      </c>
      <c r="U82" s="161" t="s">
        <v>0</v>
      </c>
      <c r="V82" s="161" t="s">
        <v>0</v>
      </c>
      <c r="W82" s="161" t="s">
        <v>0</v>
      </c>
      <c r="X82" s="161" t="s">
        <v>0</v>
      </c>
      <c r="Y82" s="161" t="s">
        <v>0</v>
      </c>
      <c r="Z82" s="161" t="s">
        <v>0</v>
      </c>
      <c r="AA82" s="161" t="s">
        <v>0</v>
      </c>
      <c r="AB82" s="161" t="s">
        <v>0</v>
      </c>
      <c r="AC82" s="37" t="s">
        <v>0</v>
      </c>
      <c r="AD82" s="106">
        <v>23612</v>
      </c>
      <c r="AE82" s="106">
        <v>23612</v>
      </c>
      <c r="AF82" s="106">
        <v>23612</v>
      </c>
      <c r="AG82" s="106">
        <v>23612</v>
      </c>
      <c r="AH82" s="37">
        <v>23612</v>
      </c>
      <c r="AI82" s="37">
        <v>23612</v>
      </c>
      <c r="AJ82" s="37">
        <v>23612</v>
      </c>
      <c r="AK82" s="37">
        <v>23612</v>
      </c>
      <c r="AL82" s="37">
        <v>23612</v>
      </c>
      <c r="AM82" s="37">
        <v>23612</v>
      </c>
      <c r="AN82" s="37">
        <v>23612</v>
      </c>
      <c r="AO82" s="37">
        <v>23612</v>
      </c>
      <c r="AP82" s="37">
        <v>23612</v>
      </c>
      <c r="AQ82" s="37">
        <v>23612</v>
      </c>
      <c r="AR82" s="159">
        <v>23612</v>
      </c>
      <c r="AS82" s="159">
        <v>23612</v>
      </c>
      <c r="AT82" s="37">
        <v>23612</v>
      </c>
    </row>
    <row r="83" spans="2:46">
      <c r="B83" s="276" t="s">
        <v>329</v>
      </c>
      <c r="C83" s="285" t="s">
        <v>0</v>
      </c>
      <c r="D83" s="106" t="s">
        <v>0</v>
      </c>
      <c r="E83" s="106" t="s">
        <v>0</v>
      </c>
      <c r="F83" s="106" t="s">
        <v>0</v>
      </c>
      <c r="G83" s="106" t="s">
        <v>0</v>
      </c>
      <c r="H83" s="106" t="s">
        <v>0</v>
      </c>
      <c r="I83" s="106" t="s">
        <v>0</v>
      </c>
      <c r="J83" s="106" t="s">
        <v>0</v>
      </c>
      <c r="K83" s="106" t="s">
        <v>0</v>
      </c>
      <c r="L83" s="106" t="s">
        <v>0</v>
      </c>
      <c r="M83" s="106" t="s">
        <v>0</v>
      </c>
      <c r="N83" s="106" t="s">
        <v>0</v>
      </c>
      <c r="O83" s="106" t="s">
        <v>0</v>
      </c>
      <c r="P83" s="106" t="s">
        <v>0</v>
      </c>
      <c r="Q83" s="106" t="s">
        <v>0</v>
      </c>
      <c r="R83" s="106" t="s">
        <v>0</v>
      </c>
      <c r="S83" s="106" t="s">
        <v>0</v>
      </c>
      <c r="T83" s="106" t="s">
        <v>0</v>
      </c>
      <c r="U83" s="106" t="s">
        <v>0</v>
      </c>
      <c r="V83" s="106" t="s">
        <v>0</v>
      </c>
      <c r="W83" s="106" t="s">
        <v>0</v>
      </c>
      <c r="X83" s="106" t="s">
        <v>0</v>
      </c>
      <c r="Y83" s="106" t="s">
        <v>0</v>
      </c>
      <c r="Z83" s="106" t="s">
        <v>0</v>
      </c>
      <c r="AA83" s="106" t="s">
        <v>0</v>
      </c>
      <c r="AB83" s="106" t="s">
        <v>0</v>
      </c>
      <c r="AC83" s="34" t="s">
        <v>0</v>
      </c>
      <c r="AD83" s="106" t="s">
        <v>0</v>
      </c>
      <c r="AE83" s="106" t="s">
        <v>0</v>
      </c>
      <c r="AF83" s="106" t="s">
        <v>0</v>
      </c>
      <c r="AG83" s="106">
        <v>7206</v>
      </c>
      <c r="AH83" s="34">
        <v>7206</v>
      </c>
      <c r="AI83" s="34">
        <v>7206</v>
      </c>
      <c r="AJ83" s="34">
        <v>7206</v>
      </c>
      <c r="AK83" s="34">
        <v>7206</v>
      </c>
      <c r="AL83" s="34">
        <v>7213</v>
      </c>
      <c r="AM83" s="34">
        <v>7213</v>
      </c>
      <c r="AN83" s="34">
        <v>7213</v>
      </c>
      <c r="AO83" s="34">
        <v>7213</v>
      </c>
      <c r="AP83" s="34">
        <v>7213</v>
      </c>
      <c r="AQ83" s="34">
        <v>7213</v>
      </c>
      <c r="AR83" s="159">
        <v>7213</v>
      </c>
      <c r="AS83" s="159">
        <v>7213</v>
      </c>
      <c r="AT83" s="34">
        <v>7213</v>
      </c>
    </row>
    <row r="84" spans="2:46">
      <c r="B84" s="278" t="s">
        <v>330</v>
      </c>
      <c r="C84" s="287" t="s">
        <v>0</v>
      </c>
      <c r="D84" s="161" t="s">
        <v>0</v>
      </c>
      <c r="E84" s="161" t="s">
        <v>0</v>
      </c>
      <c r="F84" s="161" t="s">
        <v>0</v>
      </c>
      <c r="G84" s="161" t="s">
        <v>0</v>
      </c>
      <c r="H84" s="161" t="s">
        <v>0</v>
      </c>
      <c r="I84" s="161" t="s">
        <v>0</v>
      </c>
      <c r="J84" s="161" t="s">
        <v>0</v>
      </c>
      <c r="K84" s="161" t="s">
        <v>0</v>
      </c>
      <c r="L84" s="161" t="s">
        <v>0</v>
      </c>
      <c r="M84" s="161" t="s">
        <v>0</v>
      </c>
      <c r="N84" s="161" t="s">
        <v>0</v>
      </c>
      <c r="O84" s="161" t="s">
        <v>0</v>
      </c>
      <c r="P84" s="161" t="s">
        <v>0</v>
      </c>
      <c r="Q84" s="161" t="s">
        <v>0</v>
      </c>
      <c r="R84" s="161" t="s">
        <v>0</v>
      </c>
      <c r="S84" s="161" t="s">
        <v>0</v>
      </c>
      <c r="T84" s="161" t="s">
        <v>0</v>
      </c>
      <c r="U84" s="161" t="s">
        <v>0</v>
      </c>
      <c r="V84" s="161" t="s">
        <v>0</v>
      </c>
      <c r="W84" s="161" t="s">
        <v>0</v>
      </c>
      <c r="X84" s="161" t="s">
        <v>0</v>
      </c>
      <c r="Y84" s="161" t="s">
        <v>0</v>
      </c>
      <c r="Z84" s="161" t="s">
        <v>0</v>
      </c>
      <c r="AA84" s="161" t="s">
        <v>0</v>
      </c>
      <c r="AB84" s="161" t="s">
        <v>0</v>
      </c>
      <c r="AC84" s="37" t="s">
        <v>0</v>
      </c>
      <c r="AD84" s="106" t="s">
        <v>0</v>
      </c>
      <c r="AE84" s="106" t="s">
        <v>0</v>
      </c>
      <c r="AF84" s="106" t="s">
        <v>0</v>
      </c>
      <c r="AG84" s="106">
        <v>3792</v>
      </c>
      <c r="AH84" s="37">
        <v>3792</v>
      </c>
      <c r="AI84" s="37">
        <v>3792</v>
      </c>
      <c r="AJ84" s="37">
        <v>3792</v>
      </c>
      <c r="AK84" s="37">
        <v>3792</v>
      </c>
      <c r="AL84" s="37">
        <v>3792</v>
      </c>
      <c r="AM84" s="37">
        <v>3792</v>
      </c>
      <c r="AN84" s="37">
        <v>3792</v>
      </c>
      <c r="AO84" s="37">
        <v>3792</v>
      </c>
      <c r="AP84" s="37">
        <v>3792</v>
      </c>
      <c r="AQ84" s="37">
        <v>3792</v>
      </c>
      <c r="AR84" s="159">
        <v>3792</v>
      </c>
      <c r="AS84" s="159">
        <v>3792</v>
      </c>
      <c r="AT84" s="37">
        <v>3792</v>
      </c>
    </row>
    <row r="85" spans="2:46">
      <c r="B85" s="278" t="s">
        <v>353</v>
      </c>
      <c r="C85" s="287"/>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37"/>
      <c r="AD85" s="106"/>
      <c r="AE85" s="106"/>
      <c r="AF85" s="106"/>
      <c r="AG85" s="106"/>
      <c r="AH85" s="37"/>
      <c r="AI85" s="37">
        <v>8468</v>
      </c>
      <c r="AJ85" s="37">
        <v>8468</v>
      </c>
      <c r="AK85" s="37">
        <v>8468</v>
      </c>
      <c r="AL85" s="37">
        <v>8468</v>
      </c>
      <c r="AM85" s="37">
        <v>8468</v>
      </c>
      <c r="AN85" s="37">
        <v>8468</v>
      </c>
      <c r="AO85" s="37">
        <v>8468</v>
      </c>
      <c r="AP85" s="37">
        <v>8468</v>
      </c>
      <c r="AQ85" s="37">
        <v>8468</v>
      </c>
      <c r="AR85" s="159">
        <v>8468</v>
      </c>
      <c r="AS85" s="159">
        <v>8468</v>
      </c>
      <c r="AT85" s="37">
        <v>8468</v>
      </c>
    </row>
    <row r="86" spans="2:46">
      <c r="B86" s="278" t="s">
        <v>436</v>
      </c>
      <c r="C86" s="287"/>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37"/>
      <c r="AD86" s="106"/>
      <c r="AE86" s="106"/>
      <c r="AF86" s="106"/>
      <c r="AG86" s="106"/>
      <c r="AH86" s="37"/>
      <c r="AI86" s="37"/>
      <c r="AJ86" s="37">
        <v>15705</v>
      </c>
      <c r="AK86" s="37">
        <v>15705</v>
      </c>
      <c r="AL86" s="37">
        <v>15705</v>
      </c>
      <c r="AM86" s="37">
        <v>21416</v>
      </c>
      <c r="AN86" s="37">
        <v>21416</v>
      </c>
      <c r="AO86" s="37">
        <v>21416</v>
      </c>
      <c r="AP86" s="37">
        <v>21416</v>
      </c>
      <c r="AQ86" s="37">
        <v>21416</v>
      </c>
      <c r="AR86" s="159">
        <v>21416</v>
      </c>
      <c r="AS86" s="159">
        <v>21416</v>
      </c>
      <c r="AT86" s="37">
        <v>21416</v>
      </c>
    </row>
    <row r="87" spans="2:46">
      <c r="B87" s="278" t="str">
        <f>+'Basic data'!B87</f>
        <v>Front Place Minami-Shinjuku</v>
      </c>
      <c r="C87" s="287"/>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37"/>
      <c r="AD87" s="106"/>
      <c r="AE87" s="106"/>
      <c r="AF87" s="106"/>
      <c r="AG87" s="106"/>
      <c r="AH87" s="37"/>
      <c r="AI87" s="37"/>
      <c r="AJ87" s="37"/>
      <c r="AK87" s="37">
        <v>4095</v>
      </c>
      <c r="AL87" s="37">
        <v>4095</v>
      </c>
      <c r="AM87" s="37">
        <v>4095</v>
      </c>
      <c r="AN87" s="37">
        <v>4095</v>
      </c>
      <c r="AO87" s="37">
        <v>4095</v>
      </c>
      <c r="AP87" s="37">
        <v>4095</v>
      </c>
      <c r="AQ87" s="37">
        <v>4095</v>
      </c>
      <c r="AR87" s="159">
        <v>4095</v>
      </c>
      <c r="AS87" s="159">
        <v>4095</v>
      </c>
      <c r="AT87" s="37">
        <v>4095</v>
      </c>
    </row>
    <row r="88" spans="2:46">
      <c r="B88" s="278" t="str">
        <f>+'Basic data'!B88</f>
        <v>Daido Seimei Niigata Building</v>
      </c>
      <c r="C88" s="287"/>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37"/>
      <c r="AD88" s="106"/>
      <c r="AE88" s="106"/>
      <c r="AF88" s="106"/>
      <c r="AG88" s="106"/>
      <c r="AH88" s="37"/>
      <c r="AI88" s="37"/>
      <c r="AJ88" s="37"/>
      <c r="AK88" s="37">
        <v>3928</v>
      </c>
      <c r="AL88" s="37">
        <v>3928</v>
      </c>
      <c r="AM88" s="37">
        <v>3928</v>
      </c>
      <c r="AN88" s="37">
        <v>3928</v>
      </c>
      <c r="AO88" s="37">
        <v>3928</v>
      </c>
      <c r="AP88" s="37">
        <v>3928</v>
      </c>
      <c r="AQ88" s="37">
        <v>3928</v>
      </c>
      <c r="AR88" s="159">
        <v>3928</v>
      </c>
      <c r="AS88" s="159">
        <v>3928</v>
      </c>
      <c r="AT88" s="37">
        <v>3928</v>
      </c>
    </row>
    <row r="89" spans="2:46">
      <c r="B89" s="278" t="str">
        <f>+'Basic data'!B89</f>
        <v>Seavans S Building</v>
      </c>
      <c r="C89" s="287"/>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37"/>
      <c r="AD89" s="106"/>
      <c r="AE89" s="106"/>
      <c r="AF89" s="106"/>
      <c r="AG89" s="106"/>
      <c r="AH89" s="37"/>
      <c r="AI89" s="37"/>
      <c r="AJ89" s="37"/>
      <c r="AK89" s="37"/>
      <c r="AL89" s="37"/>
      <c r="AM89" s="37">
        <v>6074</v>
      </c>
      <c r="AN89" s="37">
        <v>6074</v>
      </c>
      <c r="AO89" s="37">
        <v>6074</v>
      </c>
      <c r="AP89" s="37">
        <v>6074</v>
      </c>
      <c r="AQ89" s="37">
        <v>6082</v>
      </c>
      <c r="AR89" s="159">
        <v>6082</v>
      </c>
      <c r="AS89" s="159">
        <v>6080</v>
      </c>
      <c r="AT89" s="37">
        <v>6080</v>
      </c>
    </row>
    <row r="90" spans="2:46">
      <c r="B90" s="278" t="str">
        <f>+'Basic data'!B90</f>
        <v>Otemachi Park Building</v>
      </c>
      <c r="C90" s="287"/>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37"/>
      <c r="AD90" s="106"/>
      <c r="AE90" s="106"/>
      <c r="AF90" s="106"/>
      <c r="AG90" s="106"/>
      <c r="AH90" s="37"/>
      <c r="AI90" s="37"/>
      <c r="AJ90" s="37"/>
      <c r="AK90" s="37"/>
      <c r="AL90" s="37"/>
      <c r="AM90" s="37">
        <v>2372</v>
      </c>
      <c r="AN90" s="37">
        <v>2372</v>
      </c>
      <c r="AO90" s="37">
        <v>2372</v>
      </c>
      <c r="AP90" s="37">
        <v>2372</v>
      </c>
      <c r="AQ90" s="37">
        <v>2372</v>
      </c>
      <c r="AR90" s="159">
        <v>2372</v>
      </c>
      <c r="AS90" s="159">
        <v>2372</v>
      </c>
      <c r="AT90" s="37">
        <v>2372</v>
      </c>
    </row>
    <row r="91" spans="2:46">
      <c r="B91" s="278" t="str">
        <f>+'Basic data'!B91</f>
        <v>GRAND FRONT OSAKA (North Building)</v>
      </c>
      <c r="C91" s="287"/>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37"/>
      <c r="AD91" s="106"/>
      <c r="AE91" s="106"/>
      <c r="AF91" s="106"/>
      <c r="AG91" s="106"/>
      <c r="AH91" s="37"/>
      <c r="AI91" s="37"/>
      <c r="AJ91" s="37"/>
      <c r="AK91" s="37"/>
      <c r="AL91" s="37"/>
      <c r="AM91" s="37"/>
      <c r="AN91" s="37"/>
      <c r="AO91" s="37"/>
      <c r="AP91" s="37"/>
      <c r="AQ91" s="37">
        <v>8462</v>
      </c>
      <c r="AR91" s="159">
        <v>8462</v>
      </c>
      <c r="AS91" s="159">
        <v>8462</v>
      </c>
      <c r="AT91" s="37">
        <v>8462</v>
      </c>
    </row>
    <row r="92" spans="2:46">
      <c r="B92" s="278" t="str">
        <f>+'Basic data'!B92</f>
        <v>GRAND FRONT OSAKA (Umekita Plaza and South Building)</v>
      </c>
      <c r="C92" s="287"/>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37"/>
      <c r="AD92" s="106"/>
      <c r="AE92" s="106"/>
      <c r="AF92" s="106"/>
      <c r="AG92" s="106"/>
      <c r="AH92" s="37"/>
      <c r="AI92" s="37"/>
      <c r="AJ92" s="37"/>
      <c r="AK92" s="37"/>
      <c r="AL92" s="37"/>
      <c r="AM92" s="37"/>
      <c r="AN92" s="37"/>
      <c r="AO92" s="37"/>
      <c r="AP92" s="37"/>
      <c r="AQ92" s="37">
        <v>5190</v>
      </c>
      <c r="AR92" s="159">
        <v>5178</v>
      </c>
      <c r="AS92" s="159">
        <v>5178</v>
      </c>
      <c r="AT92" s="37">
        <v>5186</v>
      </c>
    </row>
    <row r="93" spans="2:46">
      <c r="B93" s="278" t="str">
        <f>+'Basic data'!B93</f>
        <v>Toyosu Front</v>
      </c>
      <c r="C93" s="287"/>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37"/>
      <c r="AD93" s="106"/>
      <c r="AE93" s="106"/>
      <c r="AF93" s="106"/>
      <c r="AG93" s="106"/>
      <c r="AH93" s="37"/>
      <c r="AI93" s="37"/>
      <c r="AJ93" s="37"/>
      <c r="AK93" s="37"/>
      <c r="AL93" s="37"/>
      <c r="AM93" s="37"/>
      <c r="AN93" s="37"/>
      <c r="AO93" s="37"/>
      <c r="AP93" s="37"/>
      <c r="AQ93" s="37">
        <v>5191</v>
      </c>
      <c r="AR93" s="159">
        <v>17407</v>
      </c>
      <c r="AS93" s="159">
        <v>17407</v>
      </c>
      <c r="AT93" s="37">
        <v>17407</v>
      </c>
    </row>
    <row r="94" spans="2:46">
      <c r="B94" s="278" t="str">
        <f>+'Basic data'!B94</f>
        <v>the ARGYLE aoyama</v>
      </c>
      <c r="C94" s="287"/>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37"/>
      <c r="AD94" s="106"/>
      <c r="AE94" s="106"/>
      <c r="AF94" s="106"/>
      <c r="AG94" s="106"/>
      <c r="AH94" s="37"/>
      <c r="AI94" s="37"/>
      <c r="AJ94" s="37"/>
      <c r="AK94" s="37"/>
      <c r="AL94" s="37"/>
      <c r="AM94" s="37"/>
      <c r="AN94" s="37"/>
      <c r="AO94" s="37"/>
      <c r="AP94" s="37"/>
      <c r="AQ94" s="37"/>
      <c r="AR94" s="159" t="s">
        <v>0</v>
      </c>
      <c r="AS94" s="159">
        <v>7478</v>
      </c>
      <c r="AT94" s="37">
        <v>7478</v>
      </c>
    </row>
    <row r="95" spans="2:46">
      <c r="B95" s="278" t="str">
        <f>+'Basic data'!B95</f>
        <v>Toyosu Foresia</v>
      </c>
      <c r="C95" s="287"/>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37"/>
      <c r="AD95" s="106"/>
      <c r="AE95" s="106"/>
      <c r="AF95" s="106"/>
      <c r="AG95" s="106"/>
      <c r="AH95" s="37"/>
      <c r="AI95" s="37"/>
      <c r="AJ95" s="37"/>
      <c r="AK95" s="37"/>
      <c r="AL95" s="37"/>
      <c r="AM95" s="37"/>
      <c r="AN95" s="37"/>
      <c r="AO95" s="37"/>
      <c r="AP95" s="37"/>
      <c r="AQ95" s="37"/>
      <c r="AR95" s="159" t="s">
        <v>0</v>
      </c>
      <c r="AS95" s="159">
        <v>6032</v>
      </c>
      <c r="AT95" s="37">
        <v>6032</v>
      </c>
    </row>
    <row r="96" spans="2:46">
      <c r="B96" s="278" t="str">
        <f>+'Basic data'!B96</f>
        <v>CIRCLES Hirakawacho</v>
      </c>
      <c r="C96" s="287"/>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37"/>
      <c r="AD96" s="106"/>
      <c r="AE96" s="106"/>
      <c r="AF96" s="106"/>
      <c r="AG96" s="106"/>
      <c r="AH96" s="37"/>
      <c r="AI96" s="37"/>
      <c r="AJ96" s="37"/>
      <c r="AK96" s="37"/>
      <c r="AL96" s="37"/>
      <c r="AM96" s="37"/>
      <c r="AN96" s="37"/>
      <c r="AO96" s="37"/>
      <c r="AP96" s="37"/>
      <c r="AQ96" s="37"/>
      <c r="AR96" s="159" t="s">
        <v>0</v>
      </c>
      <c r="AS96" s="159">
        <v>979</v>
      </c>
      <c r="AT96" s="37">
        <v>979</v>
      </c>
    </row>
    <row r="97" spans="2:46" ht="12.5" thickBot="1">
      <c r="B97" s="278" t="str">
        <f>+'Basic data'!B97</f>
        <v>Forecast Sakaisujihonmachi</v>
      </c>
      <c r="C97" s="287"/>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37"/>
      <c r="AD97" s="106"/>
      <c r="AE97" s="106"/>
      <c r="AF97" s="106"/>
      <c r="AG97" s="106"/>
      <c r="AH97" s="37"/>
      <c r="AI97" s="37"/>
      <c r="AJ97" s="37"/>
      <c r="AK97" s="37"/>
      <c r="AL97" s="37"/>
      <c r="AM97" s="37"/>
      <c r="AN97" s="37"/>
      <c r="AO97" s="37"/>
      <c r="AP97" s="37"/>
      <c r="AQ97" s="37"/>
      <c r="AR97" s="159" t="s">
        <v>0</v>
      </c>
      <c r="AS97" s="159" t="s">
        <v>0</v>
      </c>
      <c r="AT97" s="37">
        <v>11913</v>
      </c>
    </row>
    <row r="98" spans="2:46" ht="12.5" thickTop="1">
      <c r="B98" s="264" t="s">
        <v>1</v>
      </c>
      <c r="C98" s="288">
        <v>201884</v>
      </c>
      <c r="D98" s="279">
        <v>215928</v>
      </c>
      <c r="E98" s="279">
        <v>236693</v>
      </c>
      <c r="F98" s="279">
        <v>246062</v>
      </c>
      <c r="G98" s="279">
        <v>273157</v>
      </c>
      <c r="H98" s="279">
        <v>293105</v>
      </c>
      <c r="I98" s="279">
        <v>336026</v>
      </c>
      <c r="J98" s="279">
        <v>364610</v>
      </c>
      <c r="K98" s="279">
        <v>400090</v>
      </c>
      <c r="L98" s="279">
        <v>396173</v>
      </c>
      <c r="M98" s="279">
        <v>397928</v>
      </c>
      <c r="N98" s="279">
        <v>406605</v>
      </c>
      <c r="O98" s="279">
        <v>479877</v>
      </c>
      <c r="P98" s="279">
        <v>508296</v>
      </c>
      <c r="Q98" s="279">
        <v>516411</v>
      </c>
      <c r="R98" s="279">
        <v>516421</v>
      </c>
      <c r="S98" s="279">
        <v>566277</v>
      </c>
      <c r="T98" s="279">
        <v>567612</v>
      </c>
      <c r="U98" s="279">
        <v>588984</v>
      </c>
      <c r="V98" s="279">
        <v>584964</v>
      </c>
      <c r="W98" s="279">
        <v>629761</v>
      </c>
      <c r="X98" s="279">
        <v>645787</v>
      </c>
      <c r="Y98" s="279">
        <v>700759</v>
      </c>
      <c r="Z98" s="279">
        <v>713180</v>
      </c>
      <c r="AA98" s="279">
        <v>750956</v>
      </c>
      <c r="AB98" s="279">
        <v>752723</v>
      </c>
      <c r="AC98" s="280">
        <v>793976</v>
      </c>
      <c r="AD98" s="279">
        <v>832030</v>
      </c>
      <c r="AE98" s="279">
        <v>820381</v>
      </c>
      <c r="AF98" s="279">
        <v>820917</v>
      </c>
      <c r="AG98" s="279">
        <v>835069</v>
      </c>
      <c r="AH98" s="280">
        <v>839035</v>
      </c>
      <c r="AI98" s="280">
        <v>833335</v>
      </c>
      <c r="AJ98" s="280">
        <v>847905</v>
      </c>
      <c r="AK98" s="280">
        <v>855902</v>
      </c>
      <c r="AL98" s="280">
        <v>852509</v>
      </c>
      <c r="AM98" s="280">
        <v>864014</v>
      </c>
      <c r="AN98" s="280">
        <v>873819</v>
      </c>
      <c r="AO98" s="280">
        <v>873873</v>
      </c>
      <c r="AP98" s="280">
        <v>866577</v>
      </c>
      <c r="AQ98" s="280">
        <v>896530</v>
      </c>
      <c r="AR98" s="350">
        <v>875648</v>
      </c>
      <c r="AS98" s="279">
        <v>886439</v>
      </c>
      <c r="AT98" s="352">
        <v>888354</v>
      </c>
    </row>
  </sheetData>
  <mergeCells count="1">
    <mergeCell ref="B4:B5"/>
  </mergeCells>
  <phoneticPr fontId="2"/>
  <pageMargins left="0.74803149606299213" right="0.74803149606299213" top="0.98425196850393704" bottom="0.98425196850393704" header="0.51181102362204722" footer="0.51181102362204722"/>
  <pageSetup paperSize="8" scale="59" fitToWidth="0" orientation="landscape" horizontalDpi="300" verticalDpi="300" r:id="rId1"/>
  <headerFooter alignWithMargins="0">
    <oddHeader>&amp;L&amp;A</oddHeader>
  </headerFooter>
  <cellWatches>
    <cellWatch r="N61"/>
  </cellWatch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3:AT98"/>
  <sheetViews>
    <sheetView showGridLines="0" view="pageBreakPreview" zoomScale="80" zoomScaleNormal="85" zoomScaleSheetLayoutView="80" workbookViewId="0">
      <pane xSplit="2" ySplit="5" topLeftCell="C6" activePane="bottomRight" state="frozen"/>
      <selection activeCell="A155" sqref="A98:XFD155"/>
      <selection pane="topRight" activeCell="A155" sqref="A98:XFD155"/>
      <selection pane="bottomLeft" activeCell="A155" sqref="A98:XFD155"/>
      <selection pane="bottomRight"/>
    </sheetView>
  </sheetViews>
  <sheetFormatPr defaultColWidth="9" defaultRowHeight="12"/>
  <cols>
    <col min="1" max="1" width="9" style="2"/>
    <col min="2" max="2" width="35.6328125" style="2" bestFit="1" customWidth="1"/>
    <col min="3" max="5" width="12.26953125" style="2" customWidth="1"/>
    <col min="6" max="7" width="12.26953125" style="70" customWidth="1"/>
    <col min="8" max="12" width="12.26953125" style="2" customWidth="1"/>
    <col min="13" max="13" width="12.36328125" style="2" customWidth="1"/>
    <col min="14" max="14" width="12.36328125" style="3" customWidth="1"/>
    <col min="15" max="15" width="12.36328125" style="2" customWidth="1"/>
    <col min="16" max="28" width="12.26953125" style="2" customWidth="1"/>
    <col min="29" max="46" width="12.36328125" style="2" customWidth="1"/>
    <col min="47" max="16384" width="9" style="2"/>
  </cols>
  <sheetData>
    <row r="3" spans="2:46">
      <c r="B3" s="2" t="s">
        <v>103</v>
      </c>
    </row>
    <row r="4" spans="2:46" ht="13.5" customHeight="1">
      <c r="B4" s="385" t="s">
        <v>104</v>
      </c>
      <c r="C4" s="282" t="s">
        <v>362</v>
      </c>
      <c r="D4" s="210" t="s">
        <v>363</v>
      </c>
      <c r="E4" s="210" t="s">
        <v>364</v>
      </c>
      <c r="F4" s="210" t="s">
        <v>365</v>
      </c>
      <c r="G4" s="210" t="s">
        <v>366</v>
      </c>
      <c r="H4" s="210" t="s">
        <v>367</v>
      </c>
      <c r="I4" s="210" t="s">
        <v>368</v>
      </c>
      <c r="J4" s="210" t="s">
        <v>369</v>
      </c>
      <c r="K4" s="210" t="s">
        <v>370</v>
      </c>
      <c r="L4" s="210" t="s">
        <v>371</v>
      </c>
      <c r="M4" s="210" t="s">
        <v>372</v>
      </c>
      <c r="N4" s="210" t="s">
        <v>373</v>
      </c>
      <c r="O4" s="210" t="s">
        <v>374</v>
      </c>
      <c r="P4" s="210" t="s">
        <v>375</v>
      </c>
      <c r="Q4" s="210" t="s">
        <v>376</v>
      </c>
      <c r="R4" s="210" t="s">
        <v>377</v>
      </c>
      <c r="S4" s="210" t="s">
        <v>378</v>
      </c>
      <c r="T4" s="210" t="s">
        <v>379</v>
      </c>
      <c r="U4" s="210" t="s">
        <v>380</v>
      </c>
      <c r="V4" s="210" t="s">
        <v>381</v>
      </c>
      <c r="W4" s="210" t="s">
        <v>382</v>
      </c>
      <c r="X4" s="210" t="s">
        <v>383</v>
      </c>
      <c r="Y4" s="210" t="s">
        <v>384</v>
      </c>
      <c r="Z4" s="210" t="s">
        <v>385</v>
      </c>
      <c r="AA4" s="210" t="s">
        <v>386</v>
      </c>
      <c r="AB4" s="210" t="s">
        <v>387</v>
      </c>
      <c r="AC4" s="275" t="s">
        <v>388</v>
      </c>
      <c r="AD4" s="275" t="s">
        <v>389</v>
      </c>
      <c r="AE4" s="275" t="s">
        <v>390</v>
      </c>
      <c r="AF4" s="275" t="s">
        <v>391</v>
      </c>
      <c r="AG4" s="275" t="s">
        <v>392</v>
      </c>
      <c r="AH4" s="275" t="s">
        <v>393</v>
      </c>
      <c r="AI4" s="275" t="s">
        <v>394</v>
      </c>
      <c r="AJ4" s="275" t="s">
        <v>395</v>
      </c>
      <c r="AK4" s="275" t="s">
        <v>396</v>
      </c>
      <c r="AL4" s="275" t="s">
        <v>397</v>
      </c>
      <c r="AM4" s="275" t="s">
        <v>398</v>
      </c>
      <c r="AN4" s="275" t="s">
        <v>399</v>
      </c>
      <c r="AO4" s="275" t="s">
        <v>400</v>
      </c>
      <c r="AP4" s="275" t="s">
        <v>401</v>
      </c>
      <c r="AQ4" s="275" t="s">
        <v>402</v>
      </c>
      <c r="AR4" s="347" t="s">
        <v>403</v>
      </c>
      <c r="AS4" s="347" t="s">
        <v>404</v>
      </c>
      <c r="AT4" s="275" t="s">
        <v>405</v>
      </c>
    </row>
    <row r="5" spans="2:46" s="109" customFormat="1" ht="14.25" customHeight="1" thickBot="1">
      <c r="B5" s="386"/>
      <c r="C5" s="283" t="s">
        <v>57</v>
      </c>
      <c r="D5" s="157" t="s">
        <v>58</v>
      </c>
      <c r="E5" s="157" t="s">
        <v>59</v>
      </c>
      <c r="F5" s="157" t="s">
        <v>60</v>
      </c>
      <c r="G5" s="157" t="s">
        <v>61</v>
      </c>
      <c r="H5" s="157" t="s">
        <v>62</v>
      </c>
      <c r="I5" s="157" t="s">
        <v>63</v>
      </c>
      <c r="J5" s="157" t="s">
        <v>64</v>
      </c>
      <c r="K5" s="157" t="s">
        <v>65</v>
      </c>
      <c r="L5" s="157" t="s">
        <v>66</v>
      </c>
      <c r="M5" s="157" t="s">
        <v>67</v>
      </c>
      <c r="N5" s="157" t="s">
        <v>68</v>
      </c>
      <c r="O5" s="157" t="s">
        <v>115</v>
      </c>
      <c r="P5" s="157" t="s">
        <v>108</v>
      </c>
      <c r="Q5" s="157" t="s">
        <v>131</v>
      </c>
      <c r="R5" s="157" t="s">
        <v>132</v>
      </c>
      <c r="S5" s="157" t="s">
        <v>140</v>
      </c>
      <c r="T5" s="157" t="s">
        <v>141</v>
      </c>
      <c r="U5" s="157" t="s">
        <v>145</v>
      </c>
      <c r="V5" s="157" t="s">
        <v>147</v>
      </c>
      <c r="W5" s="157" t="s">
        <v>152</v>
      </c>
      <c r="X5" s="157" t="s">
        <v>155</v>
      </c>
      <c r="Y5" s="157" t="s">
        <v>162</v>
      </c>
      <c r="Z5" s="157" t="s">
        <v>177</v>
      </c>
      <c r="AA5" s="157" t="s">
        <v>166</v>
      </c>
      <c r="AB5" s="157" t="s">
        <v>186</v>
      </c>
      <c r="AC5" s="193" t="s">
        <v>188</v>
      </c>
      <c r="AD5" s="193" t="s">
        <v>190</v>
      </c>
      <c r="AE5" s="193" t="s">
        <v>196</v>
      </c>
      <c r="AF5" s="193" t="s">
        <v>228</v>
      </c>
      <c r="AG5" s="193" t="s">
        <v>229</v>
      </c>
      <c r="AH5" s="193" t="s">
        <v>230</v>
      </c>
      <c r="AI5" s="193" t="s">
        <v>231</v>
      </c>
      <c r="AJ5" s="193" t="s">
        <v>232</v>
      </c>
      <c r="AK5" s="193" t="s">
        <v>233</v>
      </c>
      <c r="AL5" s="193" t="s">
        <v>234</v>
      </c>
      <c r="AM5" s="193" t="s">
        <v>235</v>
      </c>
      <c r="AN5" s="193" t="s">
        <v>236</v>
      </c>
      <c r="AO5" s="193" t="s">
        <v>237</v>
      </c>
      <c r="AP5" s="193" t="s">
        <v>238</v>
      </c>
      <c r="AQ5" s="193" t="s">
        <v>239</v>
      </c>
      <c r="AR5" s="193" t="s">
        <v>240</v>
      </c>
      <c r="AS5" s="193" t="s">
        <v>241</v>
      </c>
      <c r="AT5" s="193" t="s">
        <v>242</v>
      </c>
    </row>
    <row r="6" spans="2:46">
      <c r="B6" s="258" t="s">
        <v>227</v>
      </c>
      <c r="C6" s="284">
        <v>17537</v>
      </c>
      <c r="D6" s="158">
        <v>17347</v>
      </c>
      <c r="E6" s="158">
        <v>17347</v>
      </c>
      <c r="F6" s="158">
        <v>18006</v>
      </c>
      <c r="G6" s="158">
        <v>18006</v>
      </c>
      <c r="H6" s="158">
        <v>18006</v>
      </c>
      <c r="I6" s="158">
        <v>18006</v>
      </c>
      <c r="J6" s="158">
        <v>18006</v>
      </c>
      <c r="K6" s="158">
        <v>18006</v>
      </c>
      <c r="L6" s="158">
        <v>18006</v>
      </c>
      <c r="M6" s="158" t="s">
        <v>0</v>
      </c>
      <c r="N6" s="158" t="s">
        <v>0</v>
      </c>
      <c r="O6" s="158" t="s">
        <v>0</v>
      </c>
      <c r="P6" s="158" t="s">
        <v>0</v>
      </c>
      <c r="Q6" s="158" t="s">
        <v>0</v>
      </c>
      <c r="R6" s="158" t="s">
        <v>0</v>
      </c>
      <c r="S6" s="158" t="s">
        <v>0</v>
      </c>
      <c r="T6" s="158" t="s">
        <v>0</v>
      </c>
      <c r="U6" s="158" t="s">
        <v>0</v>
      </c>
      <c r="V6" s="158" t="s">
        <v>0</v>
      </c>
      <c r="W6" s="158" t="s">
        <v>0</v>
      </c>
      <c r="X6" s="158" t="s">
        <v>0</v>
      </c>
      <c r="Y6" s="158" t="s">
        <v>0</v>
      </c>
      <c r="Z6" s="158" t="s">
        <v>0</v>
      </c>
      <c r="AA6" s="158" t="s">
        <v>0</v>
      </c>
      <c r="AB6" s="158" t="s">
        <v>0</v>
      </c>
      <c r="AC6" s="31" t="s">
        <v>0</v>
      </c>
      <c r="AD6" s="31" t="s">
        <v>0</v>
      </c>
      <c r="AE6" s="31" t="s">
        <v>0</v>
      </c>
      <c r="AF6" s="31" t="s">
        <v>0</v>
      </c>
      <c r="AG6" s="31" t="s">
        <v>0</v>
      </c>
      <c r="AH6" s="31" t="s">
        <v>0</v>
      </c>
      <c r="AI6" s="31" t="s">
        <v>0</v>
      </c>
      <c r="AJ6" s="31" t="s">
        <v>0</v>
      </c>
      <c r="AK6" s="31" t="s">
        <v>0</v>
      </c>
      <c r="AL6" s="31" t="s">
        <v>0</v>
      </c>
      <c r="AM6" s="31" t="s">
        <v>0</v>
      </c>
      <c r="AN6" s="31" t="s">
        <v>0</v>
      </c>
      <c r="AO6" s="31" t="s">
        <v>0</v>
      </c>
      <c r="AP6" s="31" t="s">
        <v>0</v>
      </c>
      <c r="AQ6" s="31" t="s">
        <v>0</v>
      </c>
      <c r="AR6" s="158" t="s">
        <v>0</v>
      </c>
      <c r="AS6" s="158" t="s">
        <v>0</v>
      </c>
      <c r="AT6" s="31" t="s">
        <v>0</v>
      </c>
    </row>
    <row r="7" spans="2:46">
      <c r="B7" s="260" t="s">
        <v>258</v>
      </c>
      <c r="C7" s="285">
        <v>7016</v>
      </c>
      <c r="D7" s="106">
        <v>7016</v>
      </c>
      <c r="E7" s="106">
        <v>6732</v>
      </c>
      <c r="F7" s="106">
        <v>6831</v>
      </c>
      <c r="G7" s="106">
        <v>7114</v>
      </c>
      <c r="H7" s="106">
        <v>6477</v>
      </c>
      <c r="I7" s="106">
        <v>6477</v>
      </c>
      <c r="J7" s="106">
        <v>6732</v>
      </c>
      <c r="K7" s="106">
        <v>6831</v>
      </c>
      <c r="L7" s="106">
        <v>7114</v>
      </c>
      <c r="M7" s="106">
        <v>7123</v>
      </c>
      <c r="N7" s="106">
        <v>7143</v>
      </c>
      <c r="O7" s="106">
        <v>6239</v>
      </c>
      <c r="P7" s="106">
        <v>7163</v>
      </c>
      <c r="Q7" s="106">
        <v>7163</v>
      </c>
      <c r="R7" s="106">
        <v>7172</v>
      </c>
      <c r="S7" s="106">
        <v>7183</v>
      </c>
      <c r="T7" s="106">
        <v>7183</v>
      </c>
      <c r="U7" s="106">
        <v>6195</v>
      </c>
      <c r="V7" s="106">
        <v>6303</v>
      </c>
      <c r="W7" s="106">
        <v>7215</v>
      </c>
      <c r="X7" s="106">
        <v>7224</v>
      </c>
      <c r="Y7" s="106">
        <v>7224</v>
      </c>
      <c r="Z7" s="106">
        <v>7224</v>
      </c>
      <c r="AA7" s="106">
        <v>7224</v>
      </c>
      <c r="AB7" s="106">
        <v>7224</v>
      </c>
      <c r="AC7" s="34">
        <v>7224</v>
      </c>
      <c r="AD7" s="34">
        <v>7224</v>
      </c>
      <c r="AE7" s="34">
        <v>7224</v>
      </c>
      <c r="AF7" s="34">
        <v>7224</v>
      </c>
      <c r="AG7" s="34">
        <v>7224</v>
      </c>
      <c r="AH7" s="34">
        <v>7224</v>
      </c>
      <c r="AI7" s="34">
        <v>7224</v>
      </c>
      <c r="AJ7" s="34">
        <v>7224</v>
      </c>
      <c r="AK7" s="34">
        <v>7253</v>
      </c>
      <c r="AL7" s="34">
        <v>7253</v>
      </c>
      <c r="AM7" s="34">
        <v>7253</v>
      </c>
      <c r="AN7" s="34">
        <v>7253</v>
      </c>
      <c r="AO7" s="34">
        <v>7158</v>
      </c>
      <c r="AP7" s="34" t="s">
        <v>0</v>
      </c>
      <c r="AQ7" s="34" t="s">
        <v>0</v>
      </c>
      <c r="AR7" s="106" t="s">
        <v>0</v>
      </c>
      <c r="AS7" s="106" t="s">
        <v>0</v>
      </c>
      <c r="AT7" s="34" t="s">
        <v>0</v>
      </c>
    </row>
    <row r="8" spans="2:46">
      <c r="B8" s="260" t="s">
        <v>259</v>
      </c>
      <c r="C8" s="285">
        <v>1465</v>
      </c>
      <c r="D8" s="106">
        <v>1944</v>
      </c>
      <c r="E8" s="106">
        <v>1941</v>
      </c>
      <c r="F8" s="106">
        <v>2186</v>
      </c>
      <c r="G8" s="106">
        <v>1941</v>
      </c>
      <c r="H8" s="106">
        <v>2186</v>
      </c>
      <c r="I8" s="106">
        <v>2186</v>
      </c>
      <c r="J8" s="106">
        <v>2186</v>
      </c>
      <c r="K8" s="106">
        <v>2186</v>
      </c>
      <c r="L8" s="106">
        <v>2186</v>
      </c>
      <c r="M8" s="106">
        <v>2186</v>
      </c>
      <c r="N8" s="106">
        <v>2186</v>
      </c>
      <c r="O8" s="106">
        <v>2186</v>
      </c>
      <c r="P8" s="106">
        <v>2186</v>
      </c>
      <c r="Q8" s="106">
        <v>1941</v>
      </c>
      <c r="R8" s="106">
        <v>2186</v>
      </c>
      <c r="S8" s="106">
        <v>2186</v>
      </c>
      <c r="T8" s="106">
        <v>2186</v>
      </c>
      <c r="U8" s="106">
        <v>2186</v>
      </c>
      <c r="V8" s="106">
        <v>2186</v>
      </c>
      <c r="W8" s="106">
        <v>2186</v>
      </c>
      <c r="X8" s="106">
        <v>2186</v>
      </c>
      <c r="Y8" s="106">
        <v>2186</v>
      </c>
      <c r="Z8" s="106">
        <v>2186</v>
      </c>
      <c r="AA8" s="106">
        <v>2186</v>
      </c>
      <c r="AB8" s="106">
        <v>1921</v>
      </c>
      <c r="AC8" s="34">
        <v>2186</v>
      </c>
      <c r="AD8" s="34">
        <v>2186</v>
      </c>
      <c r="AE8" s="34">
        <v>2186</v>
      </c>
      <c r="AF8" s="34">
        <v>2186</v>
      </c>
      <c r="AG8" s="34">
        <v>2186</v>
      </c>
      <c r="AH8" s="34">
        <v>2186</v>
      </c>
      <c r="AI8" s="34">
        <v>2186</v>
      </c>
      <c r="AJ8" s="34">
        <v>2186</v>
      </c>
      <c r="AK8" s="34">
        <v>2186</v>
      </c>
      <c r="AL8" s="34">
        <v>1941</v>
      </c>
      <c r="AM8" s="34">
        <v>2186</v>
      </c>
      <c r="AN8" s="34">
        <v>2186</v>
      </c>
      <c r="AO8" s="34">
        <v>2186</v>
      </c>
      <c r="AP8" s="34">
        <v>1941</v>
      </c>
      <c r="AQ8" s="34">
        <v>2186</v>
      </c>
      <c r="AR8" s="106">
        <v>2186</v>
      </c>
      <c r="AS8" s="106">
        <v>2186</v>
      </c>
      <c r="AT8" s="34">
        <v>2186</v>
      </c>
    </row>
    <row r="9" spans="2:46">
      <c r="B9" s="260" t="s">
        <v>260</v>
      </c>
      <c r="C9" s="285">
        <v>4091</v>
      </c>
      <c r="D9" s="106">
        <v>4091</v>
      </c>
      <c r="E9" s="106">
        <v>4091</v>
      </c>
      <c r="F9" s="106">
        <v>4091</v>
      </c>
      <c r="G9" s="106">
        <v>4091</v>
      </c>
      <c r="H9" s="106">
        <v>4091</v>
      </c>
      <c r="I9" s="106">
        <v>4067</v>
      </c>
      <c r="J9" s="106">
        <v>4067</v>
      </c>
      <c r="K9" s="106">
        <v>4067</v>
      </c>
      <c r="L9" s="106">
        <v>4067</v>
      </c>
      <c r="M9" s="106">
        <v>4067</v>
      </c>
      <c r="N9" s="106">
        <v>4067</v>
      </c>
      <c r="O9" s="106">
        <v>4067</v>
      </c>
      <c r="P9" s="106">
        <v>4067</v>
      </c>
      <c r="Q9" s="106">
        <v>4067</v>
      </c>
      <c r="R9" s="106">
        <v>4067</v>
      </c>
      <c r="S9" s="106">
        <v>0</v>
      </c>
      <c r="T9" s="106">
        <v>0</v>
      </c>
      <c r="U9" s="106">
        <v>0</v>
      </c>
      <c r="V9" s="106" t="s">
        <v>0</v>
      </c>
      <c r="W9" s="106" t="s">
        <v>0</v>
      </c>
      <c r="X9" s="106" t="s">
        <v>0</v>
      </c>
      <c r="Y9" s="106" t="s">
        <v>0</v>
      </c>
      <c r="Z9" s="106" t="s">
        <v>0</v>
      </c>
      <c r="AA9" s="106" t="s">
        <v>0</v>
      </c>
      <c r="AB9" s="106" t="s">
        <v>0</v>
      </c>
      <c r="AC9" s="34" t="s">
        <v>0</v>
      </c>
      <c r="AD9" s="34" t="s">
        <v>0</v>
      </c>
      <c r="AE9" s="34" t="s">
        <v>0</v>
      </c>
      <c r="AF9" s="34" t="s">
        <v>0</v>
      </c>
      <c r="AG9" s="34" t="s">
        <v>0</v>
      </c>
      <c r="AH9" s="34" t="s">
        <v>0</v>
      </c>
      <c r="AI9" s="34" t="s">
        <v>0</v>
      </c>
      <c r="AJ9" s="34" t="s">
        <v>0</v>
      </c>
      <c r="AK9" s="34" t="s">
        <v>0</v>
      </c>
      <c r="AL9" s="34" t="s">
        <v>0</v>
      </c>
      <c r="AM9" s="34" t="s">
        <v>0</v>
      </c>
      <c r="AN9" s="34" t="s">
        <v>0</v>
      </c>
      <c r="AO9" s="34" t="s">
        <v>0</v>
      </c>
      <c r="AP9" s="34" t="s">
        <v>0</v>
      </c>
      <c r="AQ9" s="34" t="s">
        <v>0</v>
      </c>
      <c r="AR9" s="106" t="s">
        <v>0</v>
      </c>
      <c r="AS9" s="106" t="s">
        <v>0</v>
      </c>
      <c r="AT9" s="34" t="s">
        <v>0</v>
      </c>
    </row>
    <row r="10" spans="2:46">
      <c r="B10" s="260" t="s">
        <v>261</v>
      </c>
      <c r="C10" s="285">
        <v>5876</v>
      </c>
      <c r="D10" s="106">
        <v>6359</v>
      </c>
      <c r="E10" s="106">
        <v>6831</v>
      </c>
      <c r="F10" s="106">
        <v>6831</v>
      </c>
      <c r="G10" s="106">
        <v>6831</v>
      </c>
      <c r="H10" s="106">
        <v>6831</v>
      </c>
      <c r="I10" s="106">
        <v>6379</v>
      </c>
      <c r="J10" s="106">
        <v>6496</v>
      </c>
      <c r="K10" s="106">
        <v>6379</v>
      </c>
      <c r="L10" s="106">
        <v>6379</v>
      </c>
      <c r="M10" s="106">
        <v>5982</v>
      </c>
      <c r="N10" s="106">
        <v>6541</v>
      </c>
      <c r="O10" s="106">
        <v>6541</v>
      </c>
      <c r="P10" s="106">
        <v>6831</v>
      </c>
      <c r="Q10" s="106">
        <v>6831</v>
      </c>
      <c r="R10" s="106">
        <v>6448</v>
      </c>
      <c r="S10" s="106">
        <v>6831</v>
      </c>
      <c r="T10" s="106">
        <v>6831</v>
      </c>
      <c r="U10" s="106">
        <v>6831</v>
      </c>
      <c r="V10" s="106">
        <v>6741</v>
      </c>
      <c r="W10" s="106">
        <v>6325</v>
      </c>
      <c r="X10" s="106">
        <v>6325</v>
      </c>
      <c r="Y10" s="106">
        <v>6831</v>
      </c>
      <c r="Z10" s="106">
        <v>6541</v>
      </c>
      <c r="AA10" s="106">
        <v>6831</v>
      </c>
      <c r="AB10" s="106">
        <v>6831</v>
      </c>
      <c r="AC10" s="34">
        <v>6831</v>
      </c>
      <c r="AD10" s="34">
        <v>6831</v>
      </c>
      <c r="AE10" s="34">
        <v>6831</v>
      </c>
      <c r="AF10" s="34">
        <v>6831</v>
      </c>
      <c r="AG10" s="34">
        <v>6831</v>
      </c>
      <c r="AH10" s="34">
        <v>6831</v>
      </c>
      <c r="AI10" s="34">
        <v>6831</v>
      </c>
      <c r="AJ10" s="34">
        <v>6831</v>
      </c>
      <c r="AK10" s="34">
        <v>6831</v>
      </c>
      <c r="AL10" s="34">
        <v>3415</v>
      </c>
      <c r="AM10" s="34" t="s">
        <v>0</v>
      </c>
      <c r="AN10" s="34" t="s">
        <v>0</v>
      </c>
      <c r="AO10" s="34" t="s">
        <v>0</v>
      </c>
      <c r="AP10" s="34" t="s">
        <v>0</v>
      </c>
      <c r="AQ10" s="34" t="s">
        <v>0</v>
      </c>
      <c r="AR10" s="106" t="s">
        <v>0</v>
      </c>
      <c r="AS10" s="106" t="s">
        <v>0</v>
      </c>
      <c r="AT10" s="34" t="s">
        <v>0</v>
      </c>
    </row>
    <row r="11" spans="2:46" ht="24">
      <c r="B11" s="260" t="s">
        <v>262</v>
      </c>
      <c r="C11" s="285">
        <v>3670</v>
      </c>
      <c r="D11" s="106">
        <v>3634</v>
      </c>
      <c r="E11" s="106">
        <v>3634</v>
      </c>
      <c r="F11" s="106">
        <v>3660</v>
      </c>
      <c r="G11" s="106">
        <v>4198</v>
      </c>
      <c r="H11" s="106">
        <v>4198</v>
      </c>
      <c r="I11" s="106">
        <v>4234</v>
      </c>
      <c r="J11" s="106">
        <v>4234</v>
      </c>
      <c r="K11" s="106">
        <v>4234</v>
      </c>
      <c r="L11" s="106" t="s">
        <v>0</v>
      </c>
      <c r="M11" s="106" t="s">
        <v>0</v>
      </c>
      <c r="N11" s="106" t="s">
        <v>0</v>
      </c>
      <c r="O11" s="106" t="s">
        <v>0</v>
      </c>
      <c r="P11" s="106" t="s">
        <v>0</v>
      </c>
      <c r="Q11" s="106" t="s">
        <v>0</v>
      </c>
      <c r="R11" s="106" t="s">
        <v>0</v>
      </c>
      <c r="S11" s="106" t="s">
        <v>0</v>
      </c>
      <c r="T11" s="106" t="s">
        <v>0</v>
      </c>
      <c r="U11" s="106" t="s">
        <v>0</v>
      </c>
      <c r="V11" s="106" t="s">
        <v>0</v>
      </c>
      <c r="W11" s="106" t="s">
        <v>0</v>
      </c>
      <c r="X11" s="106" t="s">
        <v>0</v>
      </c>
      <c r="Y11" s="106" t="s">
        <v>0</v>
      </c>
      <c r="Z11" s="106" t="s">
        <v>0</v>
      </c>
      <c r="AA11" s="106" t="s">
        <v>0</v>
      </c>
      <c r="AB11" s="106" t="s">
        <v>0</v>
      </c>
      <c r="AC11" s="34" t="s">
        <v>0</v>
      </c>
      <c r="AD11" s="34" t="s">
        <v>0</v>
      </c>
      <c r="AE11" s="34" t="s">
        <v>0</v>
      </c>
      <c r="AF11" s="34" t="s">
        <v>0</v>
      </c>
      <c r="AG11" s="34" t="s">
        <v>0</v>
      </c>
      <c r="AH11" s="34" t="s">
        <v>0</v>
      </c>
      <c r="AI11" s="34" t="s">
        <v>0</v>
      </c>
      <c r="AJ11" s="34" t="s">
        <v>0</v>
      </c>
      <c r="AK11" s="34" t="s">
        <v>0</v>
      </c>
      <c r="AL11" s="34" t="s">
        <v>0</v>
      </c>
      <c r="AM11" s="34" t="s">
        <v>0</v>
      </c>
      <c r="AN11" s="34" t="s">
        <v>0</v>
      </c>
      <c r="AO11" s="34" t="s">
        <v>0</v>
      </c>
      <c r="AP11" s="34" t="s">
        <v>0</v>
      </c>
      <c r="AQ11" s="34" t="s">
        <v>0</v>
      </c>
      <c r="AR11" s="106" t="s">
        <v>0</v>
      </c>
      <c r="AS11" s="106" t="s">
        <v>0</v>
      </c>
      <c r="AT11" s="34" t="s">
        <v>0</v>
      </c>
    </row>
    <row r="12" spans="2:46">
      <c r="B12" s="260" t="s">
        <v>263</v>
      </c>
      <c r="C12" s="285">
        <v>3283</v>
      </c>
      <c r="D12" s="106">
        <v>3337</v>
      </c>
      <c r="E12" s="106">
        <v>3337</v>
      </c>
      <c r="F12" s="106">
        <v>2951</v>
      </c>
      <c r="G12" s="106">
        <v>2951</v>
      </c>
      <c r="H12" s="106">
        <v>3177</v>
      </c>
      <c r="I12" s="106">
        <v>3230</v>
      </c>
      <c r="J12" s="106">
        <v>3622</v>
      </c>
      <c r="K12" s="106">
        <v>3568</v>
      </c>
      <c r="L12" s="106" t="s">
        <v>0</v>
      </c>
      <c r="M12" s="106" t="s">
        <v>0</v>
      </c>
      <c r="N12" s="106" t="s">
        <v>0</v>
      </c>
      <c r="O12" s="106" t="s">
        <v>0</v>
      </c>
      <c r="P12" s="106" t="s">
        <v>0</v>
      </c>
      <c r="Q12" s="106" t="s">
        <v>0</v>
      </c>
      <c r="R12" s="106" t="s">
        <v>0</v>
      </c>
      <c r="S12" s="106" t="s">
        <v>0</v>
      </c>
      <c r="T12" s="106" t="s">
        <v>0</v>
      </c>
      <c r="U12" s="106" t="s">
        <v>0</v>
      </c>
      <c r="V12" s="106" t="s">
        <v>0</v>
      </c>
      <c r="W12" s="106" t="s">
        <v>0</v>
      </c>
      <c r="X12" s="106" t="s">
        <v>0</v>
      </c>
      <c r="Y12" s="106" t="s">
        <v>0</v>
      </c>
      <c r="Z12" s="106" t="s">
        <v>0</v>
      </c>
      <c r="AA12" s="106" t="s">
        <v>0</v>
      </c>
      <c r="AB12" s="106" t="s">
        <v>0</v>
      </c>
      <c r="AC12" s="34" t="s">
        <v>0</v>
      </c>
      <c r="AD12" s="34" t="s">
        <v>0</v>
      </c>
      <c r="AE12" s="34" t="s">
        <v>0</v>
      </c>
      <c r="AF12" s="34" t="s">
        <v>0</v>
      </c>
      <c r="AG12" s="34" t="s">
        <v>0</v>
      </c>
      <c r="AH12" s="34" t="s">
        <v>0</v>
      </c>
      <c r="AI12" s="34" t="s">
        <v>0</v>
      </c>
      <c r="AJ12" s="34" t="s">
        <v>0</v>
      </c>
      <c r="AK12" s="34" t="s">
        <v>0</v>
      </c>
      <c r="AL12" s="34" t="s">
        <v>0</v>
      </c>
      <c r="AM12" s="34" t="s">
        <v>0</v>
      </c>
      <c r="AN12" s="34" t="s">
        <v>0</v>
      </c>
      <c r="AO12" s="34" t="s">
        <v>0</v>
      </c>
      <c r="AP12" s="34" t="s">
        <v>0</v>
      </c>
      <c r="AQ12" s="34" t="s">
        <v>0</v>
      </c>
      <c r="AR12" s="106" t="s">
        <v>0</v>
      </c>
      <c r="AS12" s="106" t="s">
        <v>0</v>
      </c>
      <c r="AT12" s="34" t="s">
        <v>0</v>
      </c>
    </row>
    <row r="13" spans="2:46">
      <c r="B13" s="260" t="s">
        <v>264</v>
      </c>
      <c r="C13" s="285">
        <v>3212</v>
      </c>
      <c r="D13" s="106">
        <v>2566</v>
      </c>
      <c r="E13" s="106">
        <v>2961</v>
      </c>
      <c r="F13" s="106">
        <v>3127</v>
      </c>
      <c r="G13" s="106">
        <v>3277</v>
      </c>
      <c r="H13" s="106">
        <v>3344</v>
      </c>
      <c r="I13" s="106">
        <v>3478</v>
      </c>
      <c r="J13" s="106">
        <v>3212</v>
      </c>
      <c r="K13" s="106">
        <v>3345</v>
      </c>
      <c r="L13" s="106">
        <v>3279</v>
      </c>
      <c r="M13" s="106">
        <v>3279</v>
      </c>
      <c r="N13" s="106" t="s">
        <v>0</v>
      </c>
      <c r="O13" s="106" t="s">
        <v>0</v>
      </c>
      <c r="P13" s="106" t="s">
        <v>0</v>
      </c>
      <c r="Q13" s="106" t="s">
        <v>0</v>
      </c>
      <c r="R13" s="106" t="s">
        <v>0</v>
      </c>
      <c r="S13" s="106" t="s">
        <v>0</v>
      </c>
      <c r="T13" s="106" t="s">
        <v>0</v>
      </c>
      <c r="U13" s="106" t="s">
        <v>0</v>
      </c>
      <c r="V13" s="106" t="s">
        <v>0</v>
      </c>
      <c r="W13" s="106" t="s">
        <v>0</v>
      </c>
      <c r="X13" s="106" t="s">
        <v>0</v>
      </c>
      <c r="Y13" s="106" t="s">
        <v>0</v>
      </c>
      <c r="Z13" s="106" t="s">
        <v>0</v>
      </c>
      <c r="AA13" s="106" t="s">
        <v>0</v>
      </c>
      <c r="AB13" s="106" t="s">
        <v>0</v>
      </c>
      <c r="AC13" s="34" t="s">
        <v>0</v>
      </c>
      <c r="AD13" s="34" t="s">
        <v>0</v>
      </c>
      <c r="AE13" s="34" t="s">
        <v>0</v>
      </c>
      <c r="AF13" s="34" t="s">
        <v>0</v>
      </c>
      <c r="AG13" s="34" t="s">
        <v>0</v>
      </c>
      <c r="AH13" s="34" t="s">
        <v>0</v>
      </c>
      <c r="AI13" s="34" t="s">
        <v>0</v>
      </c>
      <c r="AJ13" s="34" t="s">
        <v>0</v>
      </c>
      <c r="AK13" s="34" t="s">
        <v>0</v>
      </c>
      <c r="AL13" s="34" t="s">
        <v>0</v>
      </c>
      <c r="AM13" s="34" t="s">
        <v>0</v>
      </c>
      <c r="AN13" s="34" t="s">
        <v>0</v>
      </c>
      <c r="AO13" s="34" t="s">
        <v>0</v>
      </c>
      <c r="AP13" s="34" t="s">
        <v>0</v>
      </c>
      <c r="AQ13" s="34" t="s">
        <v>0</v>
      </c>
      <c r="AR13" s="106" t="s">
        <v>0</v>
      </c>
      <c r="AS13" s="106" t="s">
        <v>0</v>
      </c>
      <c r="AT13" s="34" t="s">
        <v>0</v>
      </c>
    </row>
    <row r="14" spans="2:46">
      <c r="B14" s="260" t="s">
        <v>16</v>
      </c>
      <c r="C14" s="285">
        <v>3401</v>
      </c>
      <c r="D14" s="106">
        <v>3897</v>
      </c>
      <c r="E14" s="106">
        <v>3897</v>
      </c>
      <c r="F14" s="106">
        <v>3897</v>
      </c>
      <c r="G14" s="106">
        <v>3897</v>
      </c>
      <c r="H14" s="106">
        <v>3897</v>
      </c>
      <c r="I14" s="106">
        <v>3897</v>
      </c>
      <c r="J14" s="106">
        <v>3897</v>
      </c>
      <c r="K14" s="106">
        <v>3897</v>
      </c>
      <c r="L14" s="106">
        <v>3897</v>
      </c>
      <c r="M14" s="106">
        <v>3897</v>
      </c>
      <c r="N14" s="106">
        <v>3897</v>
      </c>
      <c r="O14" s="106">
        <v>3897</v>
      </c>
      <c r="P14" s="106">
        <v>3726</v>
      </c>
      <c r="Q14" s="106">
        <v>3897</v>
      </c>
      <c r="R14" s="106">
        <v>3897</v>
      </c>
      <c r="S14" s="106">
        <v>3897</v>
      </c>
      <c r="T14" s="106">
        <v>3198</v>
      </c>
      <c r="U14" s="106">
        <v>3897</v>
      </c>
      <c r="V14" s="106">
        <v>3686</v>
      </c>
      <c r="W14" s="106">
        <v>3686</v>
      </c>
      <c r="X14" s="106">
        <v>3897</v>
      </c>
      <c r="Y14" s="106">
        <v>3604</v>
      </c>
      <c r="Z14" s="106">
        <v>3785</v>
      </c>
      <c r="AA14" s="106">
        <v>3897</v>
      </c>
      <c r="AB14" s="106">
        <v>3897</v>
      </c>
      <c r="AC14" s="34">
        <v>3897</v>
      </c>
      <c r="AD14" s="34">
        <v>3897</v>
      </c>
      <c r="AE14" s="34">
        <v>3897</v>
      </c>
      <c r="AF14" s="34">
        <v>3897</v>
      </c>
      <c r="AG14" s="34">
        <v>3897</v>
      </c>
      <c r="AH14" s="34">
        <v>3897</v>
      </c>
      <c r="AI14" s="34">
        <v>3897</v>
      </c>
      <c r="AJ14" s="34">
        <v>3897</v>
      </c>
      <c r="AK14" s="34">
        <v>3897</v>
      </c>
      <c r="AL14" s="34">
        <v>3897</v>
      </c>
      <c r="AM14" s="34" t="s">
        <v>0</v>
      </c>
      <c r="AN14" s="34" t="s">
        <v>0</v>
      </c>
      <c r="AO14" s="34" t="s">
        <v>0</v>
      </c>
      <c r="AP14" s="34" t="s">
        <v>0</v>
      </c>
      <c r="AQ14" s="34" t="s">
        <v>0</v>
      </c>
      <c r="AR14" s="106" t="s">
        <v>0</v>
      </c>
      <c r="AS14" s="106" t="s">
        <v>0</v>
      </c>
      <c r="AT14" s="34" t="s">
        <v>0</v>
      </c>
    </row>
    <row r="15" spans="2:46">
      <c r="B15" s="260" t="s">
        <v>265</v>
      </c>
      <c r="C15" s="285">
        <v>5829</v>
      </c>
      <c r="D15" s="106">
        <v>5829</v>
      </c>
      <c r="E15" s="106">
        <v>5829</v>
      </c>
      <c r="F15" s="106">
        <v>5829</v>
      </c>
      <c r="G15" s="106">
        <v>5573</v>
      </c>
      <c r="H15" s="106">
        <v>5829</v>
      </c>
      <c r="I15" s="106">
        <v>5758</v>
      </c>
      <c r="J15" s="106">
        <v>5756</v>
      </c>
      <c r="K15" s="106">
        <v>5829</v>
      </c>
      <c r="L15" s="106">
        <v>6162</v>
      </c>
      <c r="M15" s="106">
        <v>5804</v>
      </c>
      <c r="N15" s="106">
        <v>6241</v>
      </c>
      <c r="O15" s="106">
        <v>5989</v>
      </c>
      <c r="P15" s="106">
        <v>6241</v>
      </c>
      <c r="Q15" s="106">
        <v>6168</v>
      </c>
      <c r="R15" s="106">
        <v>5474</v>
      </c>
      <c r="S15" s="106">
        <v>5474</v>
      </c>
      <c r="T15" s="106">
        <v>5365</v>
      </c>
      <c r="U15" s="106">
        <v>5448</v>
      </c>
      <c r="V15" s="106">
        <v>5448</v>
      </c>
      <c r="W15" s="106">
        <v>5286</v>
      </c>
      <c r="X15" s="106">
        <v>5806</v>
      </c>
      <c r="Y15" s="106">
        <v>5551</v>
      </c>
      <c r="Z15" s="106">
        <v>5981</v>
      </c>
      <c r="AA15" s="106">
        <v>5981</v>
      </c>
      <c r="AB15" s="106">
        <v>6064</v>
      </c>
      <c r="AC15" s="34">
        <v>6151</v>
      </c>
      <c r="AD15" s="34">
        <v>6234</v>
      </c>
      <c r="AE15" s="34">
        <v>6164</v>
      </c>
      <c r="AF15" s="34">
        <v>6234</v>
      </c>
      <c r="AG15" s="34">
        <v>5894</v>
      </c>
      <c r="AH15" s="34">
        <v>6234</v>
      </c>
      <c r="AI15" s="34">
        <v>5882</v>
      </c>
      <c r="AJ15" s="34">
        <v>5882</v>
      </c>
      <c r="AK15" s="34">
        <v>6234</v>
      </c>
      <c r="AL15" s="34">
        <v>6234</v>
      </c>
      <c r="AM15" s="34">
        <v>6164</v>
      </c>
      <c r="AN15" s="34">
        <v>6234</v>
      </c>
      <c r="AO15" s="34">
        <v>6234</v>
      </c>
      <c r="AP15" s="34">
        <v>6234</v>
      </c>
      <c r="AQ15" s="34">
        <v>6234</v>
      </c>
      <c r="AR15" s="106">
        <v>6151</v>
      </c>
      <c r="AS15" s="106">
        <v>6158</v>
      </c>
      <c r="AT15" s="34">
        <v>6234</v>
      </c>
    </row>
    <row r="16" spans="2:46">
      <c r="B16" s="260" t="s">
        <v>266</v>
      </c>
      <c r="C16" s="285">
        <v>20449</v>
      </c>
      <c r="D16" s="106">
        <v>20449</v>
      </c>
      <c r="E16" s="106">
        <v>18685</v>
      </c>
      <c r="F16" s="106">
        <v>18694</v>
      </c>
      <c r="G16" s="106">
        <v>18892</v>
      </c>
      <c r="H16" s="106">
        <v>19658</v>
      </c>
      <c r="I16" s="106">
        <v>20450</v>
      </c>
      <c r="J16" s="106">
        <v>20450</v>
      </c>
      <c r="K16" s="106">
        <v>20450</v>
      </c>
      <c r="L16" s="106">
        <v>20450</v>
      </c>
      <c r="M16" s="106">
        <v>20450</v>
      </c>
      <c r="N16" s="106">
        <v>20230</v>
      </c>
      <c r="O16" s="106">
        <v>20450</v>
      </c>
      <c r="P16" s="106">
        <v>20275</v>
      </c>
      <c r="Q16" s="106">
        <v>20166</v>
      </c>
      <c r="R16" s="106">
        <v>17446</v>
      </c>
      <c r="S16" s="106">
        <v>18265</v>
      </c>
      <c r="T16" s="106">
        <v>19041</v>
      </c>
      <c r="U16" s="106">
        <v>19350</v>
      </c>
      <c r="V16" s="106">
        <v>19164</v>
      </c>
      <c r="W16" s="106">
        <v>19054</v>
      </c>
      <c r="X16" s="106">
        <v>19576</v>
      </c>
      <c r="Y16" s="106">
        <v>20275</v>
      </c>
      <c r="Z16" s="106">
        <v>19791</v>
      </c>
      <c r="AA16" s="106">
        <v>20200</v>
      </c>
      <c r="AB16" s="106">
        <v>20200</v>
      </c>
      <c r="AC16" s="34">
        <v>20200</v>
      </c>
      <c r="AD16" s="34">
        <v>20450</v>
      </c>
      <c r="AE16" s="34">
        <v>20385</v>
      </c>
      <c r="AF16" s="34">
        <v>20450</v>
      </c>
      <c r="AG16" s="34">
        <v>20450</v>
      </c>
      <c r="AH16" s="34">
        <v>20450</v>
      </c>
      <c r="AI16" s="34">
        <v>20450</v>
      </c>
      <c r="AJ16" s="34">
        <v>20450</v>
      </c>
      <c r="AK16" s="34">
        <v>20263</v>
      </c>
      <c r="AL16" s="34">
        <v>20450</v>
      </c>
      <c r="AM16" s="34">
        <v>20156</v>
      </c>
      <c r="AN16" s="34">
        <v>20385</v>
      </c>
      <c r="AO16" s="34">
        <v>20282</v>
      </c>
      <c r="AP16" s="34">
        <v>20385</v>
      </c>
      <c r="AQ16" s="34">
        <v>20230</v>
      </c>
      <c r="AR16" s="106">
        <v>20450</v>
      </c>
      <c r="AS16" s="106">
        <v>20450</v>
      </c>
      <c r="AT16" s="34">
        <v>19768</v>
      </c>
    </row>
    <row r="17" spans="2:46">
      <c r="B17" s="260" t="s">
        <v>267</v>
      </c>
      <c r="C17" s="285">
        <v>4886</v>
      </c>
      <c r="D17" s="106">
        <v>4886</v>
      </c>
      <c r="E17" s="106">
        <v>4886</v>
      </c>
      <c r="F17" s="106">
        <v>4886</v>
      </c>
      <c r="G17" s="106">
        <v>8877</v>
      </c>
      <c r="H17" s="106">
        <v>4641</v>
      </c>
      <c r="I17" s="106">
        <v>11197</v>
      </c>
      <c r="J17" s="106">
        <v>11335</v>
      </c>
      <c r="K17" s="106">
        <v>11574</v>
      </c>
      <c r="L17" s="106">
        <v>11574</v>
      </c>
      <c r="M17" s="106">
        <v>11574</v>
      </c>
      <c r="N17" s="106">
        <v>11574</v>
      </c>
      <c r="O17" s="106">
        <v>11520</v>
      </c>
      <c r="P17" s="106">
        <v>11520</v>
      </c>
      <c r="Q17" s="106">
        <v>11520</v>
      </c>
      <c r="R17" s="106">
        <v>11350</v>
      </c>
      <c r="S17" s="106">
        <v>10613</v>
      </c>
      <c r="T17" s="106">
        <v>9786</v>
      </c>
      <c r="U17" s="106">
        <v>10111</v>
      </c>
      <c r="V17" s="106">
        <v>10693</v>
      </c>
      <c r="W17" s="106">
        <v>11350</v>
      </c>
      <c r="X17" s="106">
        <v>11350</v>
      </c>
      <c r="Y17" s="106">
        <v>11350</v>
      </c>
      <c r="Z17" s="106">
        <v>10880</v>
      </c>
      <c r="AA17" s="106">
        <v>11180</v>
      </c>
      <c r="AB17" s="106">
        <v>11520</v>
      </c>
      <c r="AC17" s="34">
        <v>11520</v>
      </c>
      <c r="AD17" s="34">
        <v>11520</v>
      </c>
      <c r="AE17" s="34">
        <v>11350</v>
      </c>
      <c r="AF17" s="34">
        <v>11050</v>
      </c>
      <c r="AG17" s="34">
        <v>11520</v>
      </c>
      <c r="AH17" s="34">
        <v>11520</v>
      </c>
      <c r="AI17" s="34">
        <v>11281</v>
      </c>
      <c r="AJ17" s="34">
        <v>11520</v>
      </c>
      <c r="AK17" s="34">
        <v>11307</v>
      </c>
      <c r="AL17" s="34">
        <v>11520</v>
      </c>
      <c r="AM17" s="34">
        <v>11520</v>
      </c>
      <c r="AN17" s="34">
        <v>11520</v>
      </c>
      <c r="AO17" s="34">
        <v>11520</v>
      </c>
      <c r="AP17" s="34">
        <v>11365</v>
      </c>
      <c r="AQ17" s="34">
        <v>11365</v>
      </c>
      <c r="AR17" s="106">
        <v>11520</v>
      </c>
      <c r="AS17" s="106">
        <v>10393</v>
      </c>
      <c r="AT17" s="34">
        <v>11520</v>
      </c>
    </row>
    <row r="18" spans="2:46">
      <c r="B18" s="260" t="s">
        <v>268</v>
      </c>
      <c r="C18" s="285">
        <v>3560</v>
      </c>
      <c r="D18" s="106">
        <v>3379</v>
      </c>
      <c r="E18" s="106">
        <v>4062</v>
      </c>
      <c r="F18" s="106">
        <v>4062</v>
      </c>
      <c r="G18" s="106">
        <v>4062</v>
      </c>
      <c r="H18" s="106">
        <v>4062</v>
      </c>
      <c r="I18" s="106">
        <v>3880</v>
      </c>
      <c r="J18" s="106">
        <v>4062</v>
      </c>
      <c r="K18" s="106">
        <v>4062</v>
      </c>
      <c r="L18" s="106">
        <v>4062</v>
      </c>
      <c r="M18" s="106">
        <v>4062</v>
      </c>
      <c r="N18" s="106">
        <v>4062</v>
      </c>
      <c r="O18" s="106">
        <v>4062</v>
      </c>
      <c r="P18" s="106">
        <v>4062</v>
      </c>
      <c r="Q18" s="106">
        <v>4062</v>
      </c>
      <c r="R18" s="106">
        <v>3715</v>
      </c>
      <c r="S18" s="106">
        <v>2866</v>
      </c>
      <c r="T18" s="106">
        <v>3368</v>
      </c>
      <c r="U18" s="106">
        <v>4062</v>
      </c>
      <c r="V18" s="106">
        <v>4062</v>
      </c>
      <c r="W18" s="106">
        <v>4062</v>
      </c>
      <c r="X18" s="106">
        <v>3352</v>
      </c>
      <c r="Y18" s="106">
        <v>4062</v>
      </c>
      <c r="Z18" s="106">
        <v>4062</v>
      </c>
      <c r="AA18" s="106">
        <v>4062</v>
      </c>
      <c r="AB18" s="106">
        <v>4062</v>
      </c>
      <c r="AC18" s="34">
        <v>4062</v>
      </c>
      <c r="AD18" s="34">
        <v>4062</v>
      </c>
      <c r="AE18" s="34">
        <v>4062</v>
      </c>
      <c r="AF18" s="34">
        <v>3870</v>
      </c>
      <c r="AG18" s="34">
        <v>4062</v>
      </c>
      <c r="AH18" s="34">
        <v>4062</v>
      </c>
      <c r="AI18" s="34">
        <v>4062</v>
      </c>
      <c r="AJ18" s="34">
        <v>4062</v>
      </c>
      <c r="AK18" s="34">
        <v>4062</v>
      </c>
      <c r="AL18" s="34">
        <v>4062</v>
      </c>
      <c r="AM18" s="34">
        <v>4062</v>
      </c>
      <c r="AN18" s="34">
        <v>4062</v>
      </c>
      <c r="AO18" s="34">
        <v>4062</v>
      </c>
      <c r="AP18" s="34">
        <v>3870</v>
      </c>
      <c r="AQ18" s="34">
        <v>3870</v>
      </c>
      <c r="AR18" s="106">
        <v>3533</v>
      </c>
      <c r="AS18" s="106">
        <v>3533</v>
      </c>
      <c r="AT18" s="34">
        <v>3533</v>
      </c>
    </row>
    <row r="19" spans="2:46">
      <c r="B19" s="260" t="s">
        <v>269</v>
      </c>
      <c r="C19" s="285">
        <v>21300</v>
      </c>
      <c r="D19" s="106">
        <v>21518</v>
      </c>
      <c r="E19" s="106">
        <v>20101</v>
      </c>
      <c r="F19" s="106">
        <v>21012</v>
      </c>
      <c r="G19" s="106">
        <v>20967</v>
      </c>
      <c r="H19" s="106">
        <v>21214</v>
      </c>
      <c r="I19" s="106">
        <v>21641</v>
      </c>
      <c r="J19" s="106">
        <v>21431</v>
      </c>
      <c r="K19" s="106">
        <v>21084</v>
      </c>
      <c r="L19" s="106">
        <v>20890</v>
      </c>
      <c r="M19" s="106">
        <v>19994</v>
      </c>
      <c r="N19" s="106">
        <v>21440</v>
      </c>
      <c r="O19" s="106">
        <v>21635</v>
      </c>
      <c r="P19" s="106">
        <v>21635</v>
      </c>
      <c r="Q19" s="106">
        <v>20676</v>
      </c>
      <c r="R19" s="106">
        <v>20895</v>
      </c>
      <c r="S19" s="106">
        <v>20245</v>
      </c>
      <c r="T19" s="106">
        <v>19211</v>
      </c>
      <c r="U19" s="106">
        <v>18517</v>
      </c>
      <c r="V19" s="106">
        <v>20034</v>
      </c>
      <c r="W19" s="106">
        <v>20963</v>
      </c>
      <c r="X19" s="106">
        <v>20963</v>
      </c>
      <c r="Y19" s="106">
        <v>21113</v>
      </c>
      <c r="Z19" s="106">
        <v>21113</v>
      </c>
      <c r="AA19" s="106">
        <v>21302</v>
      </c>
      <c r="AB19" s="106">
        <v>21497</v>
      </c>
      <c r="AC19" s="34">
        <v>20659</v>
      </c>
      <c r="AD19" s="34">
        <v>20743</v>
      </c>
      <c r="AE19" s="34">
        <v>20743</v>
      </c>
      <c r="AF19" s="34">
        <v>19814</v>
      </c>
      <c r="AG19" s="34">
        <v>20448</v>
      </c>
      <c r="AH19" s="34">
        <v>21256</v>
      </c>
      <c r="AI19" s="34">
        <v>21361</v>
      </c>
      <c r="AJ19" s="34">
        <v>21359</v>
      </c>
      <c r="AK19" s="34">
        <v>21359</v>
      </c>
      <c r="AL19" s="34">
        <v>21404</v>
      </c>
      <c r="AM19" s="34">
        <v>21385</v>
      </c>
      <c r="AN19" s="34">
        <v>21382</v>
      </c>
      <c r="AO19" s="34">
        <v>21276</v>
      </c>
      <c r="AP19" s="34">
        <v>20217</v>
      </c>
      <c r="AQ19" s="34">
        <v>20216</v>
      </c>
      <c r="AR19" s="106">
        <v>20681</v>
      </c>
      <c r="AS19" s="106">
        <v>21099</v>
      </c>
      <c r="AT19" s="34">
        <v>20957</v>
      </c>
    </row>
    <row r="20" spans="2:46">
      <c r="B20" s="260" t="s">
        <v>270</v>
      </c>
      <c r="C20" s="285">
        <v>7376</v>
      </c>
      <c r="D20" s="106">
        <v>7376</v>
      </c>
      <c r="E20" s="106">
        <v>7598</v>
      </c>
      <c r="F20" s="106">
        <v>7661</v>
      </c>
      <c r="G20" s="106">
        <v>7661</v>
      </c>
      <c r="H20" s="106">
        <v>7708</v>
      </c>
      <c r="I20" s="106">
        <v>7708</v>
      </c>
      <c r="J20" s="106">
        <v>7708</v>
      </c>
      <c r="K20" s="106">
        <v>7548</v>
      </c>
      <c r="L20" s="106">
        <v>7708</v>
      </c>
      <c r="M20" s="106">
        <v>7708</v>
      </c>
      <c r="N20" s="106">
        <v>7708</v>
      </c>
      <c r="O20" s="106">
        <v>7708</v>
      </c>
      <c r="P20" s="106">
        <v>7519</v>
      </c>
      <c r="Q20" s="106">
        <v>7519</v>
      </c>
      <c r="R20" s="106">
        <v>7519</v>
      </c>
      <c r="S20" s="106">
        <v>7519</v>
      </c>
      <c r="T20" s="106">
        <v>7204</v>
      </c>
      <c r="U20" s="106">
        <v>7394</v>
      </c>
      <c r="V20" s="106">
        <v>7754</v>
      </c>
      <c r="W20" s="106">
        <v>7306</v>
      </c>
      <c r="X20" s="106">
        <v>7306</v>
      </c>
      <c r="Y20" s="106">
        <v>7193</v>
      </c>
      <c r="Z20" s="106">
        <v>7321</v>
      </c>
      <c r="AA20" s="106">
        <v>7756</v>
      </c>
      <c r="AB20" s="106">
        <v>7756</v>
      </c>
      <c r="AC20" s="34">
        <v>7756</v>
      </c>
      <c r="AD20" s="34">
        <v>7756</v>
      </c>
      <c r="AE20" s="34">
        <v>7756</v>
      </c>
      <c r="AF20" s="34">
        <v>7756</v>
      </c>
      <c r="AG20" s="34">
        <v>7481</v>
      </c>
      <c r="AH20" s="34">
        <v>7706</v>
      </c>
      <c r="AI20" s="34">
        <v>7706</v>
      </c>
      <c r="AJ20" s="34">
        <v>7706</v>
      </c>
      <c r="AK20" s="34">
        <v>7706</v>
      </c>
      <c r="AL20" s="34">
        <v>7706</v>
      </c>
      <c r="AM20" s="34">
        <v>7706</v>
      </c>
      <c r="AN20" s="34">
        <v>7706</v>
      </c>
      <c r="AO20" s="34">
        <v>7706</v>
      </c>
      <c r="AP20" s="34">
        <v>7706</v>
      </c>
      <c r="AQ20" s="34">
        <v>7706</v>
      </c>
      <c r="AR20" s="106">
        <v>7706</v>
      </c>
      <c r="AS20" s="106">
        <v>7706</v>
      </c>
      <c r="AT20" s="34">
        <v>7706</v>
      </c>
    </row>
    <row r="21" spans="2:46">
      <c r="B21" s="260" t="s">
        <v>271</v>
      </c>
      <c r="C21" s="285">
        <v>3383</v>
      </c>
      <c r="D21" s="106">
        <v>3383</v>
      </c>
      <c r="E21" s="106">
        <v>3383</v>
      </c>
      <c r="F21" s="106">
        <v>3383</v>
      </c>
      <c r="G21" s="106">
        <v>3383</v>
      </c>
      <c r="H21" s="106">
        <v>3383</v>
      </c>
      <c r="I21" s="106">
        <v>3383</v>
      </c>
      <c r="J21" s="106">
        <v>3383</v>
      </c>
      <c r="K21" s="106">
        <v>3383</v>
      </c>
      <c r="L21" s="106" t="s">
        <v>0</v>
      </c>
      <c r="M21" s="106" t="s">
        <v>0</v>
      </c>
      <c r="N21" s="106" t="s">
        <v>0</v>
      </c>
      <c r="O21" s="106" t="s">
        <v>0</v>
      </c>
      <c r="P21" s="106" t="s">
        <v>0</v>
      </c>
      <c r="Q21" s="106" t="s">
        <v>0</v>
      </c>
      <c r="R21" s="106" t="s">
        <v>0</v>
      </c>
      <c r="S21" s="106" t="s">
        <v>0</v>
      </c>
      <c r="T21" s="106" t="s">
        <v>0</v>
      </c>
      <c r="U21" s="106" t="s">
        <v>0</v>
      </c>
      <c r="V21" s="106" t="s">
        <v>0</v>
      </c>
      <c r="W21" s="106" t="s">
        <v>0</v>
      </c>
      <c r="X21" s="106" t="s">
        <v>0</v>
      </c>
      <c r="Y21" s="106" t="s">
        <v>0</v>
      </c>
      <c r="Z21" s="106" t="s">
        <v>0</v>
      </c>
      <c r="AA21" s="106" t="s">
        <v>0</v>
      </c>
      <c r="AB21" s="106" t="s">
        <v>0</v>
      </c>
      <c r="AC21" s="34" t="s">
        <v>0</v>
      </c>
      <c r="AD21" s="34" t="s">
        <v>0</v>
      </c>
      <c r="AE21" s="34" t="s">
        <v>0</v>
      </c>
      <c r="AF21" s="34" t="s">
        <v>0</v>
      </c>
      <c r="AG21" s="34" t="s">
        <v>0</v>
      </c>
      <c r="AH21" s="34" t="s">
        <v>0</v>
      </c>
      <c r="AI21" s="34" t="s">
        <v>0</v>
      </c>
      <c r="AJ21" s="34" t="s">
        <v>0</v>
      </c>
      <c r="AK21" s="34" t="s">
        <v>0</v>
      </c>
      <c r="AL21" s="34" t="s">
        <v>0</v>
      </c>
      <c r="AM21" s="34" t="s">
        <v>0</v>
      </c>
      <c r="AN21" s="34" t="s">
        <v>0</v>
      </c>
      <c r="AO21" s="34" t="s">
        <v>0</v>
      </c>
      <c r="AP21" s="34" t="s">
        <v>0</v>
      </c>
      <c r="AQ21" s="34" t="s">
        <v>0</v>
      </c>
      <c r="AR21" s="106" t="s">
        <v>0</v>
      </c>
      <c r="AS21" s="106" t="s">
        <v>0</v>
      </c>
      <c r="AT21" s="34" t="s">
        <v>0</v>
      </c>
    </row>
    <row r="22" spans="2:46">
      <c r="B22" s="260" t="s">
        <v>191</v>
      </c>
      <c r="C22" s="285">
        <v>8592</v>
      </c>
      <c r="D22" s="106">
        <v>8655</v>
      </c>
      <c r="E22" s="106">
        <v>8289</v>
      </c>
      <c r="F22" s="106">
        <v>8968</v>
      </c>
      <c r="G22" s="106">
        <v>9215</v>
      </c>
      <c r="H22" s="106">
        <v>9643</v>
      </c>
      <c r="I22" s="106">
        <v>9643</v>
      </c>
      <c r="J22" s="106">
        <v>9559</v>
      </c>
      <c r="K22" s="106">
        <v>9643</v>
      </c>
      <c r="L22" s="106">
        <v>9539</v>
      </c>
      <c r="M22" s="106">
        <v>9643</v>
      </c>
      <c r="N22" s="106">
        <v>9643</v>
      </c>
      <c r="O22" s="106">
        <v>9631</v>
      </c>
      <c r="P22" s="106">
        <v>9631</v>
      </c>
      <c r="Q22" s="106">
        <v>9631</v>
      </c>
      <c r="R22" s="106">
        <v>9129</v>
      </c>
      <c r="S22" s="106">
        <v>8773</v>
      </c>
      <c r="T22" s="106">
        <v>9534</v>
      </c>
      <c r="U22" s="106">
        <v>9501</v>
      </c>
      <c r="V22" s="106">
        <v>9401</v>
      </c>
      <c r="W22" s="106">
        <v>9401</v>
      </c>
      <c r="X22" s="106">
        <v>9401</v>
      </c>
      <c r="Y22" s="106">
        <v>9606</v>
      </c>
      <c r="Z22" s="106">
        <v>9606</v>
      </c>
      <c r="AA22" s="106">
        <v>9462</v>
      </c>
      <c r="AB22" s="106">
        <v>9530</v>
      </c>
      <c r="AC22" s="34">
        <v>9606</v>
      </c>
      <c r="AD22" s="34">
        <v>9606</v>
      </c>
      <c r="AE22" s="34">
        <v>9606</v>
      </c>
      <c r="AF22" s="34">
        <v>9606</v>
      </c>
      <c r="AG22" s="34">
        <v>9606</v>
      </c>
      <c r="AH22" s="34">
        <v>9606</v>
      </c>
      <c r="AI22" s="34">
        <v>9606</v>
      </c>
      <c r="AJ22" s="34">
        <v>9606</v>
      </c>
      <c r="AK22" s="34">
        <v>9606</v>
      </c>
      <c r="AL22" s="34">
        <v>9504</v>
      </c>
      <c r="AM22" s="34">
        <v>9418</v>
      </c>
      <c r="AN22" s="34">
        <v>9418</v>
      </c>
      <c r="AO22" s="34">
        <v>9331</v>
      </c>
      <c r="AP22" s="34">
        <v>9443</v>
      </c>
      <c r="AQ22" s="34">
        <v>9443</v>
      </c>
      <c r="AR22" s="106">
        <v>9367</v>
      </c>
      <c r="AS22" s="106">
        <v>9152</v>
      </c>
      <c r="AT22" s="34">
        <v>9180</v>
      </c>
    </row>
    <row r="23" spans="2:46">
      <c r="B23" s="260" t="s">
        <v>272</v>
      </c>
      <c r="C23" s="285">
        <v>5944</v>
      </c>
      <c r="D23" s="106">
        <v>5944</v>
      </c>
      <c r="E23" s="106">
        <v>5866</v>
      </c>
      <c r="F23" s="106">
        <v>5268</v>
      </c>
      <c r="G23" s="106">
        <v>5248</v>
      </c>
      <c r="H23" s="106">
        <v>4977</v>
      </c>
      <c r="I23" s="106">
        <v>5249</v>
      </c>
      <c r="J23" s="106">
        <v>5657</v>
      </c>
      <c r="K23" s="106">
        <v>5657</v>
      </c>
      <c r="L23" s="106">
        <v>5507</v>
      </c>
      <c r="M23" s="106">
        <v>5256</v>
      </c>
      <c r="N23" s="106">
        <v>5765</v>
      </c>
      <c r="O23" s="106">
        <v>5622</v>
      </c>
      <c r="P23" s="106">
        <v>5721</v>
      </c>
      <c r="Q23" s="106">
        <v>5852</v>
      </c>
      <c r="R23" s="106">
        <v>5852</v>
      </c>
      <c r="S23" s="106">
        <v>5776</v>
      </c>
      <c r="T23" s="106">
        <v>5852</v>
      </c>
      <c r="U23" s="106">
        <v>5482</v>
      </c>
      <c r="V23" s="106">
        <v>5868</v>
      </c>
      <c r="W23" s="106">
        <v>5868</v>
      </c>
      <c r="X23" s="106">
        <v>5608</v>
      </c>
      <c r="Y23" s="106">
        <v>5532</v>
      </c>
      <c r="Z23" s="106">
        <v>5841</v>
      </c>
      <c r="AA23" s="106">
        <v>5841</v>
      </c>
      <c r="AB23" s="106">
        <v>5841</v>
      </c>
      <c r="AC23" s="34">
        <v>5841</v>
      </c>
      <c r="AD23" s="34">
        <v>5841</v>
      </c>
      <c r="AE23" s="34">
        <v>5869</v>
      </c>
      <c r="AF23" s="34">
        <v>5903</v>
      </c>
      <c r="AG23" s="34">
        <v>5828</v>
      </c>
      <c r="AH23" s="34">
        <v>5944</v>
      </c>
      <c r="AI23" s="34">
        <v>5944</v>
      </c>
      <c r="AJ23" s="34">
        <v>5944</v>
      </c>
      <c r="AK23" s="34">
        <v>5944</v>
      </c>
      <c r="AL23" s="34">
        <v>5944</v>
      </c>
      <c r="AM23" s="34">
        <v>5944</v>
      </c>
      <c r="AN23" s="34">
        <v>5944</v>
      </c>
      <c r="AO23" s="34">
        <v>5944</v>
      </c>
      <c r="AP23" s="34">
        <v>5944</v>
      </c>
      <c r="AQ23" s="34">
        <v>5944</v>
      </c>
      <c r="AR23" s="106">
        <v>5944</v>
      </c>
      <c r="AS23" s="106">
        <v>5944</v>
      </c>
      <c r="AT23" s="34">
        <v>5944</v>
      </c>
    </row>
    <row r="24" spans="2:46">
      <c r="B24" s="260" t="s">
        <v>273</v>
      </c>
      <c r="C24" s="285">
        <v>3280</v>
      </c>
      <c r="D24" s="106">
        <v>3280</v>
      </c>
      <c r="E24" s="106">
        <v>3128</v>
      </c>
      <c r="F24" s="106">
        <v>3204</v>
      </c>
      <c r="G24" s="106">
        <v>3755</v>
      </c>
      <c r="H24" s="106">
        <v>3755</v>
      </c>
      <c r="I24" s="106">
        <v>4000</v>
      </c>
      <c r="J24" s="106">
        <v>3924</v>
      </c>
      <c r="K24" s="106">
        <v>3848</v>
      </c>
      <c r="L24" s="106">
        <v>3688</v>
      </c>
      <c r="M24" s="106">
        <v>3848</v>
      </c>
      <c r="N24" s="106">
        <v>4000</v>
      </c>
      <c r="O24" s="106">
        <v>3924</v>
      </c>
      <c r="P24" s="106">
        <v>3524</v>
      </c>
      <c r="Q24" s="106">
        <v>4000</v>
      </c>
      <c r="R24" s="106">
        <v>4000</v>
      </c>
      <c r="S24" s="106">
        <v>3924</v>
      </c>
      <c r="T24" s="106">
        <v>3924</v>
      </c>
      <c r="U24" s="106">
        <v>3924</v>
      </c>
      <c r="V24" s="106">
        <v>4000</v>
      </c>
      <c r="W24" s="106">
        <v>4000</v>
      </c>
      <c r="X24" s="106">
        <v>4000</v>
      </c>
      <c r="Y24" s="106">
        <v>4000</v>
      </c>
      <c r="Z24" s="106">
        <v>4000</v>
      </c>
      <c r="AA24" s="106">
        <v>4000</v>
      </c>
      <c r="AB24" s="106">
        <v>3760</v>
      </c>
      <c r="AC24" s="34">
        <v>3920</v>
      </c>
      <c r="AD24" s="34">
        <v>3920</v>
      </c>
      <c r="AE24" s="34">
        <v>3844</v>
      </c>
      <c r="AF24" s="34">
        <v>3693</v>
      </c>
      <c r="AG24" s="34">
        <v>3834</v>
      </c>
      <c r="AH24" s="34">
        <v>3995</v>
      </c>
      <c r="AI24" s="34">
        <v>3995</v>
      </c>
      <c r="AJ24" s="34">
        <v>3995</v>
      </c>
      <c r="AK24" s="34">
        <v>3995</v>
      </c>
      <c r="AL24" s="34">
        <v>3995</v>
      </c>
      <c r="AM24" s="34">
        <v>3995</v>
      </c>
      <c r="AN24" s="34">
        <v>3920</v>
      </c>
      <c r="AO24" s="34">
        <v>3768</v>
      </c>
      <c r="AP24" s="34">
        <v>3995</v>
      </c>
      <c r="AQ24" s="34">
        <v>3995</v>
      </c>
      <c r="AR24" s="106">
        <v>3995</v>
      </c>
      <c r="AS24" s="106">
        <v>3995</v>
      </c>
      <c r="AT24" s="34">
        <v>3995</v>
      </c>
    </row>
    <row r="25" spans="2:46">
      <c r="B25" s="260" t="s">
        <v>274</v>
      </c>
      <c r="C25" s="285">
        <v>4284</v>
      </c>
      <c r="D25" s="106">
        <v>4111</v>
      </c>
      <c r="E25" s="106">
        <v>4111</v>
      </c>
      <c r="F25" s="106">
        <v>4111</v>
      </c>
      <c r="G25" s="106">
        <v>4421</v>
      </c>
      <c r="H25" s="106">
        <v>4154</v>
      </c>
      <c r="I25" s="106">
        <v>4419</v>
      </c>
      <c r="J25" s="106">
        <v>4510</v>
      </c>
      <c r="K25" s="106">
        <v>4510</v>
      </c>
      <c r="L25" s="106">
        <v>4510</v>
      </c>
      <c r="M25" s="106">
        <v>4421</v>
      </c>
      <c r="N25" s="106">
        <v>4510</v>
      </c>
      <c r="O25" s="106">
        <v>4375</v>
      </c>
      <c r="P25" s="106">
        <v>4510</v>
      </c>
      <c r="Q25" s="106">
        <v>4421</v>
      </c>
      <c r="R25" s="106">
        <v>3993</v>
      </c>
      <c r="S25" s="106">
        <v>4421</v>
      </c>
      <c r="T25" s="106">
        <v>4421</v>
      </c>
      <c r="U25" s="106">
        <v>4510</v>
      </c>
      <c r="V25" s="106">
        <v>4510</v>
      </c>
      <c r="W25" s="106">
        <v>4492</v>
      </c>
      <c r="X25" s="106">
        <v>4418</v>
      </c>
      <c r="Y25" s="106">
        <v>4375</v>
      </c>
      <c r="Z25" s="106">
        <v>4510</v>
      </c>
      <c r="AA25" s="106">
        <v>4199</v>
      </c>
      <c r="AB25" s="106">
        <v>4510</v>
      </c>
      <c r="AC25" s="34">
        <v>4510</v>
      </c>
      <c r="AD25" s="34">
        <v>4283</v>
      </c>
      <c r="AE25" s="34">
        <v>4510</v>
      </c>
      <c r="AF25" s="34">
        <v>4510</v>
      </c>
      <c r="AG25" s="34">
        <v>4510</v>
      </c>
      <c r="AH25" s="34">
        <v>4510</v>
      </c>
      <c r="AI25" s="34">
        <v>4510</v>
      </c>
      <c r="AJ25" s="34">
        <v>4510</v>
      </c>
      <c r="AK25" s="34">
        <v>4510</v>
      </c>
      <c r="AL25" s="34">
        <v>4510</v>
      </c>
      <c r="AM25" s="34">
        <v>4510</v>
      </c>
      <c r="AN25" s="34">
        <v>4510</v>
      </c>
      <c r="AO25" s="34">
        <v>4510</v>
      </c>
      <c r="AP25" s="34">
        <v>4510</v>
      </c>
      <c r="AQ25" s="34">
        <v>4510</v>
      </c>
      <c r="AR25" s="106">
        <v>4510</v>
      </c>
      <c r="AS25" s="106">
        <v>4510</v>
      </c>
      <c r="AT25" s="34">
        <v>4510</v>
      </c>
    </row>
    <row r="26" spans="2:46" ht="24">
      <c r="B26" s="260" t="s">
        <v>356</v>
      </c>
      <c r="C26" s="285">
        <v>27293</v>
      </c>
      <c r="D26" s="106">
        <v>28547</v>
      </c>
      <c r="E26" s="106">
        <v>28547</v>
      </c>
      <c r="F26" s="106">
        <v>28289</v>
      </c>
      <c r="G26" s="106">
        <v>29747</v>
      </c>
      <c r="H26" s="106">
        <v>29739</v>
      </c>
      <c r="I26" s="106">
        <v>29828</v>
      </c>
      <c r="J26" s="106">
        <v>29675</v>
      </c>
      <c r="K26" s="106">
        <v>29726</v>
      </c>
      <c r="L26" s="106">
        <v>29726</v>
      </c>
      <c r="M26" s="106">
        <v>29819</v>
      </c>
      <c r="N26" s="106">
        <v>29315</v>
      </c>
      <c r="O26" s="106">
        <v>28063</v>
      </c>
      <c r="P26" s="106">
        <v>28506</v>
      </c>
      <c r="Q26" s="106">
        <v>26825</v>
      </c>
      <c r="R26" s="106">
        <v>26866</v>
      </c>
      <c r="S26" s="106">
        <v>28756</v>
      </c>
      <c r="T26" s="106">
        <v>28137</v>
      </c>
      <c r="U26" s="106">
        <v>29363</v>
      </c>
      <c r="V26" s="106">
        <v>28931</v>
      </c>
      <c r="W26" s="106">
        <v>26236</v>
      </c>
      <c r="X26" s="106">
        <v>25896</v>
      </c>
      <c r="Y26" s="106">
        <v>28034</v>
      </c>
      <c r="Z26" s="106">
        <v>28789</v>
      </c>
      <c r="AA26" s="106">
        <v>28789</v>
      </c>
      <c r="AB26" s="106">
        <v>28904</v>
      </c>
      <c r="AC26" s="34">
        <v>29272</v>
      </c>
      <c r="AD26" s="34">
        <v>29222</v>
      </c>
      <c r="AE26" s="34">
        <v>29712</v>
      </c>
      <c r="AF26" s="34">
        <v>29288</v>
      </c>
      <c r="AG26" s="34">
        <v>29797</v>
      </c>
      <c r="AH26" s="34">
        <v>29797</v>
      </c>
      <c r="AI26" s="34" t="s">
        <v>0</v>
      </c>
      <c r="AJ26" s="34" t="s">
        <v>0</v>
      </c>
      <c r="AK26" s="34" t="s">
        <v>0</v>
      </c>
      <c r="AL26" s="34" t="s">
        <v>0</v>
      </c>
      <c r="AM26" s="34" t="s">
        <v>0</v>
      </c>
      <c r="AN26" s="34" t="s">
        <v>0</v>
      </c>
      <c r="AO26" s="34" t="s">
        <v>0</v>
      </c>
      <c r="AP26" s="34" t="s">
        <v>0</v>
      </c>
      <c r="AQ26" s="34" t="s">
        <v>0</v>
      </c>
      <c r="AR26" s="106" t="s">
        <v>0</v>
      </c>
      <c r="AS26" s="106" t="s">
        <v>0</v>
      </c>
      <c r="AT26" s="34" t="s">
        <v>0</v>
      </c>
    </row>
    <row r="27" spans="2:46">
      <c r="B27" s="260" t="s">
        <v>275</v>
      </c>
      <c r="C27" s="285">
        <v>5185</v>
      </c>
      <c r="D27" s="106">
        <v>4818</v>
      </c>
      <c r="E27" s="106">
        <v>4934</v>
      </c>
      <c r="F27" s="106">
        <v>6079</v>
      </c>
      <c r="G27" s="106">
        <v>5619</v>
      </c>
      <c r="H27" s="106">
        <v>6040</v>
      </c>
      <c r="I27" s="106">
        <v>6800</v>
      </c>
      <c r="J27" s="106">
        <v>6800</v>
      </c>
      <c r="K27" s="106">
        <v>6800</v>
      </c>
      <c r="L27" s="106">
        <v>6800</v>
      </c>
      <c r="M27" s="106">
        <v>6598</v>
      </c>
      <c r="N27" s="106">
        <v>6390</v>
      </c>
      <c r="O27" s="106">
        <v>6143</v>
      </c>
      <c r="P27" s="106">
        <v>5839</v>
      </c>
      <c r="Q27" s="106">
        <v>5668</v>
      </c>
      <c r="R27" s="106">
        <v>4613</v>
      </c>
      <c r="S27" s="106">
        <v>4622</v>
      </c>
      <c r="T27" s="106">
        <v>4449</v>
      </c>
      <c r="U27" s="106">
        <v>4711</v>
      </c>
      <c r="V27" s="106">
        <v>5159</v>
      </c>
      <c r="W27" s="106">
        <v>5514</v>
      </c>
      <c r="X27" s="106">
        <v>5577</v>
      </c>
      <c r="Y27" s="106">
        <v>5662</v>
      </c>
      <c r="Z27" s="106">
        <v>5889</v>
      </c>
      <c r="AA27" s="106">
        <v>5810</v>
      </c>
      <c r="AB27" s="106">
        <v>6079</v>
      </c>
      <c r="AC27" s="34">
        <v>6318</v>
      </c>
      <c r="AD27" s="34">
        <v>6352</v>
      </c>
      <c r="AE27" s="34" t="s">
        <v>0</v>
      </c>
      <c r="AF27" s="34" t="s">
        <v>0</v>
      </c>
      <c r="AG27" s="34" t="s">
        <v>0</v>
      </c>
      <c r="AH27" s="34" t="s">
        <v>0</v>
      </c>
      <c r="AI27" s="34" t="s">
        <v>0</v>
      </c>
      <c r="AJ27" s="34" t="s">
        <v>0</v>
      </c>
      <c r="AK27" s="34" t="s">
        <v>0</v>
      </c>
      <c r="AL27" s="34" t="s">
        <v>0</v>
      </c>
      <c r="AM27" s="34" t="s">
        <v>0</v>
      </c>
      <c r="AN27" s="34" t="s">
        <v>0</v>
      </c>
      <c r="AO27" s="34" t="s">
        <v>0</v>
      </c>
      <c r="AP27" s="34" t="s">
        <v>0</v>
      </c>
      <c r="AQ27" s="34" t="s">
        <v>0</v>
      </c>
      <c r="AR27" s="106" t="s">
        <v>0</v>
      </c>
      <c r="AS27" s="106" t="s">
        <v>0</v>
      </c>
      <c r="AT27" s="34" t="s">
        <v>0</v>
      </c>
    </row>
    <row r="28" spans="2:46">
      <c r="B28" s="260" t="s">
        <v>276</v>
      </c>
      <c r="C28" s="285">
        <v>6964</v>
      </c>
      <c r="D28" s="106">
        <v>6964</v>
      </c>
      <c r="E28" s="106">
        <v>6964</v>
      </c>
      <c r="F28" s="106">
        <v>6964</v>
      </c>
      <c r="G28" s="106">
        <v>5036</v>
      </c>
      <c r="H28" s="106">
        <v>5222</v>
      </c>
      <c r="I28" s="106">
        <v>5613</v>
      </c>
      <c r="J28" s="106">
        <v>6434</v>
      </c>
      <c r="K28" s="106">
        <v>6925</v>
      </c>
      <c r="L28" s="106" t="s">
        <v>0</v>
      </c>
      <c r="M28" s="106" t="s">
        <v>0</v>
      </c>
      <c r="N28" s="106" t="s">
        <v>0</v>
      </c>
      <c r="O28" s="106" t="s">
        <v>0</v>
      </c>
      <c r="P28" s="106" t="s">
        <v>0</v>
      </c>
      <c r="Q28" s="106" t="s">
        <v>0</v>
      </c>
      <c r="R28" s="106" t="s">
        <v>0</v>
      </c>
      <c r="S28" s="106" t="s">
        <v>0</v>
      </c>
      <c r="T28" s="106" t="s">
        <v>0</v>
      </c>
      <c r="U28" s="106" t="s">
        <v>0</v>
      </c>
      <c r="V28" s="106" t="s">
        <v>0</v>
      </c>
      <c r="W28" s="106" t="s">
        <v>0</v>
      </c>
      <c r="X28" s="106" t="s">
        <v>0</v>
      </c>
      <c r="Y28" s="106" t="s">
        <v>0</v>
      </c>
      <c r="Z28" s="106" t="s">
        <v>0</v>
      </c>
      <c r="AA28" s="106" t="s">
        <v>0</v>
      </c>
      <c r="AB28" s="106" t="s">
        <v>0</v>
      </c>
      <c r="AC28" s="34" t="s">
        <v>0</v>
      </c>
      <c r="AD28" s="34" t="s">
        <v>0</v>
      </c>
      <c r="AE28" s="34" t="s">
        <v>0</v>
      </c>
      <c r="AF28" s="34" t="s">
        <v>0</v>
      </c>
      <c r="AG28" s="34" t="s">
        <v>0</v>
      </c>
      <c r="AH28" s="34" t="s">
        <v>0</v>
      </c>
      <c r="AI28" s="34" t="s">
        <v>0</v>
      </c>
      <c r="AJ28" s="34" t="s">
        <v>0</v>
      </c>
      <c r="AK28" s="34" t="s">
        <v>0</v>
      </c>
      <c r="AL28" s="34" t="s">
        <v>0</v>
      </c>
      <c r="AM28" s="34" t="s">
        <v>0</v>
      </c>
      <c r="AN28" s="34" t="s">
        <v>0</v>
      </c>
      <c r="AO28" s="34" t="s">
        <v>0</v>
      </c>
      <c r="AP28" s="34" t="s">
        <v>0</v>
      </c>
      <c r="AQ28" s="34" t="s">
        <v>0</v>
      </c>
      <c r="AR28" s="106" t="s">
        <v>0</v>
      </c>
      <c r="AS28" s="106" t="s">
        <v>0</v>
      </c>
      <c r="AT28" s="34" t="s">
        <v>0</v>
      </c>
    </row>
    <row r="29" spans="2:46">
      <c r="B29" s="260" t="s">
        <v>277</v>
      </c>
      <c r="C29" s="285">
        <v>11928</v>
      </c>
      <c r="D29" s="106">
        <v>12155</v>
      </c>
      <c r="E29" s="106">
        <v>19185</v>
      </c>
      <c r="F29" s="106">
        <v>18764</v>
      </c>
      <c r="G29" s="106">
        <v>20202</v>
      </c>
      <c r="H29" s="106">
        <v>19305</v>
      </c>
      <c r="I29" s="106">
        <v>20126</v>
      </c>
      <c r="J29" s="106">
        <v>20514</v>
      </c>
      <c r="K29" s="106">
        <v>20624</v>
      </c>
      <c r="L29" s="106">
        <v>20076</v>
      </c>
      <c r="M29" s="106">
        <v>18574</v>
      </c>
      <c r="N29" s="106">
        <v>19495</v>
      </c>
      <c r="O29" s="106">
        <v>18970</v>
      </c>
      <c r="P29" s="106">
        <v>18066</v>
      </c>
      <c r="Q29" s="106">
        <v>17424</v>
      </c>
      <c r="R29" s="106">
        <v>16946</v>
      </c>
      <c r="S29" s="106">
        <v>17027</v>
      </c>
      <c r="T29" s="106">
        <v>17057</v>
      </c>
      <c r="U29" s="106">
        <v>17276</v>
      </c>
      <c r="V29" s="106">
        <v>17046</v>
      </c>
      <c r="W29" s="106">
        <v>18419</v>
      </c>
      <c r="X29" s="106">
        <v>18135</v>
      </c>
      <c r="Y29" s="106">
        <v>19792</v>
      </c>
      <c r="Z29" s="106">
        <v>19466</v>
      </c>
      <c r="AA29" s="106">
        <v>20147</v>
      </c>
      <c r="AB29" s="106">
        <v>19891</v>
      </c>
      <c r="AC29" s="34">
        <v>19030</v>
      </c>
      <c r="AD29" s="34">
        <v>19994</v>
      </c>
      <c r="AE29" s="34">
        <v>20427</v>
      </c>
      <c r="AF29" s="34">
        <v>20803</v>
      </c>
      <c r="AG29" s="34">
        <v>20942</v>
      </c>
      <c r="AH29" s="34">
        <v>20942</v>
      </c>
      <c r="AI29" s="34">
        <v>20674</v>
      </c>
      <c r="AJ29" s="34">
        <v>20828</v>
      </c>
      <c r="AK29" s="34">
        <v>20855</v>
      </c>
      <c r="AL29" s="34">
        <v>20702</v>
      </c>
      <c r="AM29" s="34">
        <v>20813</v>
      </c>
      <c r="AN29" s="34">
        <v>20856</v>
      </c>
      <c r="AO29" s="34">
        <v>20680</v>
      </c>
      <c r="AP29" s="34">
        <v>19428</v>
      </c>
      <c r="AQ29" s="34">
        <v>18992</v>
      </c>
      <c r="AR29" s="106">
        <v>17880</v>
      </c>
      <c r="AS29" s="106">
        <v>19400</v>
      </c>
      <c r="AT29" s="34">
        <v>18739</v>
      </c>
    </row>
    <row r="30" spans="2:46">
      <c r="B30" s="260" t="s">
        <v>278</v>
      </c>
      <c r="C30" s="285" t="s">
        <v>0</v>
      </c>
      <c r="D30" s="106">
        <v>6334</v>
      </c>
      <c r="E30" s="106">
        <v>6334</v>
      </c>
      <c r="F30" s="106">
        <v>6269</v>
      </c>
      <c r="G30" s="106">
        <v>6269</v>
      </c>
      <c r="H30" s="106">
        <v>6269</v>
      </c>
      <c r="I30" s="106">
        <v>6269</v>
      </c>
      <c r="J30" s="106">
        <v>6269</v>
      </c>
      <c r="K30" s="106">
        <v>6269</v>
      </c>
      <c r="L30" s="106">
        <v>6269</v>
      </c>
      <c r="M30" s="106">
        <v>6269</v>
      </c>
      <c r="N30" s="106">
        <v>6269</v>
      </c>
      <c r="O30" s="106">
        <v>5799</v>
      </c>
      <c r="P30" s="106">
        <v>2522</v>
      </c>
      <c r="Q30" s="106">
        <v>4252</v>
      </c>
      <c r="R30" s="106">
        <v>5735</v>
      </c>
      <c r="S30" s="106">
        <v>5735</v>
      </c>
      <c r="T30" s="106">
        <v>6019</v>
      </c>
      <c r="U30" s="106">
        <v>6019</v>
      </c>
      <c r="V30" s="106">
        <v>4794</v>
      </c>
      <c r="W30" s="106">
        <v>5613</v>
      </c>
      <c r="X30" s="106">
        <v>6019</v>
      </c>
      <c r="Y30" s="106">
        <v>6269</v>
      </c>
      <c r="Z30" s="106">
        <v>6269</v>
      </c>
      <c r="AA30" s="106">
        <v>6269</v>
      </c>
      <c r="AB30" s="106">
        <v>6269</v>
      </c>
      <c r="AC30" s="34">
        <v>6269</v>
      </c>
      <c r="AD30" s="34">
        <v>6269</v>
      </c>
      <c r="AE30" s="34">
        <v>6269</v>
      </c>
      <c r="AF30" s="34">
        <v>6269</v>
      </c>
      <c r="AG30" s="34">
        <v>6269</v>
      </c>
      <c r="AH30" s="34">
        <v>6269</v>
      </c>
      <c r="AI30" s="34">
        <v>6269</v>
      </c>
      <c r="AJ30" s="34">
        <v>6269</v>
      </c>
      <c r="AK30" s="34">
        <v>6269</v>
      </c>
      <c r="AL30" s="34">
        <v>6269</v>
      </c>
      <c r="AM30" s="34">
        <v>6269</v>
      </c>
      <c r="AN30" s="34">
        <v>6269</v>
      </c>
      <c r="AO30" s="34">
        <v>5613</v>
      </c>
      <c r="AP30" s="34">
        <v>5613</v>
      </c>
      <c r="AQ30" s="34">
        <v>5863</v>
      </c>
      <c r="AR30" s="106">
        <v>5613</v>
      </c>
      <c r="AS30" s="106">
        <v>5863</v>
      </c>
      <c r="AT30" s="34">
        <v>6269</v>
      </c>
    </row>
    <row r="31" spans="2:46">
      <c r="B31" s="260" t="s">
        <v>279</v>
      </c>
      <c r="C31" s="285" t="s">
        <v>0</v>
      </c>
      <c r="D31" s="106">
        <v>4279</v>
      </c>
      <c r="E31" s="106">
        <v>4279</v>
      </c>
      <c r="F31" s="106">
        <v>4279</v>
      </c>
      <c r="G31" s="106">
        <v>4279</v>
      </c>
      <c r="H31" s="106">
        <v>4279</v>
      </c>
      <c r="I31" s="106">
        <v>4279</v>
      </c>
      <c r="J31" s="106">
        <v>4279</v>
      </c>
      <c r="K31" s="106">
        <v>4279</v>
      </c>
      <c r="L31" s="106">
        <v>4279</v>
      </c>
      <c r="M31" s="106">
        <v>4279</v>
      </c>
      <c r="N31" s="106">
        <v>4279</v>
      </c>
      <c r="O31" s="106">
        <v>4279</v>
      </c>
      <c r="P31" s="106">
        <v>4279</v>
      </c>
      <c r="Q31" s="106">
        <v>4279</v>
      </c>
      <c r="R31" s="106">
        <v>4279</v>
      </c>
      <c r="S31" s="106">
        <v>4279</v>
      </c>
      <c r="T31" s="106">
        <v>4279</v>
      </c>
      <c r="U31" s="106">
        <v>4279</v>
      </c>
      <c r="V31" s="106">
        <v>4279</v>
      </c>
      <c r="W31" s="106">
        <v>4279</v>
      </c>
      <c r="X31" s="106">
        <v>4279</v>
      </c>
      <c r="Y31" s="106">
        <v>4279</v>
      </c>
      <c r="Z31" s="106">
        <v>4279</v>
      </c>
      <c r="AA31" s="106">
        <v>4279</v>
      </c>
      <c r="AB31" s="106">
        <v>4279</v>
      </c>
      <c r="AC31" s="34">
        <v>4279</v>
      </c>
      <c r="AD31" s="34">
        <v>4279</v>
      </c>
      <c r="AE31" s="34">
        <v>4279</v>
      </c>
      <c r="AF31" s="34">
        <v>4279</v>
      </c>
      <c r="AG31" s="34">
        <v>4279</v>
      </c>
      <c r="AH31" s="34">
        <v>4279</v>
      </c>
      <c r="AI31" s="34">
        <v>4279</v>
      </c>
      <c r="AJ31" s="34">
        <v>4279</v>
      </c>
      <c r="AK31" s="34">
        <v>4279</v>
      </c>
      <c r="AL31" s="34">
        <v>4279</v>
      </c>
      <c r="AM31" s="34">
        <v>4279</v>
      </c>
      <c r="AN31" s="34">
        <v>4279</v>
      </c>
      <c r="AO31" s="34">
        <v>4279</v>
      </c>
      <c r="AP31" s="34">
        <v>4279</v>
      </c>
      <c r="AQ31" s="34">
        <v>4279</v>
      </c>
      <c r="AR31" s="106">
        <v>4279</v>
      </c>
      <c r="AS31" s="106">
        <v>4279</v>
      </c>
      <c r="AT31" s="34">
        <v>4279</v>
      </c>
    </row>
    <row r="32" spans="2:46">
      <c r="B32" s="260" t="s">
        <v>280</v>
      </c>
      <c r="C32" s="285" t="s">
        <v>0</v>
      </c>
      <c r="D32" s="106">
        <v>3687</v>
      </c>
      <c r="E32" s="106">
        <v>3687</v>
      </c>
      <c r="F32" s="106">
        <v>3687</v>
      </c>
      <c r="G32" s="106">
        <v>3687</v>
      </c>
      <c r="H32" s="106">
        <v>3687</v>
      </c>
      <c r="I32" s="106">
        <v>3687</v>
      </c>
      <c r="J32" s="106">
        <v>3687</v>
      </c>
      <c r="K32" s="106">
        <v>3687</v>
      </c>
      <c r="L32" s="106">
        <v>3687</v>
      </c>
      <c r="M32" s="106">
        <v>3687</v>
      </c>
      <c r="N32" s="106">
        <v>3687</v>
      </c>
      <c r="O32" s="106">
        <v>3687</v>
      </c>
      <c r="P32" s="106">
        <v>3224</v>
      </c>
      <c r="Q32" s="106">
        <v>3224</v>
      </c>
      <c r="R32" s="106">
        <v>3224</v>
      </c>
      <c r="S32" s="106">
        <v>3354</v>
      </c>
      <c r="T32" s="106">
        <v>3218</v>
      </c>
      <c r="U32" s="106">
        <v>3218</v>
      </c>
      <c r="V32" s="106">
        <v>3218</v>
      </c>
      <c r="W32" s="106">
        <v>3561</v>
      </c>
      <c r="X32" s="106">
        <v>3687</v>
      </c>
      <c r="Y32" s="106">
        <v>3687</v>
      </c>
      <c r="Z32" s="106">
        <v>3687</v>
      </c>
      <c r="AA32" s="106">
        <v>3687</v>
      </c>
      <c r="AB32" s="106">
        <v>3687</v>
      </c>
      <c r="AC32" s="34">
        <v>3687</v>
      </c>
      <c r="AD32" s="34">
        <v>3687</v>
      </c>
      <c r="AE32" s="34">
        <v>3687</v>
      </c>
      <c r="AF32" s="34">
        <v>3687</v>
      </c>
      <c r="AG32" s="34">
        <v>3687</v>
      </c>
      <c r="AH32" s="34">
        <v>3687</v>
      </c>
      <c r="AI32" s="34">
        <v>3687</v>
      </c>
      <c r="AJ32" s="34">
        <v>3687</v>
      </c>
      <c r="AK32" s="34">
        <v>3687</v>
      </c>
      <c r="AL32" s="34">
        <v>3687</v>
      </c>
      <c r="AM32" s="34">
        <v>3687</v>
      </c>
      <c r="AN32" s="34">
        <v>3687</v>
      </c>
      <c r="AO32" s="34">
        <v>3687</v>
      </c>
      <c r="AP32" s="34">
        <v>3687</v>
      </c>
      <c r="AQ32" s="34">
        <v>3687</v>
      </c>
      <c r="AR32" s="106">
        <v>3078</v>
      </c>
      <c r="AS32" s="106">
        <v>3495</v>
      </c>
      <c r="AT32" s="34">
        <v>3495</v>
      </c>
    </row>
    <row r="33" spans="2:46">
      <c r="B33" s="260" t="s">
        <v>281</v>
      </c>
      <c r="C33" s="285" t="s">
        <v>0</v>
      </c>
      <c r="D33" s="106" t="s">
        <v>0</v>
      </c>
      <c r="E33" s="106">
        <v>4791</v>
      </c>
      <c r="F33" s="106">
        <v>4791</v>
      </c>
      <c r="G33" s="106">
        <v>4791</v>
      </c>
      <c r="H33" s="106">
        <v>4791</v>
      </c>
      <c r="I33" s="106">
        <v>4791</v>
      </c>
      <c r="J33" s="106">
        <v>4791</v>
      </c>
      <c r="K33" s="106">
        <v>4791</v>
      </c>
      <c r="L33" s="106">
        <v>4791</v>
      </c>
      <c r="M33" s="106">
        <v>4791</v>
      </c>
      <c r="N33" s="106">
        <v>4791</v>
      </c>
      <c r="O33" s="106">
        <v>4791</v>
      </c>
      <c r="P33" s="106">
        <v>4791</v>
      </c>
      <c r="Q33" s="106">
        <v>4791</v>
      </c>
      <c r="R33" s="106">
        <v>4791</v>
      </c>
      <c r="S33" s="106">
        <v>4791</v>
      </c>
      <c r="T33" s="106">
        <v>4791</v>
      </c>
      <c r="U33" s="106">
        <v>4791</v>
      </c>
      <c r="V33" s="106">
        <v>4791</v>
      </c>
      <c r="W33" s="106">
        <v>4791</v>
      </c>
      <c r="X33" s="106">
        <v>4791</v>
      </c>
      <c r="Y33" s="106">
        <v>4791</v>
      </c>
      <c r="Z33" s="106">
        <v>4791</v>
      </c>
      <c r="AA33" s="106">
        <v>4791</v>
      </c>
      <c r="AB33" s="106">
        <v>4791</v>
      </c>
      <c r="AC33" s="34">
        <v>4791</v>
      </c>
      <c r="AD33" s="34">
        <v>4791</v>
      </c>
      <c r="AE33" s="34">
        <v>4791</v>
      </c>
      <c r="AF33" s="34">
        <v>4791</v>
      </c>
      <c r="AG33" s="34" t="s">
        <v>0</v>
      </c>
      <c r="AH33" s="34" t="s">
        <v>0</v>
      </c>
      <c r="AI33" s="34" t="s">
        <v>0</v>
      </c>
      <c r="AJ33" s="34" t="s">
        <v>0</v>
      </c>
      <c r="AK33" s="34" t="s">
        <v>0</v>
      </c>
      <c r="AL33" s="34" t="s">
        <v>0</v>
      </c>
      <c r="AM33" s="34" t="s">
        <v>0</v>
      </c>
      <c r="AN33" s="34" t="s">
        <v>0</v>
      </c>
      <c r="AO33" s="34" t="s">
        <v>0</v>
      </c>
      <c r="AP33" s="34" t="s">
        <v>0</v>
      </c>
      <c r="AQ33" s="34" t="s">
        <v>0</v>
      </c>
      <c r="AR33" s="106" t="s">
        <v>0</v>
      </c>
      <c r="AS33" s="106" t="s">
        <v>0</v>
      </c>
      <c r="AT33" s="34" t="s">
        <v>0</v>
      </c>
    </row>
    <row r="34" spans="2:46">
      <c r="B34" s="260" t="s">
        <v>355</v>
      </c>
      <c r="C34" s="285" t="s">
        <v>0</v>
      </c>
      <c r="D34" s="106" t="s">
        <v>0</v>
      </c>
      <c r="E34" s="106">
        <v>3051</v>
      </c>
      <c r="F34" s="106">
        <v>3051</v>
      </c>
      <c r="G34" s="106">
        <v>3051</v>
      </c>
      <c r="H34" s="106">
        <v>3051</v>
      </c>
      <c r="I34" s="106">
        <v>3109</v>
      </c>
      <c r="J34" s="106">
        <v>3109</v>
      </c>
      <c r="K34" s="106">
        <v>3109</v>
      </c>
      <c r="L34" s="106">
        <v>3109</v>
      </c>
      <c r="M34" s="106">
        <v>3147</v>
      </c>
      <c r="N34" s="106">
        <v>3147</v>
      </c>
      <c r="O34" s="106">
        <v>3147</v>
      </c>
      <c r="P34" s="106">
        <v>3147</v>
      </c>
      <c r="Q34" s="106">
        <v>3147</v>
      </c>
      <c r="R34" s="106">
        <v>3147</v>
      </c>
      <c r="S34" s="106">
        <v>3147</v>
      </c>
      <c r="T34" s="106">
        <v>3147</v>
      </c>
      <c r="U34" s="106">
        <v>3147</v>
      </c>
      <c r="V34" s="106">
        <v>3147</v>
      </c>
      <c r="W34" s="106">
        <v>3147</v>
      </c>
      <c r="X34" s="106">
        <v>3147</v>
      </c>
      <c r="Y34" s="106">
        <v>3147</v>
      </c>
      <c r="Z34" s="106">
        <v>3147</v>
      </c>
      <c r="AA34" s="106">
        <v>3147</v>
      </c>
      <c r="AB34" s="106">
        <v>3147</v>
      </c>
      <c r="AC34" s="34">
        <v>3147</v>
      </c>
      <c r="AD34" s="34">
        <v>3147</v>
      </c>
      <c r="AE34" s="34">
        <v>3147</v>
      </c>
      <c r="AF34" s="34">
        <v>3147</v>
      </c>
      <c r="AG34" s="34">
        <v>3147</v>
      </c>
      <c r="AH34" s="34">
        <v>3147</v>
      </c>
      <c r="AI34" s="34">
        <v>2760</v>
      </c>
      <c r="AJ34" s="34">
        <v>3147</v>
      </c>
      <c r="AK34" s="34">
        <v>3147</v>
      </c>
      <c r="AL34" s="34">
        <v>3147</v>
      </c>
      <c r="AM34" s="34">
        <v>3147</v>
      </c>
      <c r="AN34" s="34">
        <v>3147</v>
      </c>
      <c r="AO34" s="34">
        <v>3147</v>
      </c>
      <c r="AP34" s="34">
        <v>2760</v>
      </c>
      <c r="AQ34" s="34">
        <v>3147</v>
      </c>
      <c r="AR34" s="106">
        <v>3147</v>
      </c>
      <c r="AS34" s="106">
        <v>3147</v>
      </c>
      <c r="AT34" s="34">
        <v>3147</v>
      </c>
    </row>
    <row r="35" spans="2:46">
      <c r="B35" s="260" t="s">
        <v>282</v>
      </c>
      <c r="C35" s="285" t="s">
        <v>0</v>
      </c>
      <c r="D35" s="106" t="s">
        <v>0</v>
      </c>
      <c r="E35" s="106">
        <v>4916</v>
      </c>
      <c r="F35" s="106">
        <v>4916</v>
      </c>
      <c r="G35" s="106">
        <v>4916</v>
      </c>
      <c r="H35" s="106">
        <v>4916</v>
      </c>
      <c r="I35" s="106">
        <v>4916</v>
      </c>
      <c r="J35" s="106">
        <v>4916</v>
      </c>
      <c r="K35" s="106">
        <v>4916</v>
      </c>
      <c r="L35" s="106">
        <v>4898</v>
      </c>
      <c r="M35" s="106">
        <v>4898</v>
      </c>
      <c r="N35" s="106">
        <v>4898</v>
      </c>
      <c r="O35" s="106">
        <v>4898</v>
      </c>
      <c r="P35" s="106">
        <v>4898</v>
      </c>
      <c r="Q35" s="106">
        <v>4898</v>
      </c>
      <c r="R35" s="106">
        <v>4898</v>
      </c>
      <c r="S35" s="106">
        <v>4511</v>
      </c>
      <c r="T35" s="106">
        <v>4511</v>
      </c>
      <c r="U35" s="106">
        <v>4898</v>
      </c>
      <c r="V35" s="106">
        <v>4898</v>
      </c>
      <c r="W35" s="106">
        <v>4898</v>
      </c>
      <c r="X35" s="106">
        <v>4898</v>
      </c>
      <c r="Y35" s="106">
        <v>3741</v>
      </c>
      <c r="Z35" s="106">
        <v>4898</v>
      </c>
      <c r="AA35" s="106">
        <v>4898</v>
      </c>
      <c r="AB35" s="106">
        <v>4898</v>
      </c>
      <c r="AC35" s="34">
        <v>4898</v>
      </c>
      <c r="AD35" s="34">
        <v>4898</v>
      </c>
      <c r="AE35" s="34">
        <v>4898</v>
      </c>
      <c r="AF35" s="34">
        <v>4898</v>
      </c>
      <c r="AG35" s="34">
        <v>4898</v>
      </c>
      <c r="AH35" s="34">
        <v>4511</v>
      </c>
      <c r="AI35" s="34">
        <v>4898</v>
      </c>
      <c r="AJ35" s="34">
        <v>4419</v>
      </c>
      <c r="AK35" s="34">
        <v>4898</v>
      </c>
      <c r="AL35" s="34">
        <v>4898</v>
      </c>
      <c r="AM35" s="34">
        <v>4898</v>
      </c>
      <c r="AN35" s="34">
        <v>4898</v>
      </c>
      <c r="AO35" s="34">
        <v>4898</v>
      </c>
      <c r="AP35" s="34">
        <v>4898</v>
      </c>
      <c r="AQ35" s="34">
        <v>4419</v>
      </c>
      <c r="AR35" s="106">
        <v>4419</v>
      </c>
      <c r="AS35" s="106">
        <v>4419</v>
      </c>
      <c r="AT35" s="34">
        <v>4419</v>
      </c>
    </row>
    <row r="36" spans="2:46">
      <c r="B36" s="260" t="s">
        <v>283</v>
      </c>
      <c r="C36" s="285" t="s">
        <v>0</v>
      </c>
      <c r="D36" s="106" t="s">
        <v>0</v>
      </c>
      <c r="E36" s="106" t="s">
        <v>0</v>
      </c>
      <c r="F36" s="106">
        <v>4694</v>
      </c>
      <c r="G36" s="106">
        <v>4123</v>
      </c>
      <c r="H36" s="106">
        <v>4694</v>
      </c>
      <c r="I36" s="106">
        <v>4694</v>
      </c>
      <c r="J36" s="106">
        <v>4694</v>
      </c>
      <c r="K36" s="106">
        <v>4694</v>
      </c>
      <c r="L36" s="106">
        <v>4694</v>
      </c>
      <c r="M36" s="106">
        <v>4694</v>
      </c>
      <c r="N36" s="106">
        <v>4694</v>
      </c>
      <c r="O36" s="106">
        <v>4694</v>
      </c>
      <c r="P36" s="106">
        <v>4081</v>
      </c>
      <c r="Q36" s="106">
        <v>4449</v>
      </c>
      <c r="R36" s="106">
        <v>4095</v>
      </c>
      <c r="S36" s="106">
        <v>4095</v>
      </c>
      <c r="T36" s="106">
        <v>3631</v>
      </c>
      <c r="U36" s="106">
        <v>4095</v>
      </c>
      <c r="V36" s="106">
        <v>4095</v>
      </c>
      <c r="W36" s="106">
        <v>3727</v>
      </c>
      <c r="X36" s="106">
        <v>3727</v>
      </c>
      <c r="Y36" s="106">
        <v>4182</v>
      </c>
      <c r="Z36" s="106">
        <v>4182</v>
      </c>
      <c r="AA36" s="106">
        <v>4185</v>
      </c>
      <c r="AB36" s="106">
        <v>4185</v>
      </c>
      <c r="AC36" s="34">
        <v>4452</v>
      </c>
      <c r="AD36" s="34">
        <v>4452</v>
      </c>
      <c r="AE36" s="34">
        <v>4697</v>
      </c>
      <c r="AF36" s="34">
        <v>4697</v>
      </c>
      <c r="AG36" s="34">
        <v>4697</v>
      </c>
      <c r="AH36" s="34">
        <v>4697</v>
      </c>
      <c r="AI36" s="34">
        <v>4697</v>
      </c>
      <c r="AJ36" s="34">
        <v>4697</v>
      </c>
      <c r="AK36" s="34">
        <v>4697</v>
      </c>
      <c r="AL36" s="34">
        <v>4697</v>
      </c>
      <c r="AM36" s="34">
        <v>4697</v>
      </c>
      <c r="AN36" s="34">
        <v>4588</v>
      </c>
      <c r="AO36" s="34">
        <v>4588</v>
      </c>
      <c r="AP36" s="34">
        <v>4588</v>
      </c>
      <c r="AQ36" s="34">
        <v>4697</v>
      </c>
      <c r="AR36" s="106">
        <v>4379</v>
      </c>
      <c r="AS36" s="106">
        <v>4379</v>
      </c>
      <c r="AT36" s="34">
        <v>2993</v>
      </c>
    </row>
    <row r="37" spans="2:46">
      <c r="B37" s="260" t="s">
        <v>284</v>
      </c>
      <c r="C37" s="285" t="s">
        <v>0</v>
      </c>
      <c r="D37" s="106" t="s">
        <v>0</v>
      </c>
      <c r="E37" s="106" t="s">
        <v>0</v>
      </c>
      <c r="F37" s="106">
        <v>3470</v>
      </c>
      <c r="G37" s="106">
        <v>3470</v>
      </c>
      <c r="H37" s="106">
        <v>3470</v>
      </c>
      <c r="I37" s="106">
        <v>3470</v>
      </c>
      <c r="J37" s="106">
        <v>3470</v>
      </c>
      <c r="K37" s="106">
        <v>3470</v>
      </c>
      <c r="L37" s="106">
        <v>3470</v>
      </c>
      <c r="M37" s="106">
        <v>3470</v>
      </c>
      <c r="N37" s="106">
        <v>3470</v>
      </c>
      <c r="O37" s="106">
        <v>3470</v>
      </c>
      <c r="P37" s="106">
        <v>3113</v>
      </c>
      <c r="Q37" s="106">
        <v>3113</v>
      </c>
      <c r="R37" s="106">
        <v>3116</v>
      </c>
      <c r="S37" s="106">
        <v>2840</v>
      </c>
      <c r="T37" s="106">
        <v>3194</v>
      </c>
      <c r="U37" s="106">
        <v>2837</v>
      </c>
      <c r="V37" s="106">
        <v>2562</v>
      </c>
      <c r="W37" s="106">
        <v>2992</v>
      </c>
      <c r="X37" s="106">
        <v>2992</v>
      </c>
      <c r="Y37" s="106">
        <v>3092</v>
      </c>
      <c r="Z37" s="106">
        <v>3010</v>
      </c>
      <c r="AA37" s="106">
        <v>3448</v>
      </c>
      <c r="AB37" s="106">
        <v>3367</v>
      </c>
      <c r="AC37" s="34">
        <v>3448</v>
      </c>
      <c r="AD37" s="34">
        <v>3448</v>
      </c>
      <c r="AE37" s="34">
        <v>3448</v>
      </c>
      <c r="AF37" s="34">
        <v>3448</v>
      </c>
      <c r="AG37" s="34">
        <v>3448</v>
      </c>
      <c r="AH37" s="34">
        <v>3448</v>
      </c>
      <c r="AI37" s="34">
        <v>3448</v>
      </c>
      <c r="AJ37" s="34">
        <v>3448</v>
      </c>
      <c r="AK37" s="34">
        <v>3448</v>
      </c>
      <c r="AL37" s="34">
        <v>3448</v>
      </c>
      <c r="AM37" s="34">
        <v>3448</v>
      </c>
      <c r="AN37" s="34">
        <v>3448</v>
      </c>
      <c r="AO37" s="34">
        <v>3448</v>
      </c>
      <c r="AP37" s="34">
        <v>3448</v>
      </c>
      <c r="AQ37" s="34" t="s">
        <v>0</v>
      </c>
      <c r="AR37" s="106" t="s">
        <v>0</v>
      </c>
      <c r="AS37" s="106" t="s">
        <v>0</v>
      </c>
      <c r="AT37" s="34" t="s">
        <v>0</v>
      </c>
    </row>
    <row r="38" spans="2:46">
      <c r="B38" s="260" t="s">
        <v>285</v>
      </c>
      <c r="C38" s="285" t="s">
        <v>0</v>
      </c>
      <c r="D38" s="106" t="s">
        <v>0</v>
      </c>
      <c r="E38" s="106" t="s">
        <v>0</v>
      </c>
      <c r="F38" s="106" t="s">
        <v>0</v>
      </c>
      <c r="G38" s="106">
        <v>5074</v>
      </c>
      <c r="H38" s="106">
        <v>5074</v>
      </c>
      <c r="I38" s="106">
        <v>5558</v>
      </c>
      <c r="J38" s="106">
        <v>5558</v>
      </c>
      <c r="K38" s="106">
        <v>5558</v>
      </c>
      <c r="L38" s="106">
        <v>4606</v>
      </c>
      <c r="M38" s="106">
        <v>5558</v>
      </c>
      <c r="N38" s="106">
        <v>5558</v>
      </c>
      <c r="O38" s="106">
        <v>5558</v>
      </c>
      <c r="P38" s="106">
        <v>5075</v>
      </c>
      <c r="Q38" s="106">
        <v>5075</v>
      </c>
      <c r="R38" s="106">
        <v>4592</v>
      </c>
      <c r="S38" s="106">
        <v>5075</v>
      </c>
      <c r="T38" s="106">
        <v>5558</v>
      </c>
      <c r="U38" s="106">
        <v>5558</v>
      </c>
      <c r="V38" s="106">
        <v>5558</v>
      </c>
      <c r="W38" s="106">
        <v>5558</v>
      </c>
      <c r="X38" s="106">
        <v>5074</v>
      </c>
      <c r="Y38" s="106">
        <v>5558</v>
      </c>
      <c r="Z38" s="106">
        <v>5558</v>
      </c>
      <c r="AA38" s="106">
        <v>5558</v>
      </c>
      <c r="AB38" s="106">
        <v>5558</v>
      </c>
      <c r="AC38" s="34">
        <v>5558</v>
      </c>
      <c r="AD38" s="34">
        <v>5558</v>
      </c>
      <c r="AE38" s="34">
        <v>3321</v>
      </c>
      <c r="AF38" s="34">
        <v>4698</v>
      </c>
      <c r="AG38" s="34">
        <v>5558</v>
      </c>
      <c r="AH38" s="34">
        <v>5558</v>
      </c>
      <c r="AI38" s="34">
        <v>5558</v>
      </c>
      <c r="AJ38" s="34">
        <v>5558</v>
      </c>
      <c r="AK38" s="34">
        <v>5558</v>
      </c>
      <c r="AL38" s="34">
        <v>5558</v>
      </c>
      <c r="AM38" s="34">
        <v>5558</v>
      </c>
      <c r="AN38" s="34">
        <v>4123</v>
      </c>
      <c r="AO38" s="34">
        <v>5558</v>
      </c>
      <c r="AP38" s="34">
        <v>5558</v>
      </c>
      <c r="AQ38" s="34">
        <v>4698</v>
      </c>
      <c r="AR38" s="106">
        <v>5558</v>
      </c>
      <c r="AS38" s="106">
        <v>5558</v>
      </c>
      <c r="AT38" s="34">
        <v>5558</v>
      </c>
    </row>
    <row r="39" spans="2:46">
      <c r="B39" s="260" t="s">
        <v>286</v>
      </c>
      <c r="C39" s="285" t="s">
        <v>0</v>
      </c>
      <c r="D39" s="106" t="s">
        <v>0</v>
      </c>
      <c r="E39" s="106" t="s">
        <v>0</v>
      </c>
      <c r="F39" s="106" t="s">
        <v>0</v>
      </c>
      <c r="G39" s="106">
        <v>2225</v>
      </c>
      <c r="H39" s="106">
        <v>2462</v>
      </c>
      <c r="I39" s="106">
        <v>2462</v>
      </c>
      <c r="J39" s="106">
        <v>2462</v>
      </c>
      <c r="K39" s="106">
        <v>2462</v>
      </c>
      <c r="L39" s="106">
        <v>2462</v>
      </c>
      <c r="M39" s="106">
        <v>2462</v>
      </c>
      <c r="N39" s="106">
        <v>2462</v>
      </c>
      <c r="O39" s="106">
        <v>2462</v>
      </c>
      <c r="P39" s="106">
        <v>2462</v>
      </c>
      <c r="Q39" s="106">
        <v>1836</v>
      </c>
      <c r="R39" s="106">
        <v>1836</v>
      </c>
      <c r="S39" s="106">
        <v>605</v>
      </c>
      <c r="T39" s="106">
        <v>1231</v>
      </c>
      <c r="U39" s="106">
        <v>1231</v>
      </c>
      <c r="V39" s="106">
        <v>2014</v>
      </c>
      <c r="W39" s="106">
        <v>2462</v>
      </c>
      <c r="X39" s="106">
        <v>2462</v>
      </c>
      <c r="Y39" s="106">
        <v>2462</v>
      </c>
      <c r="Z39" s="106">
        <v>2462</v>
      </c>
      <c r="AA39" s="106">
        <v>8700</v>
      </c>
      <c r="AB39" s="106">
        <v>8700</v>
      </c>
      <c r="AC39" s="34">
        <v>8700</v>
      </c>
      <c r="AD39" s="34">
        <v>8700</v>
      </c>
      <c r="AE39" s="34">
        <v>8700</v>
      </c>
      <c r="AF39" s="34">
        <v>8679</v>
      </c>
      <c r="AG39" s="34">
        <v>8679</v>
      </c>
      <c r="AH39" s="34">
        <v>8679</v>
      </c>
      <c r="AI39" s="34">
        <v>8659</v>
      </c>
      <c r="AJ39" s="34">
        <v>8659</v>
      </c>
      <c r="AK39" s="34">
        <v>8659</v>
      </c>
      <c r="AL39" s="34">
        <v>8659</v>
      </c>
      <c r="AM39" s="34">
        <v>8659</v>
      </c>
      <c r="AN39" s="34">
        <v>8659</v>
      </c>
      <c r="AO39" s="34">
        <v>8659</v>
      </c>
      <c r="AP39" s="34">
        <v>8659</v>
      </c>
      <c r="AQ39" s="34">
        <v>8659</v>
      </c>
      <c r="AR39" s="106">
        <v>8659</v>
      </c>
      <c r="AS39" s="106">
        <v>8659</v>
      </c>
      <c r="AT39" s="34">
        <v>8659</v>
      </c>
    </row>
    <row r="40" spans="2:46">
      <c r="B40" s="260" t="s">
        <v>464</v>
      </c>
      <c r="C40" s="285" t="s">
        <v>0</v>
      </c>
      <c r="D40" s="106" t="s">
        <v>0</v>
      </c>
      <c r="E40" s="106" t="s">
        <v>0</v>
      </c>
      <c r="F40" s="106" t="s">
        <v>0</v>
      </c>
      <c r="G40" s="106">
        <v>6549</v>
      </c>
      <c r="H40" s="106">
        <v>7296</v>
      </c>
      <c r="I40" s="106">
        <v>7250</v>
      </c>
      <c r="J40" s="106">
        <v>7298</v>
      </c>
      <c r="K40" s="106">
        <v>7298</v>
      </c>
      <c r="L40" s="106">
        <v>7298</v>
      </c>
      <c r="M40" s="106">
        <v>7322</v>
      </c>
      <c r="N40" s="106">
        <v>7310</v>
      </c>
      <c r="O40" s="106">
        <v>7310</v>
      </c>
      <c r="P40" s="106">
        <v>7356</v>
      </c>
      <c r="Q40" s="106">
        <v>7356</v>
      </c>
      <c r="R40" s="106">
        <v>6952</v>
      </c>
      <c r="S40" s="106">
        <v>7356</v>
      </c>
      <c r="T40" s="106">
        <v>7356</v>
      </c>
      <c r="U40" s="106">
        <v>7356</v>
      </c>
      <c r="V40" s="106">
        <v>7356</v>
      </c>
      <c r="W40" s="106">
        <v>6264</v>
      </c>
      <c r="X40" s="106">
        <v>6239</v>
      </c>
      <c r="Y40" s="106">
        <v>6871</v>
      </c>
      <c r="Z40" s="106" t="s">
        <v>0</v>
      </c>
      <c r="AA40" s="106" t="s">
        <v>0</v>
      </c>
      <c r="AB40" s="106" t="s">
        <v>0</v>
      </c>
      <c r="AC40" s="34" t="s">
        <v>0</v>
      </c>
      <c r="AD40" s="34" t="s">
        <v>0</v>
      </c>
      <c r="AE40" s="34" t="s">
        <v>0</v>
      </c>
      <c r="AF40" s="34" t="s">
        <v>0</v>
      </c>
      <c r="AG40" s="34" t="s">
        <v>0</v>
      </c>
      <c r="AH40" s="34" t="s">
        <v>0</v>
      </c>
      <c r="AI40" s="34" t="s">
        <v>0</v>
      </c>
      <c r="AJ40" s="34" t="s">
        <v>0</v>
      </c>
      <c r="AK40" s="34" t="s">
        <v>0</v>
      </c>
      <c r="AL40" s="34" t="s">
        <v>0</v>
      </c>
      <c r="AM40" s="34" t="s">
        <v>0</v>
      </c>
      <c r="AN40" s="34">
        <v>9786</v>
      </c>
      <c r="AO40" s="34">
        <v>9786</v>
      </c>
      <c r="AP40" s="34">
        <v>9786</v>
      </c>
      <c r="AQ40" s="34">
        <v>9786</v>
      </c>
      <c r="AR40" s="106">
        <v>9786</v>
      </c>
      <c r="AS40" s="106">
        <v>9786</v>
      </c>
      <c r="AT40" s="34">
        <v>9786</v>
      </c>
    </row>
    <row r="41" spans="2:46" ht="24">
      <c r="B41" s="260" t="s">
        <v>287</v>
      </c>
      <c r="C41" s="285" t="s">
        <v>0</v>
      </c>
      <c r="D41" s="106" t="s">
        <v>0</v>
      </c>
      <c r="E41" s="106" t="s">
        <v>0</v>
      </c>
      <c r="F41" s="106" t="s">
        <v>0</v>
      </c>
      <c r="G41" s="106">
        <v>5470</v>
      </c>
      <c r="H41" s="106">
        <v>4408</v>
      </c>
      <c r="I41" s="106">
        <v>5401</v>
      </c>
      <c r="J41" s="106">
        <v>5401</v>
      </c>
      <c r="K41" s="106">
        <v>5335</v>
      </c>
      <c r="L41" s="106">
        <v>5335</v>
      </c>
      <c r="M41" s="106">
        <v>5335</v>
      </c>
      <c r="N41" s="106">
        <v>5051</v>
      </c>
      <c r="O41" s="106">
        <v>9860</v>
      </c>
      <c r="P41" s="106">
        <v>9860</v>
      </c>
      <c r="Q41" s="106">
        <v>9860</v>
      </c>
      <c r="R41" s="106">
        <v>9860</v>
      </c>
      <c r="S41" s="106">
        <v>9628</v>
      </c>
      <c r="T41" s="106">
        <v>9628</v>
      </c>
      <c r="U41" s="106">
        <v>9368</v>
      </c>
      <c r="V41" s="106">
        <v>9469</v>
      </c>
      <c r="W41" s="106">
        <v>9860</v>
      </c>
      <c r="X41" s="106">
        <v>9860</v>
      </c>
      <c r="Y41" s="106">
        <v>9860</v>
      </c>
      <c r="Z41" s="106">
        <v>9860</v>
      </c>
      <c r="AA41" s="106">
        <v>9860</v>
      </c>
      <c r="AB41" s="106">
        <v>9860</v>
      </c>
      <c r="AC41" s="34">
        <v>9860</v>
      </c>
      <c r="AD41" s="34">
        <v>9860</v>
      </c>
      <c r="AE41" s="34">
        <v>9860</v>
      </c>
      <c r="AF41" s="34">
        <v>9860</v>
      </c>
      <c r="AG41" s="34">
        <v>9860</v>
      </c>
      <c r="AH41" s="34">
        <v>9860</v>
      </c>
      <c r="AI41" s="34">
        <v>9860</v>
      </c>
      <c r="AJ41" s="34">
        <v>9860</v>
      </c>
      <c r="AK41" s="34">
        <v>9860</v>
      </c>
      <c r="AL41" s="34">
        <v>9860</v>
      </c>
      <c r="AM41" s="34">
        <v>9860</v>
      </c>
      <c r="AN41" s="34">
        <v>8474</v>
      </c>
      <c r="AO41" s="34">
        <v>8854</v>
      </c>
      <c r="AP41" s="34">
        <v>9359</v>
      </c>
      <c r="AQ41" s="34">
        <v>9877</v>
      </c>
      <c r="AR41" s="106">
        <v>9372</v>
      </c>
      <c r="AS41" s="106">
        <v>9372</v>
      </c>
      <c r="AT41" s="34">
        <v>9372</v>
      </c>
    </row>
    <row r="42" spans="2:46">
      <c r="B42" s="260" t="s">
        <v>288</v>
      </c>
      <c r="C42" s="285" t="s">
        <v>0</v>
      </c>
      <c r="D42" s="106" t="s">
        <v>0</v>
      </c>
      <c r="E42" s="106" t="s">
        <v>0</v>
      </c>
      <c r="F42" s="106" t="s">
        <v>0</v>
      </c>
      <c r="G42" s="106" t="s">
        <v>0</v>
      </c>
      <c r="H42" s="106">
        <v>7772</v>
      </c>
      <c r="I42" s="106">
        <v>7772</v>
      </c>
      <c r="J42" s="106">
        <v>7772</v>
      </c>
      <c r="K42" s="106">
        <v>7772</v>
      </c>
      <c r="L42" s="106">
        <v>7772</v>
      </c>
      <c r="M42" s="106">
        <v>7772</v>
      </c>
      <c r="N42" s="106">
        <v>7772</v>
      </c>
      <c r="O42" s="106">
        <v>7772</v>
      </c>
      <c r="P42" s="106">
        <v>7772</v>
      </c>
      <c r="Q42" s="106">
        <v>7772</v>
      </c>
      <c r="R42" s="106">
        <v>7745</v>
      </c>
      <c r="S42" s="106">
        <v>7745</v>
      </c>
      <c r="T42" s="106">
        <v>7745</v>
      </c>
      <c r="U42" s="106">
        <v>7745</v>
      </c>
      <c r="V42" s="106">
        <v>7745</v>
      </c>
      <c r="W42" s="106">
        <v>7745</v>
      </c>
      <c r="X42" s="106">
        <v>7745</v>
      </c>
      <c r="Y42" s="106">
        <v>7745</v>
      </c>
      <c r="Z42" s="106">
        <v>7745</v>
      </c>
      <c r="AA42" s="106">
        <v>7745</v>
      </c>
      <c r="AB42" s="106">
        <v>7745</v>
      </c>
      <c r="AC42" s="34">
        <v>7745</v>
      </c>
      <c r="AD42" s="34">
        <v>7340</v>
      </c>
      <c r="AE42" s="34">
        <v>7745</v>
      </c>
      <c r="AF42" s="34">
        <v>7745</v>
      </c>
      <c r="AG42" s="34">
        <v>7745</v>
      </c>
      <c r="AH42" s="34">
        <v>7745</v>
      </c>
      <c r="AI42" s="34">
        <v>7745</v>
      </c>
      <c r="AJ42" s="34">
        <v>7745</v>
      </c>
      <c r="AK42" s="34">
        <v>7745</v>
      </c>
      <c r="AL42" s="34">
        <v>7745</v>
      </c>
      <c r="AM42" s="34">
        <v>7132</v>
      </c>
      <c r="AN42" s="34">
        <v>7132</v>
      </c>
      <c r="AO42" s="34">
        <v>7132</v>
      </c>
      <c r="AP42" s="34">
        <v>7132</v>
      </c>
      <c r="AQ42" s="34">
        <v>7745</v>
      </c>
      <c r="AR42" s="106">
        <v>7745</v>
      </c>
      <c r="AS42" s="106">
        <v>7745</v>
      </c>
      <c r="AT42" s="34">
        <v>7745</v>
      </c>
    </row>
    <row r="43" spans="2:46">
      <c r="B43" s="260" t="s">
        <v>289</v>
      </c>
      <c r="C43" s="285" t="s">
        <v>0</v>
      </c>
      <c r="D43" s="106" t="s">
        <v>0</v>
      </c>
      <c r="E43" s="106" t="s">
        <v>0</v>
      </c>
      <c r="F43" s="106" t="s">
        <v>0</v>
      </c>
      <c r="G43" s="106" t="s">
        <v>0</v>
      </c>
      <c r="H43" s="106">
        <v>5171</v>
      </c>
      <c r="I43" s="106">
        <v>5797</v>
      </c>
      <c r="J43" s="106">
        <v>5797</v>
      </c>
      <c r="K43" s="106">
        <v>5797</v>
      </c>
      <c r="L43" s="106">
        <v>5797</v>
      </c>
      <c r="M43" s="106">
        <v>5797</v>
      </c>
      <c r="N43" s="106">
        <v>5797</v>
      </c>
      <c r="O43" s="106">
        <v>5797</v>
      </c>
      <c r="P43" s="106">
        <v>5797</v>
      </c>
      <c r="Q43" s="106">
        <v>5797</v>
      </c>
      <c r="R43" s="106">
        <v>5797</v>
      </c>
      <c r="S43" s="106">
        <v>5797</v>
      </c>
      <c r="T43" s="106">
        <v>5823</v>
      </c>
      <c r="U43" s="106">
        <v>5700</v>
      </c>
      <c r="V43" s="106">
        <v>5932</v>
      </c>
      <c r="W43" s="106">
        <v>5537</v>
      </c>
      <c r="X43" s="106">
        <v>5117</v>
      </c>
      <c r="Y43" s="106">
        <v>5932</v>
      </c>
      <c r="Z43" s="106">
        <v>5932</v>
      </c>
      <c r="AA43" s="106">
        <v>5932</v>
      </c>
      <c r="AB43" s="106">
        <v>5932</v>
      </c>
      <c r="AC43" s="34">
        <v>5932</v>
      </c>
      <c r="AD43" s="34">
        <v>5932</v>
      </c>
      <c r="AE43" s="34">
        <v>5932</v>
      </c>
      <c r="AF43" s="34">
        <v>5932</v>
      </c>
      <c r="AG43" s="34">
        <v>5932</v>
      </c>
      <c r="AH43" s="34">
        <v>5932</v>
      </c>
      <c r="AI43" s="34">
        <v>5932</v>
      </c>
      <c r="AJ43" s="34">
        <v>5932</v>
      </c>
      <c r="AK43" s="34">
        <v>5932</v>
      </c>
      <c r="AL43" s="34">
        <v>5102</v>
      </c>
      <c r="AM43" s="34">
        <v>5932</v>
      </c>
      <c r="AN43" s="34">
        <v>5932</v>
      </c>
      <c r="AO43" s="34">
        <v>5932</v>
      </c>
      <c r="AP43" s="34">
        <v>5537</v>
      </c>
      <c r="AQ43" s="34">
        <v>5932</v>
      </c>
      <c r="AR43" s="106">
        <v>5537</v>
      </c>
      <c r="AS43" s="106">
        <v>5537</v>
      </c>
      <c r="AT43" s="34">
        <v>5932</v>
      </c>
    </row>
    <row r="44" spans="2:46">
      <c r="B44" s="260" t="s">
        <v>290</v>
      </c>
      <c r="C44" s="285" t="s">
        <v>0</v>
      </c>
      <c r="D44" s="106" t="s">
        <v>0</v>
      </c>
      <c r="E44" s="106" t="s">
        <v>0</v>
      </c>
      <c r="F44" s="106" t="s">
        <v>0</v>
      </c>
      <c r="G44" s="106" t="s">
        <v>0</v>
      </c>
      <c r="H44" s="106">
        <v>5513</v>
      </c>
      <c r="I44" s="106">
        <v>6197</v>
      </c>
      <c r="J44" s="106">
        <v>6197</v>
      </c>
      <c r="K44" s="106">
        <v>6197</v>
      </c>
      <c r="L44" s="106">
        <v>6197</v>
      </c>
      <c r="M44" s="106">
        <v>6197</v>
      </c>
      <c r="N44" s="106">
        <v>6197</v>
      </c>
      <c r="O44" s="106">
        <v>6197</v>
      </c>
      <c r="P44" s="106">
        <v>6197</v>
      </c>
      <c r="Q44" s="106">
        <v>6197</v>
      </c>
      <c r="R44" s="106">
        <v>6197</v>
      </c>
      <c r="S44" s="106">
        <v>6197</v>
      </c>
      <c r="T44" s="106">
        <v>4698</v>
      </c>
      <c r="U44" s="106">
        <v>6133</v>
      </c>
      <c r="V44" s="106">
        <v>5659</v>
      </c>
      <c r="W44" s="106">
        <v>6134</v>
      </c>
      <c r="X44" s="106">
        <v>6134</v>
      </c>
      <c r="Y44" s="106">
        <v>6134</v>
      </c>
      <c r="Z44" s="106">
        <v>5382</v>
      </c>
      <c r="AA44" s="106">
        <v>5522</v>
      </c>
      <c r="AB44" s="106">
        <v>5997</v>
      </c>
      <c r="AC44" s="34">
        <v>5997</v>
      </c>
      <c r="AD44" s="34">
        <v>5997</v>
      </c>
      <c r="AE44" s="34">
        <v>5997</v>
      </c>
      <c r="AF44" s="34">
        <v>5997</v>
      </c>
      <c r="AG44" s="34">
        <v>5997</v>
      </c>
      <c r="AH44" s="34">
        <v>5997</v>
      </c>
      <c r="AI44" s="34">
        <v>5997</v>
      </c>
      <c r="AJ44" s="34">
        <v>5997</v>
      </c>
      <c r="AK44" s="34">
        <v>5997</v>
      </c>
      <c r="AL44" s="34">
        <v>5997</v>
      </c>
      <c r="AM44" s="34">
        <v>5997</v>
      </c>
      <c r="AN44" s="34">
        <v>5522</v>
      </c>
      <c r="AO44" s="34">
        <v>5038</v>
      </c>
      <c r="AP44" s="34">
        <v>5246</v>
      </c>
      <c r="AQ44" s="34">
        <v>6036</v>
      </c>
      <c r="AR44" s="106">
        <v>6036</v>
      </c>
      <c r="AS44" s="106">
        <v>6036</v>
      </c>
      <c r="AT44" s="34">
        <v>6036</v>
      </c>
    </row>
    <row r="45" spans="2:46">
      <c r="B45" s="260" t="s">
        <v>291</v>
      </c>
      <c r="C45" s="285" t="s">
        <v>0</v>
      </c>
      <c r="D45" s="106" t="s">
        <v>0</v>
      </c>
      <c r="E45" s="106" t="s">
        <v>0</v>
      </c>
      <c r="F45" s="106" t="s">
        <v>0</v>
      </c>
      <c r="G45" s="106" t="s">
        <v>0</v>
      </c>
      <c r="H45" s="106" t="s">
        <v>0</v>
      </c>
      <c r="I45" s="106">
        <v>5205</v>
      </c>
      <c r="J45" s="106">
        <v>5205</v>
      </c>
      <c r="K45" s="106">
        <v>5205</v>
      </c>
      <c r="L45" s="106">
        <v>4540</v>
      </c>
      <c r="M45" s="106">
        <v>5205</v>
      </c>
      <c r="N45" s="106">
        <v>5205</v>
      </c>
      <c r="O45" s="106">
        <v>5205</v>
      </c>
      <c r="P45" s="106">
        <v>5205</v>
      </c>
      <c r="Q45" s="106">
        <v>5205</v>
      </c>
      <c r="R45" s="106">
        <v>5205</v>
      </c>
      <c r="S45" s="106">
        <v>5205</v>
      </c>
      <c r="T45" s="106">
        <v>5205</v>
      </c>
      <c r="U45" s="106">
        <v>5205</v>
      </c>
      <c r="V45" s="106">
        <v>5205</v>
      </c>
      <c r="W45" s="106">
        <v>5205</v>
      </c>
      <c r="X45" s="106">
        <v>4540</v>
      </c>
      <c r="Y45" s="106">
        <v>4540</v>
      </c>
      <c r="Z45" s="106">
        <v>5205</v>
      </c>
      <c r="AA45" s="106">
        <v>5205</v>
      </c>
      <c r="AB45" s="106">
        <v>5205</v>
      </c>
      <c r="AC45" s="34">
        <v>5205</v>
      </c>
      <c r="AD45" s="34">
        <v>5205</v>
      </c>
      <c r="AE45" s="34">
        <v>5205</v>
      </c>
      <c r="AF45" s="34">
        <v>5205</v>
      </c>
      <c r="AG45" s="34">
        <v>5205</v>
      </c>
      <c r="AH45" s="34">
        <v>4479</v>
      </c>
      <c r="AI45" s="34">
        <v>5205</v>
      </c>
      <c r="AJ45" s="34">
        <v>5205</v>
      </c>
      <c r="AK45" s="34">
        <v>5205</v>
      </c>
      <c r="AL45" s="34">
        <v>5205</v>
      </c>
      <c r="AM45" s="34">
        <v>5205</v>
      </c>
      <c r="AN45" s="34">
        <v>5205</v>
      </c>
      <c r="AO45" s="34">
        <v>5205</v>
      </c>
      <c r="AP45" s="34">
        <v>5205</v>
      </c>
      <c r="AQ45" s="34">
        <v>5205</v>
      </c>
      <c r="AR45" s="106">
        <v>5205</v>
      </c>
      <c r="AS45" s="106">
        <v>5205</v>
      </c>
      <c r="AT45" s="34">
        <v>5205</v>
      </c>
    </row>
    <row r="46" spans="2:46">
      <c r="B46" s="260" t="s">
        <v>292</v>
      </c>
      <c r="C46" s="285" t="s">
        <v>0</v>
      </c>
      <c r="D46" s="106" t="s">
        <v>0</v>
      </c>
      <c r="E46" s="106" t="s">
        <v>0</v>
      </c>
      <c r="F46" s="106" t="s">
        <v>0</v>
      </c>
      <c r="G46" s="106" t="s">
        <v>0</v>
      </c>
      <c r="H46" s="106" t="s">
        <v>0</v>
      </c>
      <c r="I46" s="106">
        <v>10136</v>
      </c>
      <c r="J46" s="106">
        <v>10214</v>
      </c>
      <c r="K46" s="106">
        <v>10339</v>
      </c>
      <c r="L46" s="106">
        <v>20652</v>
      </c>
      <c r="M46" s="106">
        <v>20750</v>
      </c>
      <c r="N46" s="106">
        <v>20727</v>
      </c>
      <c r="O46" s="106">
        <v>20845</v>
      </c>
      <c r="P46" s="106">
        <v>20544</v>
      </c>
      <c r="Q46" s="106">
        <v>20776</v>
      </c>
      <c r="R46" s="106">
        <v>20450</v>
      </c>
      <c r="S46" s="106">
        <v>20544</v>
      </c>
      <c r="T46" s="106">
        <v>20349</v>
      </c>
      <c r="U46" s="106">
        <v>20298</v>
      </c>
      <c r="V46" s="106">
        <v>20333</v>
      </c>
      <c r="W46" s="106">
        <v>19540</v>
      </c>
      <c r="X46" s="106">
        <v>20708</v>
      </c>
      <c r="Y46" s="106">
        <v>20020</v>
      </c>
      <c r="Z46" s="106">
        <v>20446</v>
      </c>
      <c r="AA46" s="106">
        <v>20294</v>
      </c>
      <c r="AB46" s="106">
        <v>19571</v>
      </c>
      <c r="AC46" s="34">
        <v>19834</v>
      </c>
      <c r="AD46" s="34">
        <v>20353</v>
      </c>
      <c r="AE46" s="34">
        <v>20326</v>
      </c>
      <c r="AF46" s="34">
        <v>19918</v>
      </c>
      <c r="AG46" s="34">
        <v>20571</v>
      </c>
      <c r="AH46" s="34">
        <v>20571</v>
      </c>
      <c r="AI46" s="34">
        <v>20054</v>
      </c>
      <c r="AJ46" s="34">
        <v>20526</v>
      </c>
      <c r="AK46" s="34">
        <v>19982</v>
      </c>
      <c r="AL46" s="34">
        <v>20535</v>
      </c>
      <c r="AM46" s="34">
        <v>20465</v>
      </c>
      <c r="AN46" s="34">
        <v>20535</v>
      </c>
      <c r="AO46" s="34">
        <v>20317</v>
      </c>
      <c r="AP46" s="34">
        <v>20221</v>
      </c>
      <c r="AQ46" s="34">
        <v>18867</v>
      </c>
      <c r="AR46" s="106">
        <v>16977</v>
      </c>
      <c r="AS46" s="106">
        <v>16631</v>
      </c>
      <c r="AT46" s="34">
        <v>16790</v>
      </c>
    </row>
    <row r="47" spans="2:46">
      <c r="B47" s="260" t="s">
        <v>293</v>
      </c>
      <c r="C47" s="285" t="s">
        <v>0</v>
      </c>
      <c r="D47" s="106" t="s">
        <v>0</v>
      </c>
      <c r="E47" s="106" t="s">
        <v>0</v>
      </c>
      <c r="F47" s="106" t="s">
        <v>0</v>
      </c>
      <c r="G47" s="106" t="s">
        <v>0</v>
      </c>
      <c r="H47" s="106" t="s">
        <v>0</v>
      </c>
      <c r="I47" s="106">
        <v>2343</v>
      </c>
      <c r="J47" s="106">
        <v>2400</v>
      </c>
      <c r="K47" s="106">
        <v>2400</v>
      </c>
      <c r="L47" s="106">
        <v>2400</v>
      </c>
      <c r="M47" s="106">
        <v>2400</v>
      </c>
      <c r="N47" s="106">
        <v>2518</v>
      </c>
      <c r="O47" s="106">
        <v>2414</v>
      </c>
      <c r="P47" s="106">
        <v>2518</v>
      </c>
      <c r="Q47" s="106">
        <v>2468</v>
      </c>
      <c r="R47" s="106">
        <v>2518</v>
      </c>
      <c r="S47" s="106">
        <v>2518</v>
      </c>
      <c r="T47" s="106">
        <v>2414</v>
      </c>
      <c r="U47" s="106">
        <v>2518</v>
      </c>
      <c r="V47" s="106">
        <v>2518</v>
      </c>
      <c r="W47" s="106">
        <v>2518</v>
      </c>
      <c r="X47" s="106">
        <v>2518</v>
      </c>
      <c r="Y47" s="106">
        <v>2518</v>
      </c>
      <c r="Z47" s="106">
        <v>2518</v>
      </c>
      <c r="AA47" s="106">
        <v>2467</v>
      </c>
      <c r="AB47" s="106">
        <v>2518</v>
      </c>
      <c r="AC47" s="34">
        <v>2366</v>
      </c>
      <c r="AD47" s="34">
        <v>2518</v>
      </c>
      <c r="AE47" s="34">
        <v>2417</v>
      </c>
      <c r="AF47" s="34">
        <v>2418</v>
      </c>
      <c r="AG47" s="34">
        <v>2418</v>
      </c>
      <c r="AH47" s="34">
        <v>2518</v>
      </c>
      <c r="AI47" s="34">
        <v>2518</v>
      </c>
      <c r="AJ47" s="34">
        <v>2518</v>
      </c>
      <c r="AK47" s="34">
        <v>2518</v>
      </c>
      <c r="AL47" s="34">
        <v>2352</v>
      </c>
      <c r="AM47" s="34">
        <v>2352</v>
      </c>
      <c r="AN47" s="34">
        <v>2352</v>
      </c>
      <c r="AO47" s="34">
        <v>1936</v>
      </c>
      <c r="AP47" s="34">
        <v>2417</v>
      </c>
      <c r="AQ47" s="34">
        <v>2417</v>
      </c>
      <c r="AR47" s="106">
        <v>2468</v>
      </c>
      <c r="AS47" s="106">
        <v>2518</v>
      </c>
      <c r="AT47" s="34">
        <v>2467</v>
      </c>
    </row>
    <row r="48" spans="2:46">
      <c r="B48" s="260" t="s">
        <v>294</v>
      </c>
      <c r="C48" s="285" t="s">
        <v>0</v>
      </c>
      <c r="D48" s="106" t="s">
        <v>0</v>
      </c>
      <c r="E48" s="106" t="s">
        <v>0</v>
      </c>
      <c r="F48" s="106" t="s">
        <v>0</v>
      </c>
      <c r="G48" s="106" t="s">
        <v>0</v>
      </c>
      <c r="H48" s="106" t="s">
        <v>0</v>
      </c>
      <c r="I48" s="106">
        <v>10929</v>
      </c>
      <c r="J48" s="106">
        <v>10929</v>
      </c>
      <c r="K48" s="106">
        <v>10929</v>
      </c>
      <c r="L48" s="106">
        <v>10929</v>
      </c>
      <c r="M48" s="106">
        <v>10929</v>
      </c>
      <c r="N48" s="106">
        <v>10929</v>
      </c>
      <c r="O48" s="106">
        <v>10929</v>
      </c>
      <c r="P48" s="106">
        <v>10929</v>
      </c>
      <c r="Q48" s="106">
        <v>10929</v>
      </c>
      <c r="R48" s="106">
        <v>9598</v>
      </c>
      <c r="S48" s="106">
        <v>10651</v>
      </c>
      <c r="T48" s="106">
        <v>9952</v>
      </c>
      <c r="U48" s="106">
        <v>9374</v>
      </c>
      <c r="V48" s="106">
        <v>9317</v>
      </c>
      <c r="W48" s="106">
        <v>10334</v>
      </c>
      <c r="X48" s="106">
        <v>10630</v>
      </c>
      <c r="Y48" s="106">
        <v>11349</v>
      </c>
      <c r="Z48" s="106">
        <v>11614</v>
      </c>
      <c r="AA48" s="106">
        <v>11998</v>
      </c>
      <c r="AB48" s="106">
        <v>11998</v>
      </c>
      <c r="AC48" s="34">
        <v>14340</v>
      </c>
      <c r="AD48" s="34">
        <v>13956</v>
      </c>
      <c r="AE48" s="34">
        <v>14340</v>
      </c>
      <c r="AF48" s="34">
        <v>14340</v>
      </c>
      <c r="AG48" s="34">
        <v>14340</v>
      </c>
      <c r="AH48" s="34">
        <v>14340</v>
      </c>
      <c r="AI48" s="34">
        <v>14340</v>
      </c>
      <c r="AJ48" s="34">
        <v>14340</v>
      </c>
      <c r="AK48" s="34">
        <v>14340</v>
      </c>
      <c r="AL48" s="34">
        <v>14340</v>
      </c>
      <c r="AM48" s="34">
        <v>14340</v>
      </c>
      <c r="AN48" s="34">
        <v>13675</v>
      </c>
      <c r="AO48" s="34">
        <v>13675</v>
      </c>
      <c r="AP48" s="34">
        <v>14340</v>
      </c>
      <c r="AQ48" s="34">
        <v>14340</v>
      </c>
      <c r="AR48" s="106">
        <v>13956</v>
      </c>
      <c r="AS48" s="106">
        <v>14340</v>
      </c>
      <c r="AT48" s="34">
        <v>14340</v>
      </c>
    </row>
    <row r="49" spans="2:46">
      <c r="B49" s="260" t="s">
        <v>295</v>
      </c>
      <c r="C49" s="285" t="s">
        <v>0</v>
      </c>
      <c r="D49" s="106" t="s">
        <v>0</v>
      </c>
      <c r="E49" s="106" t="s">
        <v>0</v>
      </c>
      <c r="F49" s="106" t="s">
        <v>0</v>
      </c>
      <c r="G49" s="106" t="s">
        <v>0</v>
      </c>
      <c r="H49" s="106" t="s">
        <v>0</v>
      </c>
      <c r="I49" s="106">
        <v>4204</v>
      </c>
      <c r="J49" s="106">
        <v>4329</v>
      </c>
      <c r="K49" s="106">
        <v>4329</v>
      </c>
      <c r="L49" s="106">
        <v>4329</v>
      </c>
      <c r="M49" s="106">
        <v>4329</v>
      </c>
      <c r="N49" s="106">
        <v>4329</v>
      </c>
      <c r="O49" s="106">
        <v>4329</v>
      </c>
      <c r="P49" s="106">
        <v>4329</v>
      </c>
      <c r="Q49" s="106">
        <v>3993</v>
      </c>
      <c r="R49" s="106">
        <v>4329</v>
      </c>
      <c r="S49" s="106">
        <v>4329</v>
      </c>
      <c r="T49" s="106">
        <v>4329</v>
      </c>
      <c r="U49" s="106">
        <v>4290</v>
      </c>
      <c r="V49" s="106">
        <v>4290</v>
      </c>
      <c r="W49" s="106">
        <v>4290</v>
      </c>
      <c r="X49" s="106">
        <v>4329</v>
      </c>
      <c r="Y49" s="106">
        <v>4329</v>
      </c>
      <c r="Z49" s="106">
        <v>4329</v>
      </c>
      <c r="AA49" s="106">
        <v>4329</v>
      </c>
      <c r="AB49" s="106">
        <v>4329</v>
      </c>
      <c r="AC49" s="34">
        <v>4329</v>
      </c>
      <c r="AD49" s="34">
        <v>4329</v>
      </c>
      <c r="AE49" s="34">
        <v>4329</v>
      </c>
      <c r="AF49" s="34">
        <v>4201</v>
      </c>
      <c r="AG49" s="34">
        <v>4326</v>
      </c>
      <c r="AH49" s="34">
        <v>4326</v>
      </c>
      <c r="AI49" s="34">
        <v>4326</v>
      </c>
      <c r="AJ49" s="34">
        <v>4326</v>
      </c>
      <c r="AK49" s="34">
        <v>4326</v>
      </c>
      <c r="AL49" s="34">
        <v>4326</v>
      </c>
      <c r="AM49" s="34">
        <v>4326</v>
      </c>
      <c r="AN49" s="34">
        <v>4132</v>
      </c>
      <c r="AO49" s="34">
        <v>4326</v>
      </c>
      <c r="AP49" s="34">
        <v>4326</v>
      </c>
      <c r="AQ49" s="34">
        <v>4326</v>
      </c>
      <c r="AR49" s="106">
        <v>4326</v>
      </c>
      <c r="AS49" s="106">
        <v>4326</v>
      </c>
      <c r="AT49" s="34">
        <v>2756</v>
      </c>
    </row>
    <row r="50" spans="2:46">
      <c r="B50" s="260" t="s">
        <v>296</v>
      </c>
      <c r="C50" s="285" t="s">
        <v>0</v>
      </c>
      <c r="D50" s="106" t="s">
        <v>0</v>
      </c>
      <c r="E50" s="106" t="s">
        <v>0</v>
      </c>
      <c r="F50" s="106" t="s">
        <v>0</v>
      </c>
      <c r="G50" s="106" t="s">
        <v>0</v>
      </c>
      <c r="H50" s="106" t="s">
        <v>0</v>
      </c>
      <c r="I50" s="106">
        <v>2121</v>
      </c>
      <c r="J50" s="106">
        <v>2875</v>
      </c>
      <c r="K50" s="106">
        <v>2875</v>
      </c>
      <c r="L50" s="106">
        <v>2875</v>
      </c>
      <c r="M50" s="106">
        <v>2875</v>
      </c>
      <c r="N50" s="106">
        <v>2875</v>
      </c>
      <c r="O50" s="106">
        <v>2875</v>
      </c>
      <c r="P50" s="106">
        <v>2875</v>
      </c>
      <c r="Q50" s="106">
        <v>2875</v>
      </c>
      <c r="R50" s="106">
        <v>2875</v>
      </c>
      <c r="S50" s="106">
        <v>2875</v>
      </c>
      <c r="T50" s="106">
        <v>3072</v>
      </c>
      <c r="U50" s="106">
        <v>2893</v>
      </c>
      <c r="V50" s="106">
        <v>4059</v>
      </c>
      <c r="W50" s="106">
        <v>4255</v>
      </c>
      <c r="X50" s="106">
        <v>4255</v>
      </c>
      <c r="Y50" s="106">
        <v>4255</v>
      </c>
      <c r="Z50" s="106">
        <v>4255</v>
      </c>
      <c r="AA50" s="106">
        <v>3878</v>
      </c>
      <c r="AB50" s="106">
        <v>4255</v>
      </c>
      <c r="AC50" s="34">
        <v>4255</v>
      </c>
      <c r="AD50" s="34">
        <v>4255</v>
      </c>
      <c r="AE50" s="34">
        <v>4255</v>
      </c>
      <c r="AF50" s="34">
        <v>4255</v>
      </c>
      <c r="AG50" s="34">
        <v>4255</v>
      </c>
      <c r="AH50" s="34">
        <v>4255</v>
      </c>
      <c r="AI50" s="34">
        <v>4255</v>
      </c>
      <c r="AJ50" s="34">
        <v>4255</v>
      </c>
      <c r="AK50" s="34">
        <v>4255</v>
      </c>
      <c r="AL50" s="34">
        <v>4255</v>
      </c>
      <c r="AM50" s="34">
        <v>4255</v>
      </c>
      <c r="AN50" s="34">
        <v>4255</v>
      </c>
      <c r="AO50" s="34">
        <v>4255</v>
      </c>
      <c r="AP50" s="34">
        <v>4255</v>
      </c>
      <c r="AQ50" s="34">
        <v>3680</v>
      </c>
      <c r="AR50" s="106">
        <v>4255</v>
      </c>
      <c r="AS50" s="106">
        <v>4255</v>
      </c>
      <c r="AT50" s="34">
        <v>4255</v>
      </c>
    </row>
    <row r="51" spans="2:46">
      <c r="B51" s="260" t="s">
        <v>297</v>
      </c>
      <c r="C51" s="285" t="s">
        <v>0</v>
      </c>
      <c r="D51" s="106" t="s">
        <v>0</v>
      </c>
      <c r="E51" s="106" t="s">
        <v>0</v>
      </c>
      <c r="F51" s="106" t="s">
        <v>0</v>
      </c>
      <c r="G51" s="106" t="s">
        <v>0</v>
      </c>
      <c r="H51" s="106" t="s">
        <v>0</v>
      </c>
      <c r="I51" s="106">
        <v>5700</v>
      </c>
      <c r="J51" s="106">
        <v>6037</v>
      </c>
      <c r="K51" s="106">
        <v>6056</v>
      </c>
      <c r="L51" s="106">
        <v>6260</v>
      </c>
      <c r="M51" s="106">
        <v>6307</v>
      </c>
      <c r="N51" s="106">
        <v>6308</v>
      </c>
      <c r="O51" s="106">
        <v>9752</v>
      </c>
      <c r="P51" s="106">
        <v>10068</v>
      </c>
      <c r="Q51" s="106">
        <v>10068</v>
      </c>
      <c r="R51" s="106">
        <v>9412</v>
      </c>
      <c r="S51" s="106">
        <v>9473</v>
      </c>
      <c r="T51" s="106">
        <v>9216</v>
      </c>
      <c r="U51" s="106">
        <v>9216</v>
      </c>
      <c r="V51" s="106">
        <v>9215</v>
      </c>
      <c r="W51" s="106">
        <v>9433</v>
      </c>
      <c r="X51" s="106">
        <v>9433</v>
      </c>
      <c r="Y51" s="106">
        <v>9465</v>
      </c>
      <c r="Z51" s="106">
        <v>9935</v>
      </c>
      <c r="AA51" s="106">
        <v>10068</v>
      </c>
      <c r="AB51" s="106">
        <v>9935</v>
      </c>
      <c r="AC51" s="34">
        <v>10068</v>
      </c>
      <c r="AD51" s="34">
        <v>10010</v>
      </c>
      <c r="AE51" s="34">
        <v>10068</v>
      </c>
      <c r="AF51" s="34">
        <v>10068</v>
      </c>
      <c r="AG51" s="34">
        <v>10068</v>
      </c>
      <c r="AH51" s="34">
        <v>10068</v>
      </c>
      <c r="AI51" s="34">
        <v>10068</v>
      </c>
      <c r="AJ51" s="34">
        <v>10068</v>
      </c>
      <c r="AK51" s="34">
        <v>10068</v>
      </c>
      <c r="AL51" s="34">
        <v>10068</v>
      </c>
      <c r="AM51" s="34">
        <v>10068</v>
      </c>
      <c r="AN51" s="34">
        <v>10068</v>
      </c>
      <c r="AO51" s="34">
        <v>9478</v>
      </c>
      <c r="AP51" s="34">
        <v>10068</v>
      </c>
      <c r="AQ51" s="34">
        <v>10010</v>
      </c>
      <c r="AR51" s="106">
        <v>10125</v>
      </c>
      <c r="AS51" s="106">
        <v>10125</v>
      </c>
      <c r="AT51" s="34">
        <v>9423</v>
      </c>
    </row>
    <row r="52" spans="2:46">
      <c r="B52" s="260" t="s">
        <v>298</v>
      </c>
      <c r="C52" s="285" t="s">
        <v>0</v>
      </c>
      <c r="D52" s="106" t="s">
        <v>0</v>
      </c>
      <c r="E52" s="106" t="s">
        <v>0</v>
      </c>
      <c r="F52" s="106" t="s">
        <v>0</v>
      </c>
      <c r="G52" s="106" t="s">
        <v>0</v>
      </c>
      <c r="H52" s="106" t="s">
        <v>0</v>
      </c>
      <c r="I52" s="106" t="s">
        <v>0</v>
      </c>
      <c r="J52" s="106">
        <v>9316</v>
      </c>
      <c r="K52" s="106">
        <v>9316</v>
      </c>
      <c r="L52" s="106">
        <v>9316</v>
      </c>
      <c r="M52" s="106">
        <v>9316</v>
      </c>
      <c r="N52" s="106">
        <v>9316</v>
      </c>
      <c r="O52" s="106">
        <v>9316</v>
      </c>
      <c r="P52" s="106">
        <v>9316</v>
      </c>
      <c r="Q52" s="106">
        <v>9316</v>
      </c>
      <c r="R52" s="106">
        <v>9316</v>
      </c>
      <c r="S52" s="106">
        <v>9316</v>
      </c>
      <c r="T52" s="106">
        <v>9316</v>
      </c>
      <c r="U52" s="106">
        <v>9316</v>
      </c>
      <c r="V52" s="106">
        <v>9316</v>
      </c>
      <c r="W52" s="106">
        <v>9316</v>
      </c>
      <c r="X52" s="106">
        <v>9316</v>
      </c>
      <c r="Y52" s="106">
        <v>9316</v>
      </c>
      <c r="Z52" s="106">
        <v>9316</v>
      </c>
      <c r="AA52" s="106">
        <v>9316</v>
      </c>
      <c r="AB52" s="106">
        <v>9316</v>
      </c>
      <c r="AC52" s="34">
        <v>9316</v>
      </c>
      <c r="AD52" s="34">
        <v>9316</v>
      </c>
      <c r="AE52" s="34">
        <v>9316</v>
      </c>
      <c r="AF52" s="34">
        <v>9316</v>
      </c>
      <c r="AG52" s="34">
        <v>9316</v>
      </c>
      <c r="AH52" s="34">
        <v>9316</v>
      </c>
      <c r="AI52" s="34">
        <v>9316</v>
      </c>
      <c r="AJ52" s="34">
        <v>9316</v>
      </c>
      <c r="AK52" s="34">
        <v>9316</v>
      </c>
      <c r="AL52" s="34">
        <v>9316</v>
      </c>
      <c r="AM52" s="34">
        <v>9316</v>
      </c>
      <c r="AN52" s="34">
        <v>9316</v>
      </c>
      <c r="AO52" s="34">
        <v>9316</v>
      </c>
      <c r="AP52" s="34">
        <v>9316</v>
      </c>
      <c r="AQ52" s="34">
        <v>9316</v>
      </c>
      <c r="AR52" s="106">
        <v>9316</v>
      </c>
      <c r="AS52" s="106">
        <v>9316</v>
      </c>
      <c r="AT52" s="34">
        <v>9316</v>
      </c>
    </row>
    <row r="53" spans="2:46">
      <c r="B53" s="260" t="s">
        <v>299</v>
      </c>
      <c r="C53" s="285" t="s">
        <v>0</v>
      </c>
      <c r="D53" s="106" t="s">
        <v>0</v>
      </c>
      <c r="E53" s="106" t="s">
        <v>0</v>
      </c>
      <c r="F53" s="106" t="s">
        <v>0</v>
      </c>
      <c r="G53" s="106" t="s">
        <v>0</v>
      </c>
      <c r="H53" s="106" t="s">
        <v>0</v>
      </c>
      <c r="I53" s="106" t="s">
        <v>0</v>
      </c>
      <c r="J53" s="106">
        <v>5567</v>
      </c>
      <c r="K53" s="106">
        <v>5080</v>
      </c>
      <c r="L53" s="106">
        <v>5122</v>
      </c>
      <c r="M53" s="106">
        <v>5124</v>
      </c>
      <c r="N53" s="106">
        <v>5099</v>
      </c>
      <c r="O53" s="106">
        <v>5554</v>
      </c>
      <c r="P53" s="106">
        <v>4886</v>
      </c>
      <c r="Q53" s="106">
        <v>5331</v>
      </c>
      <c r="R53" s="106">
        <v>3998</v>
      </c>
      <c r="S53" s="106">
        <v>4746</v>
      </c>
      <c r="T53" s="106">
        <v>5674</v>
      </c>
      <c r="U53" s="106">
        <v>5637</v>
      </c>
      <c r="V53" s="106">
        <v>5773</v>
      </c>
      <c r="W53" s="106">
        <v>5773</v>
      </c>
      <c r="X53" s="106">
        <v>5625</v>
      </c>
      <c r="Y53" s="106">
        <v>5445</v>
      </c>
      <c r="Z53" s="106">
        <v>5487</v>
      </c>
      <c r="AA53" s="106">
        <v>5973</v>
      </c>
      <c r="AB53" s="106">
        <v>5823</v>
      </c>
      <c r="AC53" s="34">
        <v>5973</v>
      </c>
      <c r="AD53" s="34">
        <v>5973</v>
      </c>
      <c r="AE53" s="34">
        <v>5911</v>
      </c>
      <c r="AF53" s="34">
        <v>5964</v>
      </c>
      <c r="AG53" s="34">
        <v>5964</v>
      </c>
      <c r="AH53" s="34">
        <v>5880</v>
      </c>
      <c r="AI53" s="34">
        <v>5964</v>
      </c>
      <c r="AJ53" s="34">
        <v>5964</v>
      </c>
      <c r="AK53" s="34">
        <v>5964</v>
      </c>
      <c r="AL53" s="34">
        <v>5880</v>
      </c>
      <c r="AM53" s="34">
        <v>5964</v>
      </c>
      <c r="AN53" s="34">
        <v>5964</v>
      </c>
      <c r="AO53" s="34">
        <v>5964</v>
      </c>
      <c r="AP53" s="34">
        <v>5964</v>
      </c>
      <c r="AQ53" s="34">
        <v>5964</v>
      </c>
      <c r="AR53" s="106">
        <v>5964</v>
      </c>
      <c r="AS53" s="106">
        <v>5964</v>
      </c>
      <c r="AT53" s="34">
        <v>5870</v>
      </c>
    </row>
    <row r="54" spans="2:46">
      <c r="B54" s="260" t="s">
        <v>300</v>
      </c>
      <c r="C54" s="285" t="s">
        <v>0</v>
      </c>
      <c r="D54" s="106" t="s">
        <v>0</v>
      </c>
      <c r="E54" s="106" t="s">
        <v>0</v>
      </c>
      <c r="F54" s="106" t="s">
        <v>0</v>
      </c>
      <c r="G54" s="106" t="s">
        <v>0</v>
      </c>
      <c r="H54" s="106" t="s">
        <v>0</v>
      </c>
      <c r="I54" s="106" t="s">
        <v>0</v>
      </c>
      <c r="J54" s="106">
        <v>4495</v>
      </c>
      <c r="K54" s="106">
        <v>4495</v>
      </c>
      <c r="L54" s="106">
        <v>4495</v>
      </c>
      <c r="M54" s="106">
        <v>4495</v>
      </c>
      <c r="N54" s="106">
        <v>4495</v>
      </c>
      <c r="O54" s="106">
        <v>4495</v>
      </c>
      <c r="P54" s="106">
        <v>4495</v>
      </c>
      <c r="Q54" s="106">
        <v>4495</v>
      </c>
      <c r="R54" s="106">
        <v>4495</v>
      </c>
      <c r="S54" s="106">
        <v>4495</v>
      </c>
      <c r="T54" s="106">
        <v>4495</v>
      </c>
      <c r="U54" s="106">
        <v>4495</v>
      </c>
      <c r="V54" s="106">
        <v>4495</v>
      </c>
      <c r="W54" s="106">
        <v>4495</v>
      </c>
      <c r="X54" s="106">
        <v>4495</v>
      </c>
      <c r="Y54" s="106">
        <v>4495</v>
      </c>
      <c r="Z54" s="106">
        <v>4495</v>
      </c>
      <c r="AA54" s="106">
        <v>4495</v>
      </c>
      <c r="AB54" s="106">
        <v>4495</v>
      </c>
      <c r="AC54" s="34">
        <v>4495</v>
      </c>
      <c r="AD54" s="34">
        <v>4495</v>
      </c>
      <c r="AE54" s="34">
        <v>4495</v>
      </c>
      <c r="AF54" s="34">
        <v>4495</v>
      </c>
      <c r="AG54" s="34">
        <v>4495</v>
      </c>
      <c r="AH54" s="34">
        <v>4495</v>
      </c>
      <c r="AI54" s="34">
        <v>4495</v>
      </c>
      <c r="AJ54" s="34">
        <v>4495</v>
      </c>
      <c r="AK54" s="34">
        <v>4495</v>
      </c>
      <c r="AL54" s="34">
        <v>4495</v>
      </c>
      <c r="AM54" s="34">
        <v>4495</v>
      </c>
      <c r="AN54" s="34">
        <v>4495</v>
      </c>
      <c r="AO54" s="34">
        <v>4495</v>
      </c>
      <c r="AP54" s="34">
        <v>4495</v>
      </c>
      <c r="AQ54" s="34">
        <v>4495</v>
      </c>
      <c r="AR54" s="106">
        <v>4495</v>
      </c>
      <c r="AS54" s="106">
        <v>4495</v>
      </c>
      <c r="AT54" s="34">
        <v>4495</v>
      </c>
    </row>
    <row r="55" spans="2:46">
      <c r="B55" s="260" t="s">
        <v>301</v>
      </c>
      <c r="C55" s="285" t="s">
        <v>0</v>
      </c>
      <c r="D55" s="106" t="s">
        <v>0</v>
      </c>
      <c r="E55" s="106" t="s">
        <v>0</v>
      </c>
      <c r="F55" s="106" t="s">
        <v>0</v>
      </c>
      <c r="G55" s="106" t="s">
        <v>0</v>
      </c>
      <c r="H55" s="106" t="s">
        <v>0</v>
      </c>
      <c r="I55" s="106" t="s">
        <v>0</v>
      </c>
      <c r="J55" s="106">
        <v>8879</v>
      </c>
      <c r="K55" s="106">
        <v>9137</v>
      </c>
      <c r="L55" s="106">
        <v>9024</v>
      </c>
      <c r="M55" s="106">
        <v>8942</v>
      </c>
      <c r="N55" s="106">
        <v>8951</v>
      </c>
      <c r="O55" s="106">
        <v>9127</v>
      </c>
      <c r="P55" s="106">
        <v>9092</v>
      </c>
      <c r="Q55" s="106">
        <v>8538</v>
      </c>
      <c r="R55" s="106">
        <v>8376</v>
      </c>
      <c r="S55" s="106">
        <v>32884</v>
      </c>
      <c r="T55" s="106">
        <v>32078</v>
      </c>
      <c r="U55" s="106">
        <v>32763</v>
      </c>
      <c r="V55" s="106">
        <v>31536</v>
      </c>
      <c r="W55" s="106">
        <v>31493</v>
      </c>
      <c r="X55" s="106">
        <v>33603</v>
      </c>
      <c r="Y55" s="106">
        <v>33734</v>
      </c>
      <c r="Z55" s="106">
        <v>30365</v>
      </c>
      <c r="AA55" s="106">
        <v>33392</v>
      </c>
      <c r="AB55" s="106">
        <v>33463</v>
      </c>
      <c r="AC55" s="34">
        <v>33822</v>
      </c>
      <c r="AD55" s="34">
        <v>33580</v>
      </c>
      <c r="AE55" s="34">
        <v>33478</v>
      </c>
      <c r="AF55" s="34">
        <v>34469</v>
      </c>
      <c r="AG55" s="34">
        <v>34817</v>
      </c>
      <c r="AH55" s="34">
        <v>34817</v>
      </c>
      <c r="AI55" s="34">
        <v>34824</v>
      </c>
      <c r="AJ55" s="34">
        <v>34775</v>
      </c>
      <c r="AK55" s="34">
        <v>34819</v>
      </c>
      <c r="AL55" s="34">
        <v>34900</v>
      </c>
      <c r="AM55" s="34">
        <v>34900</v>
      </c>
      <c r="AN55" s="34">
        <v>34677</v>
      </c>
      <c r="AO55" s="34">
        <v>33752</v>
      </c>
      <c r="AP55" s="34">
        <v>32753</v>
      </c>
      <c r="AQ55" s="34">
        <v>33870</v>
      </c>
      <c r="AR55" s="106">
        <v>31761</v>
      </c>
      <c r="AS55" s="106">
        <v>32948</v>
      </c>
      <c r="AT55" s="34">
        <v>32835</v>
      </c>
    </row>
    <row r="56" spans="2:46">
      <c r="B56" s="260" t="s">
        <v>302</v>
      </c>
      <c r="C56" s="285" t="s">
        <v>0</v>
      </c>
      <c r="D56" s="106" t="s">
        <v>0</v>
      </c>
      <c r="E56" s="106" t="s">
        <v>0</v>
      </c>
      <c r="F56" s="106" t="s">
        <v>0</v>
      </c>
      <c r="G56" s="106" t="s">
        <v>0</v>
      </c>
      <c r="H56" s="106" t="s">
        <v>0</v>
      </c>
      <c r="I56" s="106" t="s">
        <v>0</v>
      </c>
      <c r="J56" s="106" t="s">
        <v>0</v>
      </c>
      <c r="K56" s="106">
        <v>9090</v>
      </c>
      <c r="L56" s="106">
        <v>9965</v>
      </c>
      <c r="M56" s="106">
        <v>9965</v>
      </c>
      <c r="N56" s="106">
        <v>9793</v>
      </c>
      <c r="O56" s="106">
        <v>9798</v>
      </c>
      <c r="P56" s="106">
        <v>9511</v>
      </c>
      <c r="Q56" s="106">
        <v>9511</v>
      </c>
      <c r="R56" s="106">
        <v>9118</v>
      </c>
      <c r="S56" s="106">
        <v>8716</v>
      </c>
      <c r="T56" s="106">
        <v>9210</v>
      </c>
      <c r="U56" s="106">
        <v>9286</v>
      </c>
      <c r="V56" s="106">
        <v>9315</v>
      </c>
      <c r="W56" s="106">
        <v>9591</v>
      </c>
      <c r="X56" s="106">
        <v>9965</v>
      </c>
      <c r="Y56" s="106">
        <v>9965</v>
      </c>
      <c r="Z56" s="106">
        <v>9965</v>
      </c>
      <c r="AA56" s="106">
        <v>9965</v>
      </c>
      <c r="AB56" s="106">
        <v>9965</v>
      </c>
      <c r="AC56" s="34">
        <v>9965</v>
      </c>
      <c r="AD56" s="34">
        <v>9965</v>
      </c>
      <c r="AE56" s="34">
        <v>9965</v>
      </c>
      <c r="AF56" s="34">
        <v>9965</v>
      </c>
      <c r="AG56" s="34">
        <v>9965</v>
      </c>
      <c r="AH56" s="34">
        <v>9965</v>
      </c>
      <c r="AI56" s="34">
        <v>9965</v>
      </c>
      <c r="AJ56" s="34">
        <v>8906</v>
      </c>
      <c r="AK56" s="34">
        <v>8906</v>
      </c>
      <c r="AL56" s="34">
        <v>8734</v>
      </c>
      <c r="AM56" s="34">
        <v>8906</v>
      </c>
      <c r="AN56" s="34">
        <v>8294</v>
      </c>
      <c r="AO56" s="34">
        <v>8885</v>
      </c>
      <c r="AP56" s="34">
        <v>8700</v>
      </c>
      <c r="AQ56" s="34">
        <v>8301</v>
      </c>
      <c r="AR56" s="106">
        <v>8158</v>
      </c>
      <c r="AS56" s="106">
        <v>8158</v>
      </c>
      <c r="AT56" s="34">
        <v>8597</v>
      </c>
    </row>
    <row r="57" spans="2:46">
      <c r="B57" s="260" t="s">
        <v>303</v>
      </c>
      <c r="C57" s="285" t="s">
        <v>0</v>
      </c>
      <c r="D57" s="106" t="s">
        <v>0</v>
      </c>
      <c r="E57" s="106" t="s">
        <v>0</v>
      </c>
      <c r="F57" s="106" t="s">
        <v>0</v>
      </c>
      <c r="G57" s="106" t="s">
        <v>0</v>
      </c>
      <c r="H57" s="106" t="s">
        <v>0</v>
      </c>
      <c r="I57" s="106" t="s">
        <v>0</v>
      </c>
      <c r="J57" s="106" t="s">
        <v>0</v>
      </c>
      <c r="K57" s="106">
        <v>25678</v>
      </c>
      <c r="L57" s="106">
        <v>25678</v>
      </c>
      <c r="M57" s="106">
        <v>25678</v>
      </c>
      <c r="N57" s="106">
        <v>25678</v>
      </c>
      <c r="O57" s="106">
        <v>25678</v>
      </c>
      <c r="P57" s="106">
        <v>25678</v>
      </c>
      <c r="Q57" s="106">
        <v>25678</v>
      </c>
      <c r="R57" s="106">
        <v>25678</v>
      </c>
      <c r="S57" s="106">
        <v>25678</v>
      </c>
      <c r="T57" s="106">
        <v>23502</v>
      </c>
      <c r="U57" s="106">
        <v>23313</v>
      </c>
      <c r="V57" s="106">
        <v>25678</v>
      </c>
      <c r="W57" s="106">
        <v>25678</v>
      </c>
      <c r="X57" s="106">
        <v>25678</v>
      </c>
      <c r="Y57" s="106">
        <v>25678</v>
      </c>
      <c r="Z57" s="106">
        <v>25678</v>
      </c>
      <c r="AA57" s="106">
        <v>25678</v>
      </c>
      <c r="AB57" s="106">
        <v>25678</v>
      </c>
      <c r="AC57" s="34">
        <v>25678</v>
      </c>
      <c r="AD57" s="34">
        <v>25678</v>
      </c>
      <c r="AE57" s="34">
        <v>25678</v>
      </c>
      <c r="AF57" s="34">
        <v>25678</v>
      </c>
      <c r="AG57" s="34">
        <v>25678</v>
      </c>
      <c r="AH57" s="34">
        <v>25678</v>
      </c>
      <c r="AI57" s="34">
        <v>25678</v>
      </c>
      <c r="AJ57" s="34">
        <v>25678</v>
      </c>
      <c r="AK57" s="34">
        <v>25678</v>
      </c>
      <c r="AL57" s="34">
        <v>25678</v>
      </c>
      <c r="AM57" s="34">
        <v>25678</v>
      </c>
      <c r="AN57" s="34">
        <v>25678</v>
      </c>
      <c r="AO57" s="34">
        <v>25678</v>
      </c>
      <c r="AP57" s="34">
        <v>25678</v>
      </c>
      <c r="AQ57" s="34">
        <v>25678</v>
      </c>
      <c r="AR57" s="106">
        <v>24850</v>
      </c>
      <c r="AS57" s="106">
        <v>25678</v>
      </c>
      <c r="AT57" s="34">
        <v>25678</v>
      </c>
    </row>
    <row r="58" spans="2:46">
      <c r="B58" s="260" t="s">
        <v>304</v>
      </c>
      <c r="C58" s="285" t="s">
        <v>0</v>
      </c>
      <c r="D58" s="106" t="s">
        <v>0</v>
      </c>
      <c r="E58" s="106" t="s">
        <v>0</v>
      </c>
      <c r="F58" s="106" t="s">
        <v>0</v>
      </c>
      <c r="G58" s="106" t="s">
        <v>0</v>
      </c>
      <c r="H58" s="106" t="s">
        <v>0</v>
      </c>
      <c r="I58" s="106" t="s">
        <v>0</v>
      </c>
      <c r="J58" s="106" t="s">
        <v>0</v>
      </c>
      <c r="K58" s="106" t="s">
        <v>0</v>
      </c>
      <c r="L58" s="106">
        <v>3121</v>
      </c>
      <c r="M58" s="106">
        <v>3121</v>
      </c>
      <c r="N58" s="106">
        <v>3495</v>
      </c>
      <c r="O58" s="106">
        <v>3847</v>
      </c>
      <c r="P58" s="106">
        <v>3847</v>
      </c>
      <c r="Q58" s="106">
        <v>3911</v>
      </c>
      <c r="R58" s="106">
        <v>3338</v>
      </c>
      <c r="S58" s="106">
        <v>3274</v>
      </c>
      <c r="T58" s="106">
        <v>3274</v>
      </c>
      <c r="U58" s="106">
        <v>3051</v>
      </c>
      <c r="V58" s="106">
        <v>3121</v>
      </c>
      <c r="W58" s="106">
        <v>3121</v>
      </c>
      <c r="X58" s="106">
        <v>3121</v>
      </c>
      <c r="Y58" s="106">
        <v>3121</v>
      </c>
      <c r="Z58" s="106">
        <v>3121</v>
      </c>
      <c r="AA58" s="106">
        <v>3121</v>
      </c>
      <c r="AB58" s="106">
        <v>3232</v>
      </c>
      <c r="AC58" s="34">
        <v>3735</v>
      </c>
      <c r="AD58" s="34">
        <v>3800</v>
      </c>
      <c r="AE58" s="34" t="s">
        <v>0</v>
      </c>
      <c r="AF58" s="34" t="s">
        <v>0</v>
      </c>
      <c r="AG58" s="34" t="s">
        <v>0</v>
      </c>
      <c r="AH58" s="34" t="s">
        <v>0</v>
      </c>
      <c r="AI58" s="34" t="s">
        <v>0</v>
      </c>
      <c r="AJ58" s="34" t="s">
        <v>0</v>
      </c>
      <c r="AK58" s="34" t="s">
        <v>0</v>
      </c>
      <c r="AL58" s="34" t="s">
        <v>0</v>
      </c>
      <c r="AM58" s="34" t="s">
        <v>0</v>
      </c>
      <c r="AN58" s="34" t="s">
        <v>0</v>
      </c>
      <c r="AO58" s="34" t="s">
        <v>0</v>
      </c>
      <c r="AP58" s="34" t="s">
        <v>0</v>
      </c>
      <c r="AQ58" s="34" t="s">
        <v>0</v>
      </c>
      <c r="AR58" s="106" t="s">
        <v>0</v>
      </c>
      <c r="AS58" s="106" t="s">
        <v>0</v>
      </c>
      <c r="AT58" s="34" t="s">
        <v>0</v>
      </c>
    </row>
    <row r="59" spans="2:46">
      <c r="B59" s="258" t="s">
        <v>305</v>
      </c>
      <c r="C59" s="285" t="s">
        <v>0</v>
      </c>
      <c r="D59" s="106" t="s">
        <v>0</v>
      </c>
      <c r="E59" s="106" t="s">
        <v>0</v>
      </c>
      <c r="F59" s="106" t="s">
        <v>0</v>
      </c>
      <c r="G59" s="106" t="s">
        <v>0</v>
      </c>
      <c r="H59" s="106" t="s">
        <v>0</v>
      </c>
      <c r="I59" s="106" t="s">
        <v>0</v>
      </c>
      <c r="J59" s="106" t="s">
        <v>0</v>
      </c>
      <c r="K59" s="106" t="s">
        <v>0</v>
      </c>
      <c r="L59" s="106" t="s">
        <v>0</v>
      </c>
      <c r="M59" s="106">
        <v>7953</v>
      </c>
      <c r="N59" s="106">
        <v>8019</v>
      </c>
      <c r="O59" s="106">
        <v>8001</v>
      </c>
      <c r="P59" s="106">
        <v>8056</v>
      </c>
      <c r="Q59" s="106">
        <v>7876</v>
      </c>
      <c r="R59" s="106">
        <v>7828</v>
      </c>
      <c r="S59" s="106">
        <v>7847</v>
      </c>
      <c r="T59" s="106">
        <v>7736</v>
      </c>
      <c r="U59" s="106">
        <v>7844</v>
      </c>
      <c r="V59" s="106">
        <v>7739</v>
      </c>
      <c r="W59" s="106">
        <v>7468</v>
      </c>
      <c r="X59" s="106">
        <v>7532</v>
      </c>
      <c r="Y59" s="106">
        <v>7557</v>
      </c>
      <c r="Z59" s="106">
        <v>7633</v>
      </c>
      <c r="AA59" s="106">
        <v>7738</v>
      </c>
      <c r="AB59" s="106">
        <v>9527</v>
      </c>
      <c r="AC59" s="34">
        <v>9587</v>
      </c>
      <c r="AD59" s="34">
        <v>9737</v>
      </c>
      <c r="AE59" s="34">
        <v>9796</v>
      </c>
      <c r="AF59" s="34">
        <v>9957</v>
      </c>
      <c r="AG59" s="34">
        <v>10188</v>
      </c>
      <c r="AH59" s="34">
        <v>10315</v>
      </c>
      <c r="AI59" s="34">
        <v>10315</v>
      </c>
      <c r="AJ59" s="34">
        <v>10233</v>
      </c>
      <c r="AK59" s="34">
        <v>10338</v>
      </c>
      <c r="AL59" s="34">
        <v>10338</v>
      </c>
      <c r="AM59" s="34">
        <v>10338</v>
      </c>
      <c r="AN59" s="34">
        <v>10338</v>
      </c>
      <c r="AO59" s="34">
        <v>10251</v>
      </c>
      <c r="AP59" s="34">
        <v>9631</v>
      </c>
      <c r="AQ59" s="34">
        <v>9620</v>
      </c>
      <c r="AR59" s="106">
        <v>9615</v>
      </c>
      <c r="AS59" s="106">
        <v>9530</v>
      </c>
      <c r="AT59" s="34">
        <v>9531</v>
      </c>
    </row>
    <row r="60" spans="2:46" ht="24">
      <c r="B60" s="260" t="s">
        <v>306</v>
      </c>
      <c r="C60" s="285" t="s">
        <v>0</v>
      </c>
      <c r="D60" s="106" t="s">
        <v>0</v>
      </c>
      <c r="E60" s="106" t="s">
        <v>0</v>
      </c>
      <c r="F60" s="106" t="s">
        <v>0</v>
      </c>
      <c r="G60" s="106" t="s">
        <v>0</v>
      </c>
      <c r="H60" s="106" t="s">
        <v>0</v>
      </c>
      <c r="I60" s="106" t="s">
        <v>0</v>
      </c>
      <c r="J60" s="106" t="s">
        <v>0</v>
      </c>
      <c r="K60" s="106" t="s">
        <v>0</v>
      </c>
      <c r="L60" s="106" t="s">
        <v>0</v>
      </c>
      <c r="M60" s="106">
        <v>11737</v>
      </c>
      <c r="N60" s="106">
        <v>11902</v>
      </c>
      <c r="O60" s="106">
        <v>11923</v>
      </c>
      <c r="P60" s="106">
        <v>11923</v>
      </c>
      <c r="Q60" s="106">
        <v>11922</v>
      </c>
      <c r="R60" s="106">
        <v>11922</v>
      </c>
      <c r="S60" s="106">
        <v>11922</v>
      </c>
      <c r="T60" s="106">
        <v>11922</v>
      </c>
      <c r="U60" s="106">
        <v>11922</v>
      </c>
      <c r="V60" s="106">
        <v>11855</v>
      </c>
      <c r="W60" s="106">
        <v>11855</v>
      </c>
      <c r="X60" s="106">
        <v>11904</v>
      </c>
      <c r="Y60" s="106">
        <v>11904</v>
      </c>
      <c r="Z60" s="106">
        <v>11904</v>
      </c>
      <c r="AA60" s="106">
        <v>11904</v>
      </c>
      <c r="AB60" s="106">
        <v>11904</v>
      </c>
      <c r="AC60" s="34">
        <v>11904</v>
      </c>
      <c r="AD60" s="34">
        <v>11904</v>
      </c>
      <c r="AE60" s="34">
        <v>11904</v>
      </c>
      <c r="AF60" s="34">
        <v>11904</v>
      </c>
      <c r="AG60" s="34">
        <v>11904</v>
      </c>
      <c r="AH60" s="34">
        <v>11904</v>
      </c>
      <c r="AI60" s="34">
        <v>11904</v>
      </c>
      <c r="AJ60" s="34">
        <v>11904</v>
      </c>
      <c r="AK60" s="34">
        <v>11904</v>
      </c>
      <c r="AL60" s="34">
        <v>11904</v>
      </c>
      <c r="AM60" s="34">
        <v>11904</v>
      </c>
      <c r="AN60" s="34">
        <v>11904</v>
      </c>
      <c r="AO60" s="34">
        <v>11904</v>
      </c>
      <c r="AP60" s="34">
        <v>11904</v>
      </c>
      <c r="AQ60" s="34">
        <v>11904</v>
      </c>
      <c r="AR60" s="106">
        <v>11904</v>
      </c>
      <c r="AS60" s="106">
        <v>11904</v>
      </c>
      <c r="AT60" s="34">
        <v>11904</v>
      </c>
    </row>
    <row r="61" spans="2:46">
      <c r="B61" s="262" t="s">
        <v>307</v>
      </c>
      <c r="C61" s="286" t="s">
        <v>0</v>
      </c>
      <c r="D61" s="160" t="s">
        <v>0</v>
      </c>
      <c r="E61" s="160" t="s">
        <v>0</v>
      </c>
      <c r="F61" s="160" t="s">
        <v>0</v>
      </c>
      <c r="G61" s="160" t="s">
        <v>0</v>
      </c>
      <c r="H61" s="160" t="s">
        <v>0</v>
      </c>
      <c r="I61" s="160" t="s">
        <v>0</v>
      </c>
      <c r="J61" s="160" t="s">
        <v>0</v>
      </c>
      <c r="K61" s="160" t="s">
        <v>0</v>
      </c>
      <c r="L61" s="160" t="s">
        <v>0</v>
      </c>
      <c r="M61" s="160" t="s">
        <v>0</v>
      </c>
      <c r="N61" s="158">
        <v>12078</v>
      </c>
      <c r="O61" s="158">
        <v>12078</v>
      </c>
      <c r="P61" s="160">
        <v>12265</v>
      </c>
      <c r="Q61" s="106">
        <v>12265</v>
      </c>
      <c r="R61" s="106">
        <v>12265</v>
      </c>
      <c r="S61" s="106">
        <v>12265</v>
      </c>
      <c r="T61" s="106">
        <v>12265</v>
      </c>
      <c r="U61" s="106">
        <v>12265</v>
      </c>
      <c r="V61" s="106">
        <v>12265</v>
      </c>
      <c r="W61" s="106">
        <v>12265</v>
      </c>
      <c r="X61" s="106">
        <v>12265</v>
      </c>
      <c r="Y61" s="106">
        <v>12265</v>
      </c>
      <c r="Z61" s="106">
        <v>12078</v>
      </c>
      <c r="AA61" s="106">
        <v>12078</v>
      </c>
      <c r="AB61" s="106">
        <v>12145</v>
      </c>
      <c r="AC61" s="34">
        <v>12145</v>
      </c>
      <c r="AD61" s="34">
        <v>12265</v>
      </c>
      <c r="AE61" s="34">
        <v>12265</v>
      </c>
      <c r="AF61" s="34">
        <v>12265</v>
      </c>
      <c r="AG61" s="34">
        <v>12265</v>
      </c>
      <c r="AH61" s="34">
        <v>12265</v>
      </c>
      <c r="AI61" s="34">
        <v>12265</v>
      </c>
      <c r="AJ61" s="34">
        <v>12265</v>
      </c>
      <c r="AK61" s="34">
        <v>12265</v>
      </c>
      <c r="AL61" s="34">
        <v>12265</v>
      </c>
      <c r="AM61" s="34">
        <v>12265</v>
      </c>
      <c r="AN61" s="34">
        <v>12265</v>
      </c>
      <c r="AO61" s="34">
        <v>12265</v>
      </c>
      <c r="AP61" s="34">
        <v>12145</v>
      </c>
      <c r="AQ61" s="34">
        <v>12265</v>
      </c>
      <c r="AR61" s="106">
        <v>12265</v>
      </c>
      <c r="AS61" s="106">
        <v>12265</v>
      </c>
      <c r="AT61" s="34">
        <v>11769</v>
      </c>
    </row>
    <row r="62" spans="2:46">
      <c r="B62" s="276" t="s">
        <v>106</v>
      </c>
      <c r="C62" s="285" t="s">
        <v>0</v>
      </c>
      <c r="D62" s="106" t="s">
        <v>0</v>
      </c>
      <c r="E62" s="106" t="s">
        <v>0</v>
      </c>
      <c r="F62" s="106" t="s">
        <v>0</v>
      </c>
      <c r="G62" s="106" t="s">
        <v>0</v>
      </c>
      <c r="H62" s="106" t="s">
        <v>0</v>
      </c>
      <c r="I62" s="106" t="s">
        <v>0</v>
      </c>
      <c r="J62" s="106" t="s">
        <v>0</v>
      </c>
      <c r="K62" s="106" t="s">
        <v>0</v>
      </c>
      <c r="L62" s="106" t="s">
        <v>0</v>
      </c>
      <c r="M62" s="106" t="s">
        <v>0</v>
      </c>
      <c r="N62" s="106" t="s">
        <v>0</v>
      </c>
      <c r="O62" s="106">
        <v>20425</v>
      </c>
      <c r="P62" s="106">
        <v>20425</v>
      </c>
      <c r="Q62" s="106">
        <v>20425</v>
      </c>
      <c r="R62" s="106">
        <v>20425</v>
      </c>
      <c r="S62" s="106">
        <v>20425</v>
      </c>
      <c r="T62" s="106">
        <v>19492</v>
      </c>
      <c r="U62" s="106">
        <v>20425</v>
      </c>
      <c r="V62" s="106">
        <v>20612</v>
      </c>
      <c r="W62" s="106">
        <v>18470</v>
      </c>
      <c r="X62" s="106">
        <v>18470</v>
      </c>
      <c r="Y62" s="106">
        <v>20812</v>
      </c>
      <c r="Z62" s="106">
        <v>20812</v>
      </c>
      <c r="AA62" s="106">
        <v>20812</v>
      </c>
      <c r="AB62" s="106">
        <v>20812</v>
      </c>
      <c r="AC62" s="34">
        <v>20812</v>
      </c>
      <c r="AD62" s="34">
        <v>20812</v>
      </c>
      <c r="AE62" s="34">
        <v>20812</v>
      </c>
      <c r="AF62" s="34">
        <v>20812</v>
      </c>
      <c r="AG62" s="34">
        <v>16528</v>
      </c>
      <c r="AH62" s="34">
        <v>18018</v>
      </c>
      <c r="AI62" s="34">
        <v>20439</v>
      </c>
      <c r="AJ62" s="34">
        <v>20439</v>
      </c>
      <c r="AK62" s="34">
        <v>20812</v>
      </c>
      <c r="AL62" s="34">
        <v>20812</v>
      </c>
      <c r="AM62" s="34">
        <v>20812</v>
      </c>
      <c r="AN62" s="34">
        <v>20812</v>
      </c>
      <c r="AO62" s="34">
        <v>20812</v>
      </c>
      <c r="AP62" s="34">
        <v>20812</v>
      </c>
      <c r="AQ62" s="34">
        <v>20812</v>
      </c>
      <c r="AR62" s="106" t="s">
        <v>0</v>
      </c>
      <c r="AS62" s="106" t="s">
        <v>0</v>
      </c>
      <c r="AT62" s="34" t="s">
        <v>0</v>
      </c>
    </row>
    <row r="63" spans="2:46">
      <c r="B63" s="276" t="s">
        <v>308</v>
      </c>
      <c r="C63" s="285" t="s">
        <v>0</v>
      </c>
      <c r="D63" s="106" t="s">
        <v>0</v>
      </c>
      <c r="E63" s="106" t="s">
        <v>0</v>
      </c>
      <c r="F63" s="106" t="s">
        <v>0</v>
      </c>
      <c r="G63" s="106" t="s">
        <v>0</v>
      </c>
      <c r="H63" s="106" t="s">
        <v>0</v>
      </c>
      <c r="I63" s="106" t="s">
        <v>0</v>
      </c>
      <c r="J63" s="106" t="s">
        <v>0</v>
      </c>
      <c r="K63" s="106" t="s">
        <v>0</v>
      </c>
      <c r="L63" s="106" t="s">
        <v>0</v>
      </c>
      <c r="M63" s="106" t="s">
        <v>0</v>
      </c>
      <c r="N63" s="106" t="s">
        <v>0</v>
      </c>
      <c r="O63" s="106">
        <v>27430</v>
      </c>
      <c r="P63" s="106">
        <v>36694</v>
      </c>
      <c r="Q63" s="106">
        <v>36612</v>
      </c>
      <c r="R63" s="106">
        <v>36612</v>
      </c>
      <c r="S63" s="106">
        <v>36525</v>
      </c>
      <c r="T63" s="106">
        <v>36555</v>
      </c>
      <c r="U63" s="106">
        <v>37282</v>
      </c>
      <c r="V63" s="106">
        <v>36097</v>
      </c>
      <c r="W63" s="106">
        <v>37550</v>
      </c>
      <c r="X63" s="106">
        <v>37550</v>
      </c>
      <c r="Y63" s="106">
        <v>37108</v>
      </c>
      <c r="Z63" s="106">
        <v>35794</v>
      </c>
      <c r="AA63" s="106">
        <v>35484</v>
      </c>
      <c r="AB63" s="106">
        <v>36792</v>
      </c>
      <c r="AC63" s="34">
        <v>37265</v>
      </c>
      <c r="AD63" s="34">
        <v>37060</v>
      </c>
      <c r="AE63" s="34">
        <v>37849</v>
      </c>
      <c r="AF63" s="34">
        <v>37953</v>
      </c>
      <c r="AG63" s="34">
        <v>36987</v>
      </c>
      <c r="AH63" s="34">
        <v>36987</v>
      </c>
      <c r="AI63" s="34">
        <v>36494</v>
      </c>
      <c r="AJ63" s="34">
        <v>36574</v>
      </c>
      <c r="AK63" s="34">
        <v>38426</v>
      </c>
      <c r="AL63" s="34">
        <v>38231</v>
      </c>
      <c r="AM63" s="34">
        <v>38231</v>
      </c>
      <c r="AN63" s="34">
        <v>38231</v>
      </c>
      <c r="AO63" s="34">
        <v>38157</v>
      </c>
      <c r="AP63" s="34">
        <v>33888</v>
      </c>
      <c r="AQ63" s="34">
        <v>36962</v>
      </c>
      <c r="AR63" s="106">
        <v>35996</v>
      </c>
      <c r="AS63" s="106">
        <v>36071</v>
      </c>
      <c r="AT63" s="34">
        <v>35578</v>
      </c>
    </row>
    <row r="64" spans="2:46">
      <c r="B64" s="276" t="s">
        <v>107</v>
      </c>
      <c r="C64" s="285" t="s">
        <v>0</v>
      </c>
      <c r="D64" s="106" t="s">
        <v>0</v>
      </c>
      <c r="E64" s="106" t="s">
        <v>0</v>
      </c>
      <c r="F64" s="106" t="s">
        <v>0</v>
      </c>
      <c r="G64" s="106" t="s">
        <v>0</v>
      </c>
      <c r="H64" s="106" t="s">
        <v>0</v>
      </c>
      <c r="I64" s="106" t="s">
        <v>0</v>
      </c>
      <c r="J64" s="106" t="s">
        <v>0</v>
      </c>
      <c r="K64" s="106" t="s">
        <v>0</v>
      </c>
      <c r="L64" s="106" t="s">
        <v>0</v>
      </c>
      <c r="M64" s="106" t="s">
        <v>0</v>
      </c>
      <c r="N64" s="106" t="s">
        <v>0</v>
      </c>
      <c r="O64" s="106">
        <v>5394</v>
      </c>
      <c r="P64" s="161">
        <v>5394</v>
      </c>
      <c r="Q64" s="106">
        <v>5394</v>
      </c>
      <c r="R64" s="106">
        <v>5303</v>
      </c>
      <c r="S64" s="106">
        <v>5338</v>
      </c>
      <c r="T64" s="106">
        <v>5394</v>
      </c>
      <c r="U64" s="106">
        <v>4671</v>
      </c>
      <c r="V64" s="106">
        <v>4720</v>
      </c>
      <c r="W64" s="106">
        <v>5378</v>
      </c>
      <c r="X64" s="106">
        <v>5378</v>
      </c>
      <c r="Y64" s="106">
        <v>5263</v>
      </c>
      <c r="Z64" s="106">
        <v>5378</v>
      </c>
      <c r="AA64" s="106">
        <v>5378</v>
      </c>
      <c r="AB64" s="106">
        <v>5378</v>
      </c>
      <c r="AC64" s="34">
        <v>5378</v>
      </c>
      <c r="AD64" s="34">
        <v>5378</v>
      </c>
      <c r="AE64" s="34">
        <v>5378</v>
      </c>
      <c r="AF64" s="34">
        <v>5378</v>
      </c>
      <c r="AG64" s="34">
        <v>5378</v>
      </c>
      <c r="AH64" s="34">
        <v>5378</v>
      </c>
      <c r="AI64" s="34">
        <v>5378</v>
      </c>
      <c r="AJ64" s="34">
        <v>5378</v>
      </c>
      <c r="AK64" s="34">
        <v>5378</v>
      </c>
      <c r="AL64" s="34">
        <v>5378</v>
      </c>
      <c r="AM64" s="34">
        <v>5378</v>
      </c>
      <c r="AN64" s="34">
        <v>5378</v>
      </c>
      <c r="AO64" s="34">
        <v>5259</v>
      </c>
      <c r="AP64" s="34">
        <v>5378</v>
      </c>
      <c r="AQ64" s="34">
        <v>5378</v>
      </c>
      <c r="AR64" s="106">
        <v>5276</v>
      </c>
      <c r="AS64" s="106">
        <v>5344</v>
      </c>
      <c r="AT64" s="34">
        <v>5378</v>
      </c>
    </row>
    <row r="65" spans="2:46">
      <c r="B65" s="277" t="s">
        <v>309</v>
      </c>
      <c r="C65" s="286" t="s">
        <v>0</v>
      </c>
      <c r="D65" s="160" t="s">
        <v>0</v>
      </c>
      <c r="E65" s="160" t="s">
        <v>0</v>
      </c>
      <c r="F65" s="160" t="s">
        <v>0</v>
      </c>
      <c r="G65" s="160" t="s">
        <v>0</v>
      </c>
      <c r="H65" s="160" t="s">
        <v>0</v>
      </c>
      <c r="I65" s="160" t="s">
        <v>0</v>
      </c>
      <c r="J65" s="160" t="s">
        <v>0</v>
      </c>
      <c r="K65" s="160" t="s">
        <v>0</v>
      </c>
      <c r="L65" s="160" t="s">
        <v>0</v>
      </c>
      <c r="M65" s="160" t="s">
        <v>0</v>
      </c>
      <c r="N65" s="160" t="s">
        <v>0</v>
      </c>
      <c r="O65" s="161" t="s">
        <v>0</v>
      </c>
      <c r="P65" s="161">
        <v>24702</v>
      </c>
      <c r="Q65" s="106">
        <v>23847</v>
      </c>
      <c r="R65" s="106">
        <v>22952</v>
      </c>
      <c r="S65" s="106">
        <v>21965</v>
      </c>
      <c r="T65" s="106">
        <v>25582</v>
      </c>
      <c r="U65" s="106">
        <v>25245</v>
      </c>
      <c r="V65" s="106">
        <v>26008</v>
      </c>
      <c r="W65" s="106">
        <v>26178</v>
      </c>
      <c r="X65" s="106">
        <v>26372</v>
      </c>
      <c r="Y65" s="106">
        <v>26567</v>
      </c>
      <c r="Z65" s="106">
        <v>26034</v>
      </c>
      <c r="AA65" s="106">
        <v>26248</v>
      </c>
      <c r="AB65" s="106">
        <v>26296</v>
      </c>
      <c r="AC65" s="34">
        <v>26981</v>
      </c>
      <c r="AD65" s="34">
        <v>23897</v>
      </c>
      <c r="AE65" s="34">
        <v>26811</v>
      </c>
      <c r="AF65" s="34">
        <v>27540</v>
      </c>
      <c r="AG65" s="34">
        <v>28256</v>
      </c>
      <c r="AH65" s="34">
        <v>28403</v>
      </c>
      <c r="AI65" s="34">
        <v>28246</v>
      </c>
      <c r="AJ65" s="34">
        <v>28038</v>
      </c>
      <c r="AK65" s="34">
        <v>28403</v>
      </c>
      <c r="AL65" s="34">
        <v>28208</v>
      </c>
      <c r="AM65" s="34">
        <v>28403</v>
      </c>
      <c r="AN65" s="34">
        <v>28403</v>
      </c>
      <c r="AO65" s="34">
        <v>28150</v>
      </c>
      <c r="AP65" s="34">
        <v>27955</v>
      </c>
      <c r="AQ65" s="34">
        <v>27226</v>
      </c>
      <c r="AR65" s="106">
        <v>27489</v>
      </c>
      <c r="AS65" s="106">
        <v>27829</v>
      </c>
      <c r="AT65" s="34">
        <v>27829</v>
      </c>
    </row>
    <row r="66" spans="2:46">
      <c r="B66" s="278" t="s">
        <v>310</v>
      </c>
      <c r="C66" s="287" t="s">
        <v>0</v>
      </c>
      <c r="D66" s="161" t="s">
        <v>0</v>
      </c>
      <c r="E66" s="161" t="s">
        <v>0</v>
      </c>
      <c r="F66" s="161" t="s">
        <v>0</v>
      </c>
      <c r="G66" s="161" t="s">
        <v>0</v>
      </c>
      <c r="H66" s="161" t="s">
        <v>0</v>
      </c>
      <c r="I66" s="161" t="s">
        <v>0</v>
      </c>
      <c r="J66" s="161" t="s">
        <v>0</v>
      </c>
      <c r="K66" s="161" t="s">
        <v>0</v>
      </c>
      <c r="L66" s="161" t="s">
        <v>0</v>
      </c>
      <c r="M66" s="161" t="s">
        <v>0</v>
      </c>
      <c r="N66" s="161" t="s">
        <v>0</v>
      </c>
      <c r="O66" s="161" t="s">
        <v>0</v>
      </c>
      <c r="P66" s="161" t="s">
        <v>0</v>
      </c>
      <c r="Q66" s="106">
        <v>7980</v>
      </c>
      <c r="R66" s="106">
        <v>8012</v>
      </c>
      <c r="S66" s="106">
        <v>32048</v>
      </c>
      <c r="T66" s="106">
        <v>32048</v>
      </c>
      <c r="U66" s="106">
        <v>32052</v>
      </c>
      <c r="V66" s="106">
        <v>32084</v>
      </c>
      <c r="W66" s="106">
        <v>31650</v>
      </c>
      <c r="X66" s="106">
        <v>31686</v>
      </c>
      <c r="Y66" s="106">
        <v>30623</v>
      </c>
      <c r="Z66" s="106">
        <v>30671</v>
      </c>
      <c r="AA66" s="106">
        <v>31590</v>
      </c>
      <c r="AB66" s="106">
        <v>31590</v>
      </c>
      <c r="AC66" s="34">
        <v>31590</v>
      </c>
      <c r="AD66" s="34">
        <v>35355</v>
      </c>
      <c r="AE66" s="34">
        <v>33724</v>
      </c>
      <c r="AF66" s="34">
        <v>35867</v>
      </c>
      <c r="AG66" s="34">
        <v>40194</v>
      </c>
      <c r="AH66" s="34">
        <v>44004</v>
      </c>
      <c r="AI66" s="34">
        <v>44151</v>
      </c>
      <c r="AJ66" s="34">
        <v>44213</v>
      </c>
      <c r="AK66" s="34">
        <v>44213</v>
      </c>
      <c r="AL66" s="34">
        <v>44159</v>
      </c>
      <c r="AM66" s="34">
        <v>44213</v>
      </c>
      <c r="AN66" s="34">
        <v>44213</v>
      </c>
      <c r="AO66" s="34">
        <v>44098</v>
      </c>
      <c r="AP66" s="34">
        <v>44104</v>
      </c>
      <c r="AQ66" s="34">
        <v>44004</v>
      </c>
      <c r="AR66" s="106">
        <v>29948</v>
      </c>
      <c r="AS66" s="106">
        <v>32334</v>
      </c>
      <c r="AT66" s="34">
        <v>42701</v>
      </c>
    </row>
    <row r="67" spans="2:46">
      <c r="B67" s="276" t="s">
        <v>143</v>
      </c>
      <c r="C67" s="285" t="s">
        <v>0</v>
      </c>
      <c r="D67" s="106" t="s">
        <v>0</v>
      </c>
      <c r="E67" s="106" t="s">
        <v>0</v>
      </c>
      <c r="F67" s="106" t="s">
        <v>0</v>
      </c>
      <c r="G67" s="106" t="s">
        <v>0</v>
      </c>
      <c r="H67" s="106" t="s">
        <v>0</v>
      </c>
      <c r="I67" s="106" t="s">
        <v>0</v>
      </c>
      <c r="J67" s="106" t="s">
        <v>0</v>
      </c>
      <c r="K67" s="106" t="s">
        <v>0</v>
      </c>
      <c r="L67" s="106" t="s">
        <v>0</v>
      </c>
      <c r="M67" s="106" t="s">
        <v>0</v>
      </c>
      <c r="N67" s="106" t="s">
        <v>0</v>
      </c>
      <c r="O67" s="106" t="s">
        <v>0</v>
      </c>
      <c r="P67" s="106" t="s">
        <v>0</v>
      </c>
      <c r="Q67" s="106" t="s">
        <v>0</v>
      </c>
      <c r="R67" s="106" t="s">
        <v>0</v>
      </c>
      <c r="S67" s="106" t="s">
        <v>0</v>
      </c>
      <c r="T67" s="106" t="s">
        <v>0</v>
      </c>
      <c r="U67" s="106">
        <v>16856</v>
      </c>
      <c r="V67" s="106">
        <v>16856</v>
      </c>
      <c r="W67" s="106">
        <v>16856</v>
      </c>
      <c r="X67" s="106">
        <v>16856</v>
      </c>
      <c r="Y67" s="106">
        <v>16856</v>
      </c>
      <c r="Z67" s="106">
        <v>16856</v>
      </c>
      <c r="AA67" s="106">
        <v>16856</v>
      </c>
      <c r="AB67" s="106">
        <v>16856</v>
      </c>
      <c r="AC67" s="34">
        <v>16856</v>
      </c>
      <c r="AD67" s="34">
        <v>16856</v>
      </c>
      <c r="AE67" s="34">
        <v>16856</v>
      </c>
      <c r="AF67" s="34">
        <v>16856</v>
      </c>
      <c r="AG67" s="34">
        <v>16856</v>
      </c>
      <c r="AH67" s="34">
        <v>16856</v>
      </c>
      <c r="AI67" s="34">
        <v>16856</v>
      </c>
      <c r="AJ67" s="34">
        <v>16856</v>
      </c>
      <c r="AK67" s="34">
        <v>16856</v>
      </c>
      <c r="AL67" s="34">
        <v>16856</v>
      </c>
      <c r="AM67" s="34">
        <v>16856</v>
      </c>
      <c r="AN67" s="34">
        <v>16856</v>
      </c>
      <c r="AO67" s="34">
        <v>16856</v>
      </c>
      <c r="AP67" s="34">
        <v>16856</v>
      </c>
      <c r="AQ67" s="34">
        <v>16856</v>
      </c>
      <c r="AR67" s="106">
        <v>16856</v>
      </c>
      <c r="AS67" s="106">
        <v>16856</v>
      </c>
      <c r="AT67" s="34">
        <v>16856</v>
      </c>
    </row>
    <row r="68" spans="2:46">
      <c r="B68" s="276" t="s">
        <v>144</v>
      </c>
      <c r="C68" s="285" t="s">
        <v>0</v>
      </c>
      <c r="D68" s="106" t="s">
        <v>0</v>
      </c>
      <c r="E68" s="106" t="s">
        <v>0</v>
      </c>
      <c r="F68" s="106" t="s">
        <v>0</v>
      </c>
      <c r="G68" s="106" t="s">
        <v>0</v>
      </c>
      <c r="H68" s="106" t="s">
        <v>0</v>
      </c>
      <c r="I68" s="106" t="s">
        <v>0</v>
      </c>
      <c r="J68" s="106" t="s">
        <v>0</v>
      </c>
      <c r="K68" s="106" t="s">
        <v>0</v>
      </c>
      <c r="L68" s="106" t="s">
        <v>0</v>
      </c>
      <c r="M68" s="106" t="s">
        <v>0</v>
      </c>
      <c r="N68" s="106" t="s">
        <v>0</v>
      </c>
      <c r="O68" s="106" t="s">
        <v>0</v>
      </c>
      <c r="P68" s="106" t="s">
        <v>0</v>
      </c>
      <c r="Q68" s="106" t="s">
        <v>0</v>
      </c>
      <c r="R68" s="106" t="s">
        <v>0</v>
      </c>
      <c r="S68" s="106" t="s">
        <v>0</v>
      </c>
      <c r="T68" s="106" t="s">
        <v>0</v>
      </c>
      <c r="U68" s="106">
        <v>3737</v>
      </c>
      <c r="V68" s="106">
        <v>4336</v>
      </c>
      <c r="W68" s="106">
        <v>4336</v>
      </c>
      <c r="X68" s="106">
        <v>4538</v>
      </c>
      <c r="Y68" s="106">
        <v>4538</v>
      </c>
      <c r="Z68" s="106">
        <v>4210</v>
      </c>
      <c r="AA68" s="106">
        <v>4513</v>
      </c>
      <c r="AB68" s="106">
        <v>4015</v>
      </c>
      <c r="AC68" s="34">
        <v>4464</v>
      </c>
      <c r="AD68" s="34">
        <v>4464</v>
      </c>
      <c r="AE68" s="34">
        <v>4464</v>
      </c>
      <c r="AF68" s="34">
        <v>4265</v>
      </c>
      <c r="AG68" s="34">
        <v>4464</v>
      </c>
      <c r="AH68" s="34">
        <v>4464</v>
      </c>
      <c r="AI68" s="34">
        <v>4464</v>
      </c>
      <c r="AJ68" s="34">
        <v>3893</v>
      </c>
      <c r="AK68" s="34">
        <v>4162</v>
      </c>
      <c r="AL68" s="34">
        <v>4464</v>
      </c>
      <c r="AM68" s="34">
        <v>4464</v>
      </c>
      <c r="AN68" s="34">
        <v>4464</v>
      </c>
      <c r="AO68" s="34">
        <v>4464</v>
      </c>
      <c r="AP68" s="34">
        <v>3866</v>
      </c>
      <c r="AQ68" s="34">
        <v>3866</v>
      </c>
      <c r="AR68" s="106">
        <v>3866</v>
      </c>
      <c r="AS68" s="106">
        <v>4220</v>
      </c>
      <c r="AT68" s="34">
        <v>4220</v>
      </c>
    </row>
    <row r="69" spans="2:46">
      <c r="B69" s="276" t="s">
        <v>226</v>
      </c>
      <c r="C69" s="285" t="s">
        <v>0</v>
      </c>
      <c r="D69" s="106" t="s">
        <v>0</v>
      </c>
      <c r="E69" s="106" t="s">
        <v>0</v>
      </c>
      <c r="F69" s="106" t="s">
        <v>0</v>
      </c>
      <c r="G69" s="106" t="s">
        <v>0</v>
      </c>
      <c r="H69" s="106" t="s">
        <v>0</v>
      </c>
      <c r="I69" s="106" t="s">
        <v>0</v>
      </c>
      <c r="J69" s="106" t="s">
        <v>0</v>
      </c>
      <c r="K69" s="106" t="s">
        <v>0</v>
      </c>
      <c r="L69" s="106" t="s">
        <v>0</v>
      </c>
      <c r="M69" s="106" t="s">
        <v>0</v>
      </c>
      <c r="N69" s="106" t="s">
        <v>0</v>
      </c>
      <c r="O69" s="106" t="s">
        <v>0</v>
      </c>
      <c r="P69" s="106" t="s">
        <v>0</v>
      </c>
      <c r="Q69" s="106" t="s">
        <v>0</v>
      </c>
      <c r="R69" s="106" t="s">
        <v>0</v>
      </c>
      <c r="S69" s="106" t="s">
        <v>0</v>
      </c>
      <c r="T69" s="106" t="s">
        <v>0</v>
      </c>
      <c r="U69" s="106" t="s">
        <v>0</v>
      </c>
      <c r="V69" s="106" t="s">
        <v>0</v>
      </c>
      <c r="W69" s="106">
        <v>41187</v>
      </c>
      <c r="X69" s="106">
        <v>43787</v>
      </c>
      <c r="Y69" s="106">
        <v>44246</v>
      </c>
      <c r="Z69" s="106">
        <v>44427</v>
      </c>
      <c r="AA69" s="106">
        <v>41894</v>
      </c>
      <c r="AB69" s="106">
        <v>45013</v>
      </c>
      <c r="AC69" s="34">
        <v>45013</v>
      </c>
      <c r="AD69" s="34">
        <v>45013</v>
      </c>
      <c r="AE69" s="34">
        <v>45013</v>
      </c>
      <c r="AF69" s="34">
        <v>45013</v>
      </c>
      <c r="AG69" s="34">
        <v>45013</v>
      </c>
      <c r="AH69" s="34">
        <v>44999</v>
      </c>
      <c r="AI69" s="34">
        <v>43919</v>
      </c>
      <c r="AJ69" s="34">
        <v>44999</v>
      </c>
      <c r="AK69" s="34">
        <v>44999</v>
      </c>
      <c r="AL69" s="34">
        <v>44999</v>
      </c>
      <c r="AM69" s="34">
        <v>44999</v>
      </c>
      <c r="AN69" s="34">
        <v>44563</v>
      </c>
      <c r="AO69" s="34">
        <v>43977</v>
      </c>
      <c r="AP69" s="34">
        <v>41314</v>
      </c>
      <c r="AQ69" s="34">
        <v>41302</v>
      </c>
      <c r="AR69" s="106">
        <v>41244</v>
      </c>
      <c r="AS69" s="106">
        <v>43919</v>
      </c>
      <c r="AT69" s="34">
        <v>43919</v>
      </c>
    </row>
    <row r="70" spans="2:46">
      <c r="B70" s="277" t="s">
        <v>311</v>
      </c>
      <c r="C70" s="286" t="s">
        <v>0</v>
      </c>
      <c r="D70" s="160" t="s">
        <v>0</v>
      </c>
      <c r="E70" s="160" t="s">
        <v>0</v>
      </c>
      <c r="F70" s="160" t="s">
        <v>0</v>
      </c>
      <c r="G70" s="160" t="s">
        <v>0</v>
      </c>
      <c r="H70" s="160" t="s">
        <v>0</v>
      </c>
      <c r="I70" s="160" t="s">
        <v>0</v>
      </c>
      <c r="J70" s="160" t="s">
        <v>0</v>
      </c>
      <c r="K70" s="160" t="s">
        <v>0</v>
      </c>
      <c r="L70" s="160" t="s">
        <v>0</v>
      </c>
      <c r="M70" s="160" t="s">
        <v>0</v>
      </c>
      <c r="N70" s="160" t="s">
        <v>0</v>
      </c>
      <c r="O70" s="160" t="s">
        <v>0</v>
      </c>
      <c r="P70" s="160" t="s">
        <v>0</v>
      </c>
      <c r="Q70" s="160" t="s">
        <v>0</v>
      </c>
      <c r="R70" s="160" t="s">
        <v>0</v>
      </c>
      <c r="S70" s="160" t="s">
        <v>0</v>
      </c>
      <c r="T70" s="160" t="s">
        <v>0</v>
      </c>
      <c r="U70" s="160" t="s">
        <v>0</v>
      </c>
      <c r="V70" s="160" t="s">
        <v>0</v>
      </c>
      <c r="W70" s="160" t="s">
        <v>0</v>
      </c>
      <c r="X70" s="160">
        <v>14853</v>
      </c>
      <c r="Y70" s="160">
        <v>14853</v>
      </c>
      <c r="Z70" s="160">
        <v>14853</v>
      </c>
      <c r="AA70" s="160">
        <v>14853</v>
      </c>
      <c r="AB70" s="160">
        <v>14475</v>
      </c>
      <c r="AC70" s="34">
        <v>15020</v>
      </c>
      <c r="AD70" s="34">
        <v>15020</v>
      </c>
      <c r="AE70" s="34">
        <v>15020</v>
      </c>
      <c r="AF70" s="34">
        <v>13930</v>
      </c>
      <c r="AG70" s="34">
        <v>14593</v>
      </c>
      <c r="AH70" s="34">
        <v>14593</v>
      </c>
      <c r="AI70" s="34">
        <v>15020</v>
      </c>
      <c r="AJ70" s="34">
        <v>15016</v>
      </c>
      <c r="AK70" s="34">
        <v>15016</v>
      </c>
      <c r="AL70" s="34">
        <v>15016</v>
      </c>
      <c r="AM70" s="34">
        <v>15016</v>
      </c>
      <c r="AN70" s="34">
        <v>15016</v>
      </c>
      <c r="AO70" s="34">
        <v>15016</v>
      </c>
      <c r="AP70" s="34">
        <v>14471</v>
      </c>
      <c r="AQ70" s="34">
        <v>14471</v>
      </c>
      <c r="AR70" s="106">
        <v>15016</v>
      </c>
      <c r="AS70" s="106">
        <v>15016</v>
      </c>
      <c r="AT70" s="34">
        <v>15016</v>
      </c>
    </row>
    <row r="71" spans="2:46">
      <c r="B71" s="276" t="s">
        <v>312</v>
      </c>
      <c r="C71" s="285" t="s">
        <v>0</v>
      </c>
      <c r="D71" s="106" t="s">
        <v>0</v>
      </c>
      <c r="E71" s="106" t="s">
        <v>0</v>
      </c>
      <c r="F71" s="106" t="s">
        <v>0</v>
      </c>
      <c r="G71" s="106" t="s">
        <v>0</v>
      </c>
      <c r="H71" s="106" t="s">
        <v>0</v>
      </c>
      <c r="I71" s="106" t="s">
        <v>0</v>
      </c>
      <c r="J71" s="106" t="s">
        <v>0</v>
      </c>
      <c r="K71" s="106" t="s">
        <v>0</v>
      </c>
      <c r="L71" s="106" t="s">
        <v>0</v>
      </c>
      <c r="M71" s="106" t="s">
        <v>0</v>
      </c>
      <c r="N71" s="106" t="s">
        <v>0</v>
      </c>
      <c r="O71" s="106" t="s">
        <v>0</v>
      </c>
      <c r="P71" s="106" t="s">
        <v>0</v>
      </c>
      <c r="Q71" s="106" t="s">
        <v>0</v>
      </c>
      <c r="R71" s="106" t="s">
        <v>0</v>
      </c>
      <c r="S71" s="106" t="s">
        <v>0</v>
      </c>
      <c r="T71" s="106" t="s">
        <v>0</v>
      </c>
      <c r="U71" s="106" t="s">
        <v>0</v>
      </c>
      <c r="V71" s="106" t="s">
        <v>0</v>
      </c>
      <c r="W71" s="106" t="s">
        <v>0</v>
      </c>
      <c r="X71" s="106" t="s">
        <v>0</v>
      </c>
      <c r="Y71" s="106">
        <v>32894</v>
      </c>
      <c r="Z71" s="106">
        <v>32850</v>
      </c>
      <c r="AA71" s="106">
        <v>33183</v>
      </c>
      <c r="AB71" s="106">
        <v>33183</v>
      </c>
      <c r="AC71" s="34">
        <v>33291</v>
      </c>
      <c r="AD71" s="34">
        <v>33369</v>
      </c>
      <c r="AE71" s="34">
        <v>33369</v>
      </c>
      <c r="AF71" s="34">
        <v>33369</v>
      </c>
      <c r="AG71" s="34">
        <v>33369</v>
      </c>
      <c r="AH71" s="34">
        <v>33369</v>
      </c>
      <c r="AI71" s="34">
        <v>33369</v>
      </c>
      <c r="AJ71" s="34">
        <v>33369</v>
      </c>
      <c r="AK71" s="34">
        <v>33369</v>
      </c>
      <c r="AL71" s="34">
        <v>33369</v>
      </c>
      <c r="AM71" s="34">
        <v>33369</v>
      </c>
      <c r="AN71" s="34">
        <v>33369</v>
      </c>
      <c r="AO71" s="34">
        <v>33369</v>
      </c>
      <c r="AP71" s="34">
        <v>33369</v>
      </c>
      <c r="AQ71" s="34">
        <v>33369</v>
      </c>
      <c r="AR71" s="106">
        <v>33260</v>
      </c>
      <c r="AS71" s="106">
        <v>24945</v>
      </c>
      <c r="AT71" s="34">
        <v>565</v>
      </c>
    </row>
    <row r="72" spans="2:46">
      <c r="B72" s="277" t="s">
        <v>313</v>
      </c>
      <c r="C72" s="286" t="s">
        <v>0</v>
      </c>
      <c r="D72" s="160" t="s">
        <v>0</v>
      </c>
      <c r="E72" s="160" t="s">
        <v>0</v>
      </c>
      <c r="F72" s="160" t="s">
        <v>0</v>
      </c>
      <c r="G72" s="160" t="s">
        <v>0</v>
      </c>
      <c r="H72" s="160" t="s">
        <v>0</v>
      </c>
      <c r="I72" s="160" t="s">
        <v>0</v>
      </c>
      <c r="J72" s="160" t="s">
        <v>0</v>
      </c>
      <c r="K72" s="160" t="s">
        <v>0</v>
      </c>
      <c r="L72" s="160" t="s">
        <v>0</v>
      </c>
      <c r="M72" s="160" t="s">
        <v>0</v>
      </c>
      <c r="N72" s="160" t="s">
        <v>0</v>
      </c>
      <c r="O72" s="160" t="s">
        <v>0</v>
      </c>
      <c r="P72" s="160" t="s">
        <v>0</v>
      </c>
      <c r="Q72" s="160" t="s">
        <v>0</v>
      </c>
      <c r="R72" s="160" t="s">
        <v>0</v>
      </c>
      <c r="S72" s="160" t="s">
        <v>0</v>
      </c>
      <c r="T72" s="160" t="s">
        <v>0</v>
      </c>
      <c r="U72" s="160" t="s">
        <v>0</v>
      </c>
      <c r="V72" s="160" t="s">
        <v>0</v>
      </c>
      <c r="W72" s="160" t="s">
        <v>0</v>
      </c>
      <c r="X72" s="160" t="s">
        <v>0</v>
      </c>
      <c r="Y72" s="160">
        <v>19926</v>
      </c>
      <c r="Z72" s="160">
        <v>19926</v>
      </c>
      <c r="AA72" s="160">
        <v>16362</v>
      </c>
      <c r="AB72" s="160">
        <v>19546</v>
      </c>
      <c r="AC72" s="34">
        <v>20254</v>
      </c>
      <c r="AD72" s="34">
        <v>20254</v>
      </c>
      <c r="AE72" s="34">
        <v>19548</v>
      </c>
      <c r="AF72" s="34">
        <v>20254</v>
      </c>
      <c r="AG72" s="34">
        <v>20526</v>
      </c>
      <c r="AH72" s="34">
        <v>20526</v>
      </c>
      <c r="AI72" s="34">
        <v>20390</v>
      </c>
      <c r="AJ72" s="34">
        <v>19997</v>
      </c>
      <c r="AK72" s="34">
        <v>19997</v>
      </c>
      <c r="AL72" s="34">
        <v>20133</v>
      </c>
      <c r="AM72" s="34">
        <v>20526</v>
      </c>
      <c r="AN72" s="34">
        <v>20526</v>
      </c>
      <c r="AO72" s="34">
        <v>20526</v>
      </c>
      <c r="AP72" s="34">
        <v>20526</v>
      </c>
      <c r="AQ72" s="34">
        <v>20526</v>
      </c>
      <c r="AR72" s="106">
        <v>20526</v>
      </c>
      <c r="AS72" s="106">
        <v>20526</v>
      </c>
      <c r="AT72" s="34">
        <v>20526</v>
      </c>
    </row>
    <row r="73" spans="2:46">
      <c r="B73" s="276" t="s">
        <v>314</v>
      </c>
      <c r="C73" s="285" t="s">
        <v>0</v>
      </c>
      <c r="D73" s="106" t="s">
        <v>0</v>
      </c>
      <c r="E73" s="106" t="s">
        <v>0</v>
      </c>
      <c r="F73" s="106" t="s">
        <v>0</v>
      </c>
      <c r="G73" s="106" t="s">
        <v>0</v>
      </c>
      <c r="H73" s="106" t="s">
        <v>0</v>
      </c>
      <c r="I73" s="106" t="s">
        <v>0</v>
      </c>
      <c r="J73" s="106" t="s">
        <v>0</v>
      </c>
      <c r="K73" s="106" t="s">
        <v>0</v>
      </c>
      <c r="L73" s="106" t="s">
        <v>0</v>
      </c>
      <c r="M73" s="106" t="s">
        <v>0</v>
      </c>
      <c r="N73" s="106" t="s">
        <v>0</v>
      </c>
      <c r="O73" s="106" t="s">
        <v>0</v>
      </c>
      <c r="P73" s="106" t="s">
        <v>0</v>
      </c>
      <c r="Q73" s="106" t="s">
        <v>0</v>
      </c>
      <c r="R73" s="106" t="s">
        <v>0</v>
      </c>
      <c r="S73" s="106" t="s">
        <v>0</v>
      </c>
      <c r="T73" s="106" t="s">
        <v>0</v>
      </c>
      <c r="U73" s="106" t="s">
        <v>0</v>
      </c>
      <c r="V73" s="106" t="s">
        <v>0</v>
      </c>
      <c r="W73" s="106" t="s">
        <v>0</v>
      </c>
      <c r="X73" s="106" t="s">
        <v>0</v>
      </c>
      <c r="Y73" s="106" t="s">
        <v>0</v>
      </c>
      <c r="Z73" s="106">
        <v>12053</v>
      </c>
      <c r="AA73" s="106">
        <v>12053</v>
      </c>
      <c r="AB73" s="106">
        <v>12593</v>
      </c>
      <c r="AC73" s="34">
        <v>12922</v>
      </c>
      <c r="AD73" s="34">
        <v>13200</v>
      </c>
      <c r="AE73" s="34">
        <v>12989</v>
      </c>
      <c r="AF73" s="34">
        <v>13200</v>
      </c>
      <c r="AG73" s="34">
        <v>13200</v>
      </c>
      <c r="AH73" s="34">
        <v>13200</v>
      </c>
      <c r="AI73" s="34">
        <v>12763</v>
      </c>
      <c r="AJ73" s="34">
        <v>13200</v>
      </c>
      <c r="AK73" s="34">
        <v>13200</v>
      </c>
      <c r="AL73" s="34">
        <v>13200</v>
      </c>
      <c r="AM73" s="34">
        <v>13200</v>
      </c>
      <c r="AN73" s="34">
        <v>13200</v>
      </c>
      <c r="AO73" s="34">
        <v>11597</v>
      </c>
      <c r="AP73" s="34">
        <v>12673</v>
      </c>
      <c r="AQ73" s="34">
        <v>12989</v>
      </c>
      <c r="AR73" s="106">
        <v>11492</v>
      </c>
      <c r="AS73" s="106">
        <v>12763</v>
      </c>
      <c r="AT73" s="34">
        <v>12763</v>
      </c>
    </row>
    <row r="74" spans="2:46">
      <c r="B74" s="277" t="s">
        <v>315</v>
      </c>
      <c r="C74" s="286" t="s">
        <v>0</v>
      </c>
      <c r="D74" s="160" t="s">
        <v>0</v>
      </c>
      <c r="E74" s="160" t="s">
        <v>0</v>
      </c>
      <c r="F74" s="160" t="s">
        <v>0</v>
      </c>
      <c r="G74" s="160" t="s">
        <v>0</v>
      </c>
      <c r="H74" s="160" t="s">
        <v>0</v>
      </c>
      <c r="I74" s="160" t="s">
        <v>0</v>
      </c>
      <c r="J74" s="160" t="s">
        <v>0</v>
      </c>
      <c r="K74" s="160" t="s">
        <v>0</v>
      </c>
      <c r="L74" s="160" t="s">
        <v>0</v>
      </c>
      <c r="M74" s="160" t="s">
        <v>0</v>
      </c>
      <c r="N74" s="160" t="s">
        <v>0</v>
      </c>
      <c r="O74" s="160" t="s">
        <v>0</v>
      </c>
      <c r="P74" s="160" t="s">
        <v>0</v>
      </c>
      <c r="Q74" s="160" t="s">
        <v>0</v>
      </c>
      <c r="R74" s="160" t="s">
        <v>0</v>
      </c>
      <c r="S74" s="160" t="s">
        <v>0</v>
      </c>
      <c r="T74" s="160" t="s">
        <v>0</v>
      </c>
      <c r="U74" s="160" t="s">
        <v>0</v>
      </c>
      <c r="V74" s="160" t="s">
        <v>0</v>
      </c>
      <c r="W74" s="160" t="s">
        <v>0</v>
      </c>
      <c r="X74" s="160" t="s">
        <v>0</v>
      </c>
      <c r="Y74" s="160" t="s">
        <v>0</v>
      </c>
      <c r="Z74" s="160">
        <v>6634</v>
      </c>
      <c r="AA74" s="160">
        <v>6634</v>
      </c>
      <c r="AB74" s="160">
        <v>6634</v>
      </c>
      <c r="AC74" s="34">
        <v>6018</v>
      </c>
      <c r="AD74" s="34">
        <v>6301</v>
      </c>
      <c r="AE74" s="34">
        <v>6301</v>
      </c>
      <c r="AF74" s="34">
        <v>6634</v>
      </c>
      <c r="AG74" s="34">
        <v>6634</v>
      </c>
      <c r="AH74" s="34">
        <v>6634</v>
      </c>
      <c r="AI74" s="34">
        <v>6634</v>
      </c>
      <c r="AJ74" s="34">
        <v>6634</v>
      </c>
      <c r="AK74" s="34">
        <v>6634</v>
      </c>
      <c r="AL74" s="34">
        <v>6634</v>
      </c>
      <c r="AM74" s="34">
        <v>6634</v>
      </c>
      <c r="AN74" s="34">
        <v>6160</v>
      </c>
      <c r="AO74" s="34">
        <v>5761</v>
      </c>
      <c r="AP74" s="34">
        <v>6048</v>
      </c>
      <c r="AQ74" s="34">
        <v>5651</v>
      </c>
      <c r="AR74" s="106">
        <v>5651</v>
      </c>
      <c r="AS74" s="106">
        <v>6634</v>
      </c>
      <c r="AT74" s="34">
        <v>6634</v>
      </c>
    </row>
    <row r="75" spans="2:46">
      <c r="B75" s="276" t="s">
        <v>316</v>
      </c>
      <c r="C75" s="285" t="s">
        <v>0</v>
      </c>
      <c r="D75" s="106" t="s">
        <v>0</v>
      </c>
      <c r="E75" s="106" t="s">
        <v>0</v>
      </c>
      <c r="F75" s="106" t="s">
        <v>0</v>
      </c>
      <c r="G75" s="106" t="s">
        <v>0</v>
      </c>
      <c r="H75" s="106" t="s">
        <v>0</v>
      </c>
      <c r="I75" s="106" t="s">
        <v>0</v>
      </c>
      <c r="J75" s="106" t="s">
        <v>0</v>
      </c>
      <c r="K75" s="106" t="s">
        <v>0</v>
      </c>
      <c r="L75" s="106" t="s">
        <v>0</v>
      </c>
      <c r="M75" s="106" t="s">
        <v>0</v>
      </c>
      <c r="N75" s="106" t="s">
        <v>0</v>
      </c>
      <c r="O75" s="106" t="s">
        <v>0</v>
      </c>
      <c r="P75" s="106" t="s">
        <v>0</v>
      </c>
      <c r="Q75" s="106" t="s">
        <v>0</v>
      </c>
      <c r="R75" s="106" t="s">
        <v>0</v>
      </c>
      <c r="S75" s="106" t="s">
        <v>0</v>
      </c>
      <c r="T75" s="106" t="s">
        <v>0</v>
      </c>
      <c r="U75" s="106" t="s">
        <v>0</v>
      </c>
      <c r="V75" s="106" t="s">
        <v>0</v>
      </c>
      <c r="W75" s="106" t="s">
        <v>0</v>
      </c>
      <c r="X75" s="106" t="s">
        <v>0</v>
      </c>
      <c r="Y75" s="106" t="s">
        <v>0</v>
      </c>
      <c r="Z75" s="106" t="s">
        <v>0</v>
      </c>
      <c r="AA75" s="106">
        <v>26354</v>
      </c>
      <c r="AB75" s="106">
        <v>26273</v>
      </c>
      <c r="AC75" s="34">
        <v>25987</v>
      </c>
      <c r="AD75" s="34">
        <v>25691</v>
      </c>
      <c r="AE75" s="34">
        <v>26121</v>
      </c>
      <c r="AF75" s="34">
        <v>25922</v>
      </c>
      <c r="AG75" s="34">
        <v>25939</v>
      </c>
      <c r="AH75" s="34">
        <v>26457</v>
      </c>
      <c r="AI75" s="34">
        <v>26496</v>
      </c>
      <c r="AJ75" s="34">
        <v>26410</v>
      </c>
      <c r="AK75" s="34">
        <v>26581</v>
      </c>
      <c r="AL75" s="34">
        <v>26199</v>
      </c>
      <c r="AM75" s="34">
        <v>26506</v>
      </c>
      <c r="AN75" s="34">
        <v>26194</v>
      </c>
      <c r="AO75" s="34">
        <v>26489</v>
      </c>
      <c r="AP75" s="34">
        <v>26185</v>
      </c>
      <c r="AQ75" s="34">
        <v>26270</v>
      </c>
      <c r="AR75" s="106">
        <v>26270</v>
      </c>
      <c r="AS75" s="106">
        <v>25402</v>
      </c>
      <c r="AT75" s="34">
        <v>25451</v>
      </c>
    </row>
    <row r="76" spans="2:46">
      <c r="B76" s="277" t="s">
        <v>317</v>
      </c>
      <c r="C76" s="286" t="s">
        <v>0</v>
      </c>
      <c r="D76" s="160" t="s">
        <v>0</v>
      </c>
      <c r="E76" s="160" t="s">
        <v>0</v>
      </c>
      <c r="F76" s="160" t="s">
        <v>0</v>
      </c>
      <c r="G76" s="160" t="s">
        <v>0</v>
      </c>
      <c r="H76" s="160" t="s">
        <v>0</v>
      </c>
      <c r="I76" s="160" t="s">
        <v>0</v>
      </c>
      <c r="J76" s="160" t="s">
        <v>0</v>
      </c>
      <c r="K76" s="160" t="s">
        <v>0</v>
      </c>
      <c r="L76" s="161" t="s">
        <v>0</v>
      </c>
      <c r="M76" s="160" t="s">
        <v>0</v>
      </c>
      <c r="N76" s="160" t="s">
        <v>0</v>
      </c>
      <c r="O76" s="160" t="s">
        <v>0</v>
      </c>
      <c r="P76" s="160" t="s">
        <v>0</v>
      </c>
      <c r="Q76" s="160" t="s">
        <v>0</v>
      </c>
      <c r="R76" s="160" t="s">
        <v>0</v>
      </c>
      <c r="S76" s="160" t="s">
        <v>0</v>
      </c>
      <c r="T76" s="160" t="s">
        <v>0</v>
      </c>
      <c r="U76" s="160" t="s">
        <v>0</v>
      </c>
      <c r="V76" s="160" t="s">
        <v>0</v>
      </c>
      <c r="W76" s="160" t="s">
        <v>0</v>
      </c>
      <c r="X76" s="160" t="s">
        <v>0</v>
      </c>
      <c r="Y76" s="160" t="s">
        <v>0</v>
      </c>
      <c r="Z76" s="160" t="s">
        <v>0</v>
      </c>
      <c r="AA76" s="160">
        <v>5112</v>
      </c>
      <c r="AB76" s="160">
        <v>5112</v>
      </c>
      <c r="AC76" s="37">
        <v>5112</v>
      </c>
      <c r="AD76" s="37">
        <v>5112</v>
      </c>
      <c r="AE76" s="37">
        <v>5121</v>
      </c>
      <c r="AF76" s="37">
        <v>5121</v>
      </c>
      <c r="AG76" s="37">
        <v>5121</v>
      </c>
      <c r="AH76" s="37">
        <v>5121</v>
      </c>
      <c r="AI76" s="37">
        <v>5121</v>
      </c>
      <c r="AJ76" s="37">
        <v>5121</v>
      </c>
      <c r="AK76" s="37">
        <v>5121</v>
      </c>
      <c r="AL76" s="37">
        <v>5121</v>
      </c>
      <c r="AM76" s="37">
        <v>5121</v>
      </c>
      <c r="AN76" s="37">
        <v>5121</v>
      </c>
      <c r="AO76" s="37">
        <v>3184</v>
      </c>
      <c r="AP76" s="37">
        <v>3184</v>
      </c>
      <c r="AQ76" s="37">
        <v>5492</v>
      </c>
      <c r="AR76" s="106">
        <v>5761</v>
      </c>
      <c r="AS76" s="106">
        <v>6484</v>
      </c>
      <c r="AT76" s="37">
        <v>6484</v>
      </c>
    </row>
    <row r="77" spans="2:46">
      <c r="B77" s="276" t="s">
        <v>318</v>
      </c>
      <c r="C77" s="285" t="s">
        <v>0</v>
      </c>
      <c r="D77" s="106" t="s">
        <v>0</v>
      </c>
      <c r="E77" s="106" t="s">
        <v>0</v>
      </c>
      <c r="F77" s="106" t="s">
        <v>0</v>
      </c>
      <c r="G77" s="106" t="s">
        <v>0</v>
      </c>
      <c r="H77" s="106" t="s">
        <v>0</v>
      </c>
      <c r="I77" s="106" t="s">
        <v>0</v>
      </c>
      <c r="J77" s="106" t="s">
        <v>0</v>
      </c>
      <c r="K77" s="106" t="s">
        <v>0</v>
      </c>
      <c r="L77" s="106" t="s">
        <v>0</v>
      </c>
      <c r="M77" s="106" t="s">
        <v>0</v>
      </c>
      <c r="N77" s="106" t="s">
        <v>0</v>
      </c>
      <c r="O77" s="106" t="s">
        <v>0</v>
      </c>
      <c r="P77" s="106" t="s">
        <v>0</v>
      </c>
      <c r="Q77" s="106" t="s">
        <v>0</v>
      </c>
      <c r="R77" s="106" t="s">
        <v>0</v>
      </c>
      <c r="S77" s="106" t="s">
        <v>0</v>
      </c>
      <c r="T77" s="106" t="s">
        <v>0</v>
      </c>
      <c r="U77" s="106" t="s">
        <v>0</v>
      </c>
      <c r="V77" s="106" t="s">
        <v>0</v>
      </c>
      <c r="W77" s="106" t="s">
        <v>0</v>
      </c>
      <c r="X77" s="106" t="s">
        <v>0</v>
      </c>
      <c r="Y77" s="106" t="s">
        <v>0</v>
      </c>
      <c r="Z77" s="106" t="s">
        <v>0</v>
      </c>
      <c r="AA77" s="106" t="s">
        <v>0</v>
      </c>
      <c r="AB77" s="106" t="s">
        <v>0</v>
      </c>
      <c r="AC77" s="34">
        <v>14730</v>
      </c>
      <c r="AD77" s="34">
        <v>15669</v>
      </c>
      <c r="AE77" s="34">
        <v>16363</v>
      </c>
      <c r="AF77" s="34">
        <v>16365</v>
      </c>
      <c r="AG77" s="34">
        <v>20573</v>
      </c>
      <c r="AH77" s="34">
        <v>20573</v>
      </c>
      <c r="AI77" s="34">
        <v>36237</v>
      </c>
      <c r="AJ77" s="34">
        <v>36237</v>
      </c>
      <c r="AK77" s="34">
        <v>34247</v>
      </c>
      <c r="AL77" s="34">
        <v>34401</v>
      </c>
      <c r="AM77" s="34">
        <v>40940</v>
      </c>
      <c r="AN77" s="34">
        <v>40940</v>
      </c>
      <c r="AO77" s="34">
        <v>40940</v>
      </c>
      <c r="AP77" s="34">
        <v>40352</v>
      </c>
      <c r="AQ77" s="34">
        <v>40395</v>
      </c>
      <c r="AR77" s="106">
        <v>40326</v>
      </c>
      <c r="AS77" s="106">
        <v>45109</v>
      </c>
      <c r="AT77" s="34">
        <v>45617</v>
      </c>
    </row>
    <row r="78" spans="2:46">
      <c r="B78" s="276" t="s">
        <v>319</v>
      </c>
      <c r="C78" s="285" t="s">
        <v>0</v>
      </c>
      <c r="D78" s="106" t="s">
        <v>0</v>
      </c>
      <c r="E78" s="106" t="s">
        <v>0</v>
      </c>
      <c r="F78" s="106" t="s">
        <v>0</v>
      </c>
      <c r="G78" s="106" t="s">
        <v>0</v>
      </c>
      <c r="H78" s="106" t="s">
        <v>0</v>
      </c>
      <c r="I78" s="106" t="s">
        <v>0</v>
      </c>
      <c r="J78" s="106" t="s">
        <v>0</v>
      </c>
      <c r="K78" s="106" t="s">
        <v>0</v>
      </c>
      <c r="L78" s="106" t="s">
        <v>0</v>
      </c>
      <c r="M78" s="106" t="s">
        <v>0</v>
      </c>
      <c r="N78" s="106" t="s">
        <v>0</v>
      </c>
      <c r="O78" s="106" t="s">
        <v>0</v>
      </c>
      <c r="P78" s="106" t="s">
        <v>0</v>
      </c>
      <c r="Q78" s="106" t="s">
        <v>0</v>
      </c>
      <c r="R78" s="106" t="s">
        <v>0</v>
      </c>
      <c r="S78" s="106" t="s">
        <v>0</v>
      </c>
      <c r="T78" s="106" t="s">
        <v>0</v>
      </c>
      <c r="U78" s="106" t="s">
        <v>0</v>
      </c>
      <c r="V78" s="106" t="s">
        <v>0</v>
      </c>
      <c r="W78" s="106" t="s">
        <v>0</v>
      </c>
      <c r="X78" s="106" t="s">
        <v>0</v>
      </c>
      <c r="Y78" s="106" t="s">
        <v>0</v>
      </c>
      <c r="Z78" s="106" t="s">
        <v>0</v>
      </c>
      <c r="AA78" s="106" t="s">
        <v>0</v>
      </c>
      <c r="AB78" s="106" t="s">
        <v>0</v>
      </c>
      <c r="AC78" s="34">
        <v>2550</v>
      </c>
      <c r="AD78" s="34">
        <v>2550</v>
      </c>
      <c r="AE78" s="34">
        <v>2550</v>
      </c>
      <c r="AF78" s="34">
        <v>2227</v>
      </c>
      <c r="AG78" s="34">
        <v>2550</v>
      </c>
      <c r="AH78" s="34">
        <v>2550</v>
      </c>
      <c r="AI78" s="34">
        <v>2550</v>
      </c>
      <c r="AJ78" s="34">
        <v>2550</v>
      </c>
      <c r="AK78" s="34">
        <v>2550</v>
      </c>
      <c r="AL78" s="34">
        <v>2550</v>
      </c>
      <c r="AM78" s="34">
        <v>2550</v>
      </c>
      <c r="AN78" s="34">
        <v>2550</v>
      </c>
      <c r="AO78" s="34">
        <v>2550</v>
      </c>
      <c r="AP78" s="34">
        <v>2550</v>
      </c>
      <c r="AQ78" s="34">
        <v>2550</v>
      </c>
      <c r="AR78" s="106">
        <v>2550</v>
      </c>
      <c r="AS78" s="106">
        <v>2550</v>
      </c>
      <c r="AT78" s="34">
        <v>2550</v>
      </c>
    </row>
    <row r="79" spans="2:46">
      <c r="B79" s="276" t="s">
        <v>320</v>
      </c>
      <c r="C79" s="285" t="s">
        <v>0</v>
      </c>
      <c r="D79" s="106" t="s">
        <v>0</v>
      </c>
      <c r="E79" s="106" t="s">
        <v>0</v>
      </c>
      <c r="F79" s="106" t="s">
        <v>0</v>
      </c>
      <c r="G79" s="106" t="s">
        <v>0</v>
      </c>
      <c r="H79" s="106" t="s">
        <v>0</v>
      </c>
      <c r="I79" s="106" t="s">
        <v>0</v>
      </c>
      <c r="J79" s="106" t="s">
        <v>0</v>
      </c>
      <c r="K79" s="106" t="s">
        <v>0</v>
      </c>
      <c r="L79" s="106" t="s">
        <v>0</v>
      </c>
      <c r="M79" s="106" t="s">
        <v>0</v>
      </c>
      <c r="N79" s="106" t="s">
        <v>0</v>
      </c>
      <c r="O79" s="106" t="s">
        <v>0</v>
      </c>
      <c r="P79" s="106" t="s">
        <v>0</v>
      </c>
      <c r="Q79" s="106" t="s">
        <v>0</v>
      </c>
      <c r="R79" s="106" t="s">
        <v>0</v>
      </c>
      <c r="S79" s="106" t="s">
        <v>0</v>
      </c>
      <c r="T79" s="106" t="s">
        <v>0</v>
      </c>
      <c r="U79" s="106" t="s">
        <v>0</v>
      </c>
      <c r="V79" s="106" t="s">
        <v>0</v>
      </c>
      <c r="W79" s="106" t="s">
        <v>0</v>
      </c>
      <c r="X79" s="106" t="s">
        <v>0</v>
      </c>
      <c r="Y79" s="106" t="s">
        <v>0</v>
      </c>
      <c r="Z79" s="106" t="s">
        <v>0</v>
      </c>
      <c r="AA79" s="106" t="s">
        <v>0</v>
      </c>
      <c r="AB79" s="106" t="s">
        <v>0</v>
      </c>
      <c r="AC79" s="34">
        <v>2396</v>
      </c>
      <c r="AD79" s="34">
        <v>2925</v>
      </c>
      <c r="AE79" s="34">
        <v>4513</v>
      </c>
      <c r="AF79" s="34">
        <v>4513</v>
      </c>
      <c r="AG79" s="34">
        <v>4513</v>
      </c>
      <c r="AH79" s="34">
        <v>3984</v>
      </c>
      <c r="AI79" s="34">
        <v>4513</v>
      </c>
      <c r="AJ79" s="34">
        <v>4513</v>
      </c>
      <c r="AK79" s="34">
        <v>4513</v>
      </c>
      <c r="AL79" s="34">
        <v>4513</v>
      </c>
      <c r="AM79" s="34">
        <v>4513</v>
      </c>
      <c r="AN79" s="34">
        <v>4513</v>
      </c>
      <c r="AO79" s="34">
        <v>4513</v>
      </c>
      <c r="AP79" s="34">
        <v>4513</v>
      </c>
      <c r="AQ79" s="34">
        <v>4513</v>
      </c>
      <c r="AR79" s="106">
        <v>4513</v>
      </c>
      <c r="AS79" s="106">
        <v>4513</v>
      </c>
      <c r="AT79" s="34">
        <v>4513</v>
      </c>
    </row>
    <row r="80" spans="2:46">
      <c r="B80" s="278" t="s">
        <v>321</v>
      </c>
      <c r="C80" s="287" t="s">
        <v>0</v>
      </c>
      <c r="D80" s="161" t="s">
        <v>0</v>
      </c>
      <c r="E80" s="161" t="s">
        <v>0</v>
      </c>
      <c r="F80" s="161" t="s">
        <v>0</v>
      </c>
      <c r="G80" s="161" t="s">
        <v>0</v>
      </c>
      <c r="H80" s="161" t="s">
        <v>0</v>
      </c>
      <c r="I80" s="161" t="s">
        <v>0</v>
      </c>
      <c r="J80" s="161" t="s">
        <v>0</v>
      </c>
      <c r="K80" s="161" t="s">
        <v>0</v>
      </c>
      <c r="L80" s="161" t="s">
        <v>0</v>
      </c>
      <c r="M80" s="161" t="s">
        <v>0</v>
      </c>
      <c r="N80" s="161" t="s">
        <v>0</v>
      </c>
      <c r="O80" s="161" t="s">
        <v>0</v>
      </c>
      <c r="P80" s="161" t="s">
        <v>0</v>
      </c>
      <c r="Q80" s="161" t="s">
        <v>0</v>
      </c>
      <c r="R80" s="161" t="s">
        <v>0</v>
      </c>
      <c r="S80" s="161" t="s">
        <v>0</v>
      </c>
      <c r="T80" s="161" t="s">
        <v>0</v>
      </c>
      <c r="U80" s="161" t="s">
        <v>0</v>
      </c>
      <c r="V80" s="161" t="s">
        <v>0</v>
      </c>
      <c r="W80" s="161" t="s">
        <v>0</v>
      </c>
      <c r="X80" s="161" t="s">
        <v>0</v>
      </c>
      <c r="Y80" s="161" t="s">
        <v>0</v>
      </c>
      <c r="Z80" s="161" t="s">
        <v>0</v>
      </c>
      <c r="AA80" s="161" t="s">
        <v>0</v>
      </c>
      <c r="AB80" s="161" t="s">
        <v>0</v>
      </c>
      <c r="AC80" s="37">
        <v>15351</v>
      </c>
      <c r="AD80" s="37">
        <v>15351</v>
      </c>
      <c r="AE80" s="37">
        <v>15351</v>
      </c>
      <c r="AF80" s="37">
        <v>15500</v>
      </c>
      <c r="AG80" s="37">
        <v>15500</v>
      </c>
      <c r="AH80" s="37">
        <v>15500</v>
      </c>
      <c r="AI80" s="37">
        <v>15500</v>
      </c>
      <c r="AJ80" s="37">
        <v>15500</v>
      </c>
      <c r="AK80" s="37">
        <v>15500</v>
      </c>
      <c r="AL80" s="37">
        <v>15500</v>
      </c>
      <c r="AM80" s="37">
        <v>15500</v>
      </c>
      <c r="AN80" s="37">
        <v>15500</v>
      </c>
      <c r="AO80" s="37">
        <v>14102</v>
      </c>
      <c r="AP80" s="37">
        <v>12603</v>
      </c>
      <c r="AQ80" s="37">
        <v>14526</v>
      </c>
      <c r="AR80" s="106">
        <v>14395</v>
      </c>
      <c r="AS80" s="106">
        <v>14948</v>
      </c>
      <c r="AT80" s="37">
        <v>15498</v>
      </c>
    </row>
    <row r="81" spans="2:46">
      <c r="B81" s="276" t="s">
        <v>322</v>
      </c>
      <c r="C81" s="285" t="s">
        <v>0</v>
      </c>
      <c r="D81" s="106" t="s">
        <v>0</v>
      </c>
      <c r="E81" s="106" t="s">
        <v>0</v>
      </c>
      <c r="F81" s="106" t="s">
        <v>0</v>
      </c>
      <c r="G81" s="106" t="s">
        <v>0</v>
      </c>
      <c r="H81" s="106" t="s">
        <v>0</v>
      </c>
      <c r="I81" s="106" t="s">
        <v>0</v>
      </c>
      <c r="J81" s="106" t="s">
        <v>0</v>
      </c>
      <c r="K81" s="106" t="s">
        <v>0</v>
      </c>
      <c r="L81" s="106" t="s">
        <v>0</v>
      </c>
      <c r="M81" s="106" t="s">
        <v>0</v>
      </c>
      <c r="N81" s="106" t="s">
        <v>0</v>
      </c>
      <c r="O81" s="106" t="s">
        <v>0</v>
      </c>
      <c r="P81" s="106" t="s">
        <v>0</v>
      </c>
      <c r="Q81" s="106" t="s">
        <v>0</v>
      </c>
      <c r="R81" s="106" t="s">
        <v>0</v>
      </c>
      <c r="S81" s="106" t="s">
        <v>0</v>
      </c>
      <c r="T81" s="106" t="s">
        <v>0</v>
      </c>
      <c r="U81" s="106" t="s">
        <v>0</v>
      </c>
      <c r="V81" s="106" t="s">
        <v>0</v>
      </c>
      <c r="W81" s="106" t="s">
        <v>0</v>
      </c>
      <c r="X81" s="106" t="s">
        <v>0</v>
      </c>
      <c r="Y81" s="106" t="s">
        <v>0</v>
      </c>
      <c r="Z81" s="106" t="s">
        <v>0</v>
      </c>
      <c r="AA81" s="106" t="s">
        <v>0</v>
      </c>
      <c r="AB81" s="106" t="s">
        <v>0</v>
      </c>
      <c r="AC81" s="34" t="s">
        <v>0</v>
      </c>
      <c r="AD81" s="34">
        <v>10034</v>
      </c>
      <c r="AE81" s="34">
        <v>10370</v>
      </c>
      <c r="AF81" s="34">
        <v>10370</v>
      </c>
      <c r="AG81" s="34">
        <v>10370</v>
      </c>
      <c r="AH81" s="34">
        <v>10370</v>
      </c>
      <c r="AI81" s="34">
        <v>10370</v>
      </c>
      <c r="AJ81" s="34">
        <v>9581</v>
      </c>
      <c r="AK81" s="34">
        <v>10374</v>
      </c>
      <c r="AL81" s="34">
        <v>10374</v>
      </c>
      <c r="AM81" s="34">
        <v>10374</v>
      </c>
      <c r="AN81" s="34">
        <v>10374</v>
      </c>
      <c r="AO81" s="34">
        <v>10145</v>
      </c>
      <c r="AP81" s="34">
        <v>9999</v>
      </c>
      <c r="AQ81" s="34">
        <v>10145</v>
      </c>
      <c r="AR81" s="106">
        <v>10300</v>
      </c>
      <c r="AS81" s="106">
        <v>10375</v>
      </c>
      <c r="AT81" s="34">
        <v>10375</v>
      </c>
    </row>
    <row r="82" spans="2:46">
      <c r="B82" s="278" t="s">
        <v>323</v>
      </c>
      <c r="C82" s="287" t="s">
        <v>0</v>
      </c>
      <c r="D82" s="161" t="s">
        <v>0</v>
      </c>
      <c r="E82" s="161" t="s">
        <v>0</v>
      </c>
      <c r="F82" s="161" t="s">
        <v>0</v>
      </c>
      <c r="G82" s="161" t="s">
        <v>0</v>
      </c>
      <c r="H82" s="161" t="s">
        <v>0</v>
      </c>
      <c r="I82" s="161" t="s">
        <v>0</v>
      </c>
      <c r="J82" s="161" t="s">
        <v>0</v>
      </c>
      <c r="K82" s="161" t="s">
        <v>0</v>
      </c>
      <c r="L82" s="161" t="s">
        <v>0</v>
      </c>
      <c r="M82" s="161" t="s">
        <v>0</v>
      </c>
      <c r="N82" s="161" t="s">
        <v>0</v>
      </c>
      <c r="O82" s="161" t="s">
        <v>0</v>
      </c>
      <c r="P82" s="161" t="s">
        <v>0</v>
      </c>
      <c r="Q82" s="161" t="s">
        <v>0</v>
      </c>
      <c r="R82" s="161" t="s">
        <v>0</v>
      </c>
      <c r="S82" s="161" t="s">
        <v>0</v>
      </c>
      <c r="T82" s="161" t="s">
        <v>0</v>
      </c>
      <c r="U82" s="161" t="s">
        <v>0</v>
      </c>
      <c r="V82" s="161" t="s">
        <v>0</v>
      </c>
      <c r="W82" s="161" t="s">
        <v>0</v>
      </c>
      <c r="X82" s="161" t="s">
        <v>0</v>
      </c>
      <c r="Y82" s="161" t="s">
        <v>0</v>
      </c>
      <c r="Z82" s="161" t="s">
        <v>0</v>
      </c>
      <c r="AA82" s="161" t="s">
        <v>0</v>
      </c>
      <c r="AB82" s="161" t="s">
        <v>0</v>
      </c>
      <c r="AC82" s="37" t="s">
        <v>0</v>
      </c>
      <c r="AD82" s="37">
        <v>22966</v>
      </c>
      <c r="AE82" s="37">
        <v>23137</v>
      </c>
      <c r="AF82" s="37">
        <v>23182</v>
      </c>
      <c r="AG82" s="37">
        <v>23522</v>
      </c>
      <c r="AH82" s="37">
        <v>23429</v>
      </c>
      <c r="AI82" s="37">
        <v>23612</v>
      </c>
      <c r="AJ82" s="37">
        <v>23612</v>
      </c>
      <c r="AK82" s="37">
        <v>23612</v>
      </c>
      <c r="AL82" s="37">
        <v>23354</v>
      </c>
      <c r="AM82" s="37">
        <v>23002</v>
      </c>
      <c r="AN82" s="37">
        <v>22834</v>
      </c>
      <c r="AO82" s="37">
        <v>22374</v>
      </c>
      <c r="AP82" s="37">
        <v>22296</v>
      </c>
      <c r="AQ82" s="37">
        <v>22630</v>
      </c>
      <c r="AR82" s="106">
        <v>22814</v>
      </c>
      <c r="AS82" s="106">
        <v>23168</v>
      </c>
      <c r="AT82" s="37">
        <v>22961</v>
      </c>
    </row>
    <row r="83" spans="2:46">
      <c r="B83" s="276" t="s">
        <v>329</v>
      </c>
      <c r="C83" s="285" t="s">
        <v>0</v>
      </c>
      <c r="D83" s="106" t="s">
        <v>0</v>
      </c>
      <c r="E83" s="106" t="s">
        <v>0</v>
      </c>
      <c r="F83" s="106" t="s">
        <v>0</v>
      </c>
      <c r="G83" s="106" t="s">
        <v>0</v>
      </c>
      <c r="H83" s="106" t="s">
        <v>0</v>
      </c>
      <c r="I83" s="106" t="s">
        <v>0</v>
      </c>
      <c r="J83" s="106" t="s">
        <v>0</v>
      </c>
      <c r="K83" s="106" t="s">
        <v>0</v>
      </c>
      <c r="L83" s="106" t="s">
        <v>0</v>
      </c>
      <c r="M83" s="106" t="s">
        <v>0</v>
      </c>
      <c r="N83" s="106" t="s">
        <v>0</v>
      </c>
      <c r="O83" s="106" t="s">
        <v>0</v>
      </c>
      <c r="P83" s="106" t="s">
        <v>0</v>
      </c>
      <c r="Q83" s="106" t="s">
        <v>0</v>
      </c>
      <c r="R83" s="106" t="s">
        <v>0</v>
      </c>
      <c r="S83" s="106" t="s">
        <v>0</v>
      </c>
      <c r="T83" s="106" t="s">
        <v>0</v>
      </c>
      <c r="U83" s="106" t="s">
        <v>0</v>
      </c>
      <c r="V83" s="106" t="s">
        <v>0</v>
      </c>
      <c r="W83" s="106" t="s">
        <v>0</v>
      </c>
      <c r="X83" s="106" t="s">
        <v>0</v>
      </c>
      <c r="Y83" s="106" t="s">
        <v>0</v>
      </c>
      <c r="Z83" s="106" t="s">
        <v>0</v>
      </c>
      <c r="AA83" s="106" t="s">
        <v>0</v>
      </c>
      <c r="AB83" s="106" t="s">
        <v>0</v>
      </c>
      <c r="AC83" s="34" t="s">
        <v>0</v>
      </c>
      <c r="AD83" s="34" t="s">
        <v>0</v>
      </c>
      <c r="AE83" s="34" t="s">
        <v>0</v>
      </c>
      <c r="AF83" s="34" t="s">
        <v>0</v>
      </c>
      <c r="AG83" s="34">
        <v>7044</v>
      </c>
      <c r="AH83" s="34">
        <v>7044</v>
      </c>
      <c r="AI83" s="34">
        <v>7129</v>
      </c>
      <c r="AJ83" s="34">
        <v>7206</v>
      </c>
      <c r="AK83" s="34">
        <v>6984</v>
      </c>
      <c r="AL83" s="34">
        <v>7076</v>
      </c>
      <c r="AM83" s="34">
        <v>7076</v>
      </c>
      <c r="AN83" s="34">
        <v>7075</v>
      </c>
      <c r="AO83" s="34">
        <v>7075</v>
      </c>
      <c r="AP83" s="34">
        <v>7075</v>
      </c>
      <c r="AQ83" s="34">
        <v>7075</v>
      </c>
      <c r="AR83" s="106">
        <v>7075</v>
      </c>
      <c r="AS83" s="106">
        <v>7075</v>
      </c>
      <c r="AT83" s="34">
        <v>7075</v>
      </c>
    </row>
    <row r="84" spans="2:46">
      <c r="B84" s="278" t="s">
        <v>330</v>
      </c>
      <c r="C84" s="287" t="s">
        <v>0</v>
      </c>
      <c r="D84" s="161" t="s">
        <v>0</v>
      </c>
      <c r="E84" s="161" t="s">
        <v>0</v>
      </c>
      <c r="F84" s="161" t="s">
        <v>0</v>
      </c>
      <c r="G84" s="161" t="s">
        <v>0</v>
      </c>
      <c r="H84" s="161" t="s">
        <v>0</v>
      </c>
      <c r="I84" s="161" t="s">
        <v>0</v>
      </c>
      <c r="J84" s="161" t="s">
        <v>0</v>
      </c>
      <c r="K84" s="161" t="s">
        <v>0</v>
      </c>
      <c r="L84" s="161" t="s">
        <v>0</v>
      </c>
      <c r="M84" s="161" t="s">
        <v>0</v>
      </c>
      <c r="N84" s="161" t="s">
        <v>0</v>
      </c>
      <c r="O84" s="161" t="s">
        <v>0</v>
      </c>
      <c r="P84" s="161" t="s">
        <v>0</v>
      </c>
      <c r="Q84" s="161" t="s">
        <v>0</v>
      </c>
      <c r="R84" s="161" t="s">
        <v>0</v>
      </c>
      <c r="S84" s="161" t="s">
        <v>0</v>
      </c>
      <c r="T84" s="161" t="s">
        <v>0</v>
      </c>
      <c r="U84" s="161" t="s">
        <v>0</v>
      </c>
      <c r="V84" s="161" t="s">
        <v>0</v>
      </c>
      <c r="W84" s="161" t="s">
        <v>0</v>
      </c>
      <c r="X84" s="161" t="s">
        <v>0</v>
      </c>
      <c r="Y84" s="161" t="s">
        <v>0</v>
      </c>
      <c r="Z84" s="161" t="s">
        <v>0</v>
      </c>
      <c r="AA84" s="161" t="s">
        <v>0</v>
      </c>
      <c r="AB84" s="161" t="s">
        <v>0</v>
      </c>
      <c r="AC84" s="37" t="s">
        <v>0</v>
      </c>
      <c r="AD84" s="37" t="s">
        <v>0</v>
      </c>
      <c r="AE84" s="37" t="s">
        <v>0</v>
      </c>
      <c r="AF84" s="37" t="s">
        <v>0</v>
      </c>
      <c r="AG84" s="37">
        <v>3792</v>
      </c>
      <c r="AH84" s="37">
        <v>3792</v>
      </c>
      <c r="AI84" s="37">
        <v>3792</v>
      </c>
      <c r="AJ84" s="37">
        <v>3792</v>
      </c>
      <c r="AK84" s="37">
        <v>3792</v>
      </c>
      <c r="AL84" s="37">
        <v>3792</v>
      </c>
      <c r="AM84" s="37">
        <v>3792</v>
      </c>
      <c r="AN84" s="37">
        <v>3792</v>
      </c>
      <c r="AO84" s="37">
        <v>3792</v>
      </c>
      <c r="AP84" s="37">
        <v>3081</v>
      </c>
      <c r="AQ84" s="37">
        <v>3792</v>
      </c>
      <c r="AR84" s="106">
        <v>3792</v>
      </c>
      <c r="AS84" s="106">
        <v>3792</v>
      </c>
      <c r="AT84" s="37">
        <v>3792</v>
      </c>
    </row>
    <row r="85" spans="2:46">
      <c r="B85" s="278" t="s">
        <v>353</v>
      </c>
      <c r="C85" s="287"/>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37"/>
      <c r="AD85" s="37"/>
      <c r="AE85" s="37"/>
      <c r="AF85" s="37"/>
      <c r="AG85" s="37"/>
      <c r="AH85" s="37"/>
      <c r="AI85" s="37">
        <v>8468</v>
      </c>
      <c r="AJ85" s="37">
        <v>8468</v>
      </c>
      <c r="AK85" s="37">
        <v>8468</v>
      </c>
      <c r="AL85" s="37">
        <v>8468</v>
      </c>
      <c r="AM85" s="37">
        <v>8468</v>
      </c>
      <c r="AN85" s="37">
        <v>8468</v>
      </c>
      <c r="AO85" s="37">
        <v>8468</v>
      </c>
      <c r="AP85" s="37">
        <v>8468</v>
      </c>
      <c r="AQ85" s="37">
        <v>8468</v>
      </c>
      <c r="AR85" s="106">
        <v>8468</v>
      </c>
      <c r="AS85" s="106">
        <v>8468</v>
      </c>
      <c r="AT85" s="37">
        <v>8468</v>
      </c>
    </row>
    <row r="86" spans="2:46">
      <c r="B86" s="278" t="s">
        <v>436</v>
      </c>
      <c r="C86" s="287"/>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37"/>
      <c r="AD86" s="37"/>
      <c r="AE86" s="37"/>
      <c r="AF86" s="37"/>
      <c r="AG86" s="37"/>
      <c r="AH86" s="37"/>
      <c r="AI86" s="37" t="s">
        <v>0</v>
      </c>
      <c r="AJ86" s="37">
        <v>15240</v>
      </c>
      <c r="AK86" s="37">
        <v>15705</v>
      </c>
      <c r="AL86" s="37">
        <v>15705</v>
      </c>
      <c r="AM86" s="37">
        <v>21416</v>
      </c>
      <c r="AN86" s="37">
        <v>21416</v>
      </c>
      <c r="AO86" s="37">
        <v>20748</v>
      </c>
      <c r="AP86" s="37">
        <v>21318</v>
      </c>
      <c r="AQ86" s="37">
        <v>19863</v>
      </c>
      <c r="AR86" s="106">
        <v>16824</v>
      </c>
      <c r="AS86" s="106">
        <v>17141</v>
      </c>
      <c r="AT86" s="37">
        <v>20010</v>
      </c>
    </row>
    <row r="87" spans="2:46">
      <c r="B87" s="278" t="str">
        <f>+'Basic data'!B87</f>
        <v>Front Place Minami-Shinjuku</v>
      </c>
      <c r="C87" s="287"/>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37"/>
      <c r="AD87" s="37"/>
      <c r="AE87" s="37"/>
      <c r="AF87" s="37"/>
      <c r="AG87" s="37"/>
      <c r="AH87" s="37"/>
      <c r="AI87" s="37"/>
      <c r="AJ87" s="37"/>
      <c r="AK87" s="37">
        <v>4095</v>
      </c>
      <c r="AL87" s="37">
        <v>4095</v>
      </c>
      <c r="AM87" s="37">
        <v>4095</v>
      </c>
      <c r="AN87" s="37">
        <v>4095</v>
      </c>
      <c r="AO87" s="37">
        <v>4095</v>
      </c>
      <c r="AP87" s="37">
        <v>4095</v>
      </c>
      <c r="AQ87" s="37">
        <v>4095</v>
      </c>
      <c r="AR87" s="106">
        <v>4095</v>
      </c>
      <c r="AS87" s="106">
        <v>4095</v>
      </c>
      <c r="AT87" s="37">
        <v>4095</v>
      </c>
    </row>
    <row r="88" spans="2:46">
      <c r="B88" s="278" t="str">
        <f>+'Basic data'!B88</f>
        <v>Daido Seimei Niigata Building</v>
      </c>
      <c r="C88" s="287"/>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37"/>
      <c r="AD88" s="37"/>
      <c r="AE88" s="37"/>
      <c r="AF88" s="37"/>
      <c r="AG88" s="37"/>
      <c r="AH88" s="37"/>
      <c r="AI88" s="37"/>
      <c r="AJ88" s="37"/>
      <c r="AK88" s="37">
        <v>3719</v>
      </c>
      <c r="AL88" s="37">
        <v>3719</v>
      </c>
      <c r="AM88" s="37">
        <v>3719</v>
      </c>
      <c r="AN88" s="37">
        <v>3719</v>
      </c>
      <c r="AO88" s="37">
        <v>3928</v>
      </c>
      <c r="AP88" s="37">
        <v>3928</v>
      </c>
      <c r="AQ88" s="37">
        <v>3928</v>
      </c>
      <c r="AR88" s="106">
        <v>3928</v>
      </c>
      <c r="AS88" s="106">
        <v>3928</v>
      </c>
      <c r="AT88" s="37">
        <v>3445</v>
      </c>
    </row>
    <row r="89" spans="2:46">
      <c r="B89" s="278" t="str">
        <f>+'Basic data'!B89</f>
        <v>Seavans S Building</v>
      </c>
      <c r="C89" s="287"/>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37"/>
      <c r="AD89" s="37"/>
      <c r="AE89" s="37"/>
      <c r="AF89" s="37"/>
      <c r="AG89" s="37"/>
      <c r="AH89" s="37"/>
      <c r="AI89" s="37"/>
      <c r="AJ89" s="37"/>
      <c r="AK89" s="37"/>
      <c r="AL89" s="37"/>
      <c r="AM89" s="37">
        <v>6074</v>
      </c>
      <c r="AN89" s="37">
        <v>6074</v>
      </c>
      <c r="AO89" s="37">
        <v>6003</v>
      </c>
      <c r="AP89" s="37">
        <v>6003</v>
      </c>
      <c r="AQ89" s="37">
        <v>6082</v>
      </c>
      <c r="AR89" s="106">
        <v>5144</v>
      </c>
      <c r="AS89" s="106">
        <v>5611</v>
      </c>
      <c r="AT89" s="37">
        <v>5954</v>
      </c>
    </row>
    <row r="90" spans="2:46">
      <c r="B90" s="278" t="str">
        <f>+'Basic data'!B90</f>
        <v>Otemachi Park Building</v>
      </c>
      <c r="C90" s="287"/>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37"/>
      <c r="AD90" s="37"/>
      <c r="AE90" s="37"/>
      <c r="AF90" s="37"/>
      <c r="AG90" s="37"/>
      <c r="AH90" s="37"/>
      <c r="AI90" s="37"/>
      <c r="AJ90" s="37"/>
      <c r="AK90" s="37"/>
      <c r="AL90" s="37"/>
      <c r="AM90" s="37">
        <v>2372</v>
      </c>
      <c r="AN90" s="37">
        <v>2372</v>
      </c>
      <c r="AO90" s="37">
        <v>2372</v>
      </c>
      <c r="AP90" s="37">
        <v>2372</v>
      </c>
      <c r="AQ90" s="37">
        <v>2372</v>
      </c>
      <c r="AR90" s="106">
        <v>2372</v>
      </c>
      <c r="AS90" s="106">
        <v>2372</v>
      </c>
      <c r="AT90" s="37">
        <v>2372</v>
      </c>
    </row>
    <row r="91" spans="2:46">
      <c r="B91" s="278" t="str">
        <f>+'Basic data'!B91</f>
        <v>GRAND FRONT OSAKA (North Building)</v>
      </c>
      <c r="C91" s="287"/>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37"/>
      <c r="AD91" s="106"/>
      <c r="AE91" s="106"/>
      <c r="AF91" s="106"/>
      <c r="AG91" s="106"/>
      <c r="AH91" s="37"/>
      <c r="AI91" s="37"/>
      <c r="AJ91" s="37"/>
      <c r="AK91" s="37"/>
      <c r="AL91" s="37"/>
      <c r="AM91" s="37"/>
      <c r="AN91" s="37"/>
      <c r="AO91" s="37"/>
      <c r="AP91" s="37"/>
      <c r="AQ91" s="37">
        <v>8339</v>
      </c>
      <c r="AR91" s="106">
        <v>8320</v>
      </c>
      <c r="AS91" s="106">
        <v>8364</v>
      </c>
      <c r="AT91" s="37">
        <v>8303</v>
      </c>
    </row>
    <row r="92" spans="2:46">
      <c r="B92" s="278" t="str">
        <f>+'Basic data'!B92</f>
        <v>GRAND FRONT OSAKA (Umekita Plaza and South Building)</v>
      </c>
      <c r="C92" s="287"/>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37"/>
      <c r="AD92" s="106"/>
      <c r="AE92" s="106"/>
      <c r="AF92" s="106"/>
      <c r="AG92" s="106"/>
      <c r="AH92" s="37"/>
      <c r="AI92" s="37"/>
      <c r="AJ92" s="37"/>
      <c r="AK92" s="37"/>
      <c r="AL92" s="37"/>
      <c r="AM92" s="37"/>
      <c r="AN92" s="37"/>
      <c r="AO92" s="37"/>
      <c r="AP92" s="37"/>
      <c r="AQ92" s="37">
        <v>4947</v>
      </c>
      <c r="AR92" s="106">
        <v>4642</v>
      </c>
      <c r="AS92" s="106">
        <v>4842</v>
      </c>
      <c r="AT92" s="37">
        <v>4840</v>
      </c>
    </row>
    <row r="93" spans="2:46">
      <c r="B93" s="278" t="str">
        <f>+'Basic data'!B93</f>
        <v>Toyosu Front</v>
      </c>
      <c r="C93" s="287"/>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37"/>
      <c r="AD93" s="106"/>
      <c r="AE93" s="106"/>
      <c r="AF93" s="106"/>
      <c r="AG93" s="106"/>
      <c r="AH93" s="37"/>
      <c r="AI93" s="37"/>
      <c r="AJ93" s="37"/>
      <c r="AK93" s="37"/>
      <c r="AL93" s="37"/>
      <c r="AM93" s="37"/>
      <c r="AN93" s="37"/>
      <c r="AO93" s="37"/>
      <c r="AP93" s="37"/>
      <c r="AQ93" s="37">
        <v>17221</v>
      </c>
      <c r="AR93" s="106">
        <v>17216</v>
      </c>
      <c r="AS93" s="106">
        <v>17216</v>
      </c>
      <c r="AT93" s="37">
        <v>17216</v>
      </c>
    </row>
    <row r="94" spans="2:46">
      <c r="B94" s="278" t="str">
        <f>+'Basic data'!B94</f>
        <v>the ARGYLE aoyama</v>
      </c>
      <c r="C94" s="287"/>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37"/>
      <c r="AD94" s="106"/>
      <c r="AE94" s="106"/>
      <c r="AF94" s="106"/>
      <c r="AG94" s="106"/>
      <c r="AH94" s="37"/>
      <c r="AI94" s="37"/>
      <c r="AJ94" s="37"/>
      <c r="AK94" s="37"/>
      <c r="AL94" s="37"/>
      <c r="AM94" s="37"/>
      <c r="AN94" s="37"/>
      <c r="AO94" s="37"/>
      <c r="AP94" s="37"/>
      <c r="AQ94" s="37"/>
      <c r="AR94" s="106" t="s">
        <v>0</v>
      </c>
      <c r="AS94" s="106">
        <v>7478</v>
      </c>
      <c r="AT94" s="37">
        <v>7478</v>
      </c>
    </row>
    <row r="95" spans="2:46">
      <c r="B95" s="278" t="str">
        <f>+'Basic data'!B95</f>
        <v>Toyosu Foresia</v>
      </c>
      <c r="C95" s="287"/>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37"/>
      <c r="AD95" s="106"/>
      <c r="AE95" s="106"/>
      <c r="AF95" s="106"/>
      <c r="AG95" s="106"/>
      <c r="AH95" s="37"/>
      <c r="AI95" s="37"/>
      <c r="AJ95" s="37"/>
      <c r="AK95" s="37"/>
      <c r="AL95" s="37"/>
      <c r="AM95" s="37"/>
      <c r="AN95" s="37"/>
      <c r="AO95" s="37"/>
      <c r="AP95" s="37"/>
      <c r="AQ95" s="37"/>
      <c r="AR95" s="106" t="s">
        <v>0</v>
      </c>
      <c r="AS95" s="106">
        <v>5908</v>
      </c>
      <c r="AT95" s="37">
        <v>5858</v>
      </c>
    </row>
    <row r="96" spans="2:46">
      <c r="B96" s="278" t="str">
        <f>+'Basic data'!B96</f>
        <v>CIRCLES Hirakawacho</v>
      </c>
      <c r="C96" s="287"/>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37"/>
      <c r="AD96" s="106"/>
      <c r="AE96" s="106"/>
      <c r="AF96" s="106"/>
      <c r="AG96" s="106"/>
      <c r="AH96" s="37"/>
      <c r="AI96" s="37"/>
      <c r="AJ96" s="37"/>
      <c r="AK96" s="37"/>
      <c r="AL96" s="37"/>
      <c r="AM96" s="37"/>
      <c r="AN96" s="37"/>
      <c r="AO96" s="37"/>
      <c r="AP96" s="37"/>
      <c r="AQ96" s="37"/>
      <c r="AR96" s="106" t="s">
        <v>0</v>
      </c>
      <c r="AS96" s="106">
        <v>885</v>
      </c>
      <c r="AT96" s="37">
        <v>979</v>
      </c>
    </row>
    <row r="97" spans="2:46" ht="12.5" thickBot="1">
      <c r="B97" s="278" t="str">
        <f>+'Basic data'!B97</f>
        <v>Forecast Sakaisujihonmachi</v>
      </c>
      <c r="C97" s="287"/>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37"/>
      <c r="AD97" s="106"/>
      <c r="AE97" s="106"/>
      <c r="AF97" s="106"/>
      <c r="AG97" s="106"/>
      <c r="AH97" s="37"/>
      <c r="AI97" s="37"/>
      <c r="AJ97" s="37"/>
      <c r="AK97" s="37"/>
      <c r="AL97" s="37"/>
      <c r="AM97" s="37"/>
      <c r="AN97" s="37"/>
      <c r="AO97" s="37"/>
      <c r="AP97" s="37"/>
      <c r="AQ97" s="37"/>
      <c r="AR97" s="106" t="s">
        <v>0</v>
      </c>
      <c r="AS97" s="106" t="s">
        <v>0</v>
      </c>
      <c r="AT97" s="37">
        <v>10973</v>
      </c>
    </row>
    <row r="98" spans="2:46" ht="12.5" thickTop="1">
      <c r="B98" s="264" t="s">
        <v>102</v>
      </c>
      <c r="C98" s="288">
        <v>189815</v>
      </c>
      <c r="D98" s="279">
        <v>205796</v>
      </c>
      <c r="E98" s="279">
        <v>223410</v>
      </c>
      <c r="F98" s="279">
        <v>233925</v>
      </c>
      <c r="G98" s="279">
        <v>258885</v>
      </c>
      <c r="H98" s="279">
        <v>274411</v>
      </c>
      <c r="I98" s="279">
        <v>327962</v>
      </c>
      <c r="J98" s="279">
        <v>359620</v>
      </c>
      <c r="K98" s="279">
        <v>394764</v>
      </c>
      <c r="L98" s="279">
        <v>389012</v>
      </c>
      <c r="M98" s="279">
        <v>389112</v>
      </c>
      <c r="N98" s="279">
        <v>401329</v>
      </c>
      <c r="O98" s="279">
        <v>460182</v>
      </c>
      <c r="P98" s="279">
        <v>488372</v>
      </c>
      <c r="Q98" s="279">
        <v>493317</v>
      </c>
      <c r="R98" s="279">
        <v>481882</v>
      </c>
      <c r="S98" s="279">
        <v>526597</v>
      </c>
      <c r="T98" s="279">
        <v>524683</v>
      </c>
      <c r="U98" s="279">
        <v>549114</v>
      </c>
      <c r="V98" s="279">
        <v>553270</v>
      </c>
      <c r="W98" s="279">
        <v>596194</v>
      </c>
      <c r="X98" s="279">
        <v>616629</v>
      </c>
      <c r="Y98" s="279">
        <v>677816</v>
      </c>
      <c r="Z98" s="279">
        <v>687063</v>
      </c>
      <c r="AA98" s="279">
        <v>726148</v>
      </c>
      <c r="AB98" s="279">
        <v>735863</v>
      </c>
      <c r="AC98" s="280">
        <v>776788</v>
      </c>
      <c r="AD98" s="280">
        <v>813130</v>
      </c>
      <c r="AE98" s="280">
        <v>806782</v>
      </c>
      <c r="AF98" s="280">
        <v>809962</v>
      </c>
      <c r="AG98" s="280">
        <v>825437</v>
      </c>
      <c r="AH98" s="280">
        <v>831446</v>
      </c>
      <c r="AI98" s="280">
        <v>826836</v>
      </c>
      <c r="AJ98" s="280">
        <v>841341</v>
      </c>
      <c r="AK98" s="280">
        <v>851323</v>
      </c>
      <c r="AL98" s="280">
        <v>846836</v>
      </c>
      <c r="AM98" s="280">
        <v>861107</v>
      </c>
      <c r="AN98" s="280">
        <v>864735</v>
      </c>
      <c r="AO98" s="280">
        <v>855833</v>
      </c>
      <c r="AP98" s="280">
        <v>836324</v>
      </c>
      <c r="AQ98" s="280">
        <v>869923</v>
      </c>
      <c r="AR98" s="280">
        <v>822631</v>
      </c>
      <c r="AS98" s="280">
        <v>846676</v>
      </c>
      <c r="AT98" s="280">
        <v>843522</v>
      </c>
    </row>
  </sheetData>
  <mergeCells count="1">
    <mergeCell ref="B4:B5"/>
  </mergeCells>
  <phoneticPr fontId="2"/>
  <pageMargins left="0.74803149606299213" right="0.74803149606299213" top="0.98425196850393704" bottom="0.98425196850393704" header="0.51181102362204722" footer="0.51181102362204722"/>
  <pageSetup paperSize="8" scale="59" fitToWidth="0" orientation="landscape" horizontalDpi="300" verticalDpi="300" r:id="rId1"/>
  <headerFooter alignWithMargins="0">
    <oddHeader>&amp;L&amp;A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4:AT98"/>
  <sheetViews>
    <sheetView showGridLines="0" view="pageBreakPreview" zoomScale="80" zoomScaleNormal="85" zoomScaleSheetLayoutView="80" workbookViewId="0">
      <pane xSplit="2" ySplit="5" topLeftCell="C6" activePane="bottomRight" state="frozen"/>
      <selection activeCell="A155" sqref="A98:XFD155"/>
      <selection pane="topRight" activeCell="A155" sqref="A98:XFD155"/>
      <selection pane="bottomLeft" activeCell="A155" sqref="A98:XFD155"/>
      <selection pane="bottomRight"/>
    </sheetView>
  </sheetViews>
  <sheetFormatPr defaultColWidth="9" defaultRowHeight="12"/>
  <cols>
    <col min="1" max="1" width="9" style="2"/>
    <col min="2" max="2" width="35.6328125" style="2" bestFit="1" customWidth="1"/>
    <col min="3" max="5" width="12.26953125" style="2" customWidth="1"/>
    <col min="6" max="7" width="12.26953125" style="70" customWidth="1"/>
    <col min="8" max="12" width="12.26953125" style="2" customWidth="1"/>
    <col min="13" max="15" width="12.36328125" style="2" customWidth="1"/>
    <col min="16" max="28" width="12.26953125" style="2" customWidth="1"/>
    <col min="29" max="46" width="12.36328125" style="2" customWidth="1"/>
    <col min="47" max="16384" width="9" style="2"/>
  </cols>
  <sheetData>
    <row r="4" spans="2:46" ht="13.5" customHeight="1">
      <c r="B4" s="385" t="s">
        <v>2</v>
      </c>
      <c r="C4" s="282" t="s">
        <v>362</v>
      </c>
      <c r="D4" s="210" t="s">
        <v>363</v>
      </c>
      <c r="E4" s="210" t="s">
        <v>364</v>
      </c>
      <c r="F4" s="210" t="s">
        <v>365</v>
      </c>
      <c r="G4" s="210" t="s">
        <v>366</v>
      </c>
      <c r="H4" s="210" t="s">
        <v>367</v>
      </c>
      <c r="I4" s="210" t="s">
        <v>368</v>
      </c>
      <c r="J4" s="210" t="s">
        <v>369</v>
      </c>
      <c r="K4" s="210" t="s">
        <v>370</v>
      </c>
      <c r="L4" s="210" t="s">
        <v>371</v>
      </c>
      <c r="M4" s="210" t="s">
        <v>372</v>
      </c>
      <c r="N4" s="210" t="s">
        <v>373</v>
      </c>
      <c r="O4" s="210" t="s">
        <v>374</v>
      </c>
      <c r="P4" s="210" t="s">
        <v>375</v>
      </c>
      <c r="Q4" s="210" t="s">
        <v>376</v>
      </c>
      <c r="R4" s="210" t="s">
        <v>377</v>
      </c>
      <c r="S4" s="210" t="s">
        <v>378</v>
      </c>
      <c r="T4" s="210" t="s">
        <v>379</v>
      </c>
      <c r="U4" s="210" t="s">
        <v>380</v>
      </c>
      <c r="V4" s="210" t="s">
        <v>381</v>
      </c>
      <c r="W4" s="210" t="s">
        <v>382</v>
      </c>
      <c r="X4" s="210" t="s">
        <v>383</v>
      </c>
      <c r="Y4" s="210" t="s">
        <v>384</v>
      </c>
      <c r="Z4" s="210" t="s">
        <v>385</v>
      </c>
      <c r="AA4" s="210" t="s">
        <v>386</v>
      </c>
      <c r="AB4" s="210" t="s">
        <v>387</v>
      </c>
      <c r="AC4" s="275" t="s">
        <v>388</v>
      </c>
      <c r="AD4" s="275" t="s">
        <v>389</v>
      </c>
      <c r="AE4" s="275" t="s">
        <v>390</v>
      </c>
      <c r="AF4" s="275" t="s">
        <v>391</v>
      </c>
      <c r="AG4" s="275" t="s">
        <v>392</v>
      </c>
      <c r="AH4" s="275" t="s">
        <v>393</v>
      </c>
      <c r="AI4" s="275" t="s">
        <v>394</v>
      </c>
      <c r="AJ4" s="275" t="s">
        <v>395</v>
      </c>
      <c r="AK4" s="275" t="s">
        <v>396</v>
      </c>
      <c r="AL4" s="275" t="s">
        <v>397</v>
      </c>
      <c r="AM4" s="275" t="s">
        <v>398</v>
      </c>
      <c r="AN4" s="275" t="s">
        <v>399</v>
      </c>
      <c r="AO4" s="275" t="s">
        <v>400</v>
      </c>
      <c r="AP4" s="275" t="s">
        <v>401</v>
      </c>
      <c r="AQ4" s="275" t="s">
        <v>402</v>
      </c>
      <c r="AR4" s="275" t="s">
        <v>403</v>
      </c>
      <c r="AS4" s="275" t="s">
        <v>404</v>
      </c>
      <c r="AT4" s="275" t="s">
        <v>405</v>
      </c>
    </row>
    <row r="5" spans="2:46" s="109" customFormat="1" ht="14.25" customHeight="1" thickBot="1">
      <c r="B5" s="386"/>
      <c r="C5" s="283" t="s">
        <v>3</v>
      </c>
      <c r="D5" s="157" t="s">
        <v>4</v>
      </c>
      <c r="E5" s="157" t="s">
        <v>5</v>
      </c>
      <c r="F5" s="157" t="s">
        <v>6</v>
      </c>
      <c r="G5" s="157" t="s">
        <v>7</v>
      </c>
      <c r="H5" s="157" t="s">
        <v>8</v>
      </c>
      <c r="I5" s="157" t="s">
        <v>9</v>
      </c>
      <c r="J5" s="157" t="s">
        <v>10</v>
      </c>
      <c r="K5" s="157" t="s">
        <v>11</v>
      </c>
      <c r="L5" s="157" t="s">
        <v>12</v>
      </c>
      <c r="M5" s="157" t="s">
        <v>18</v>
      </c>
      <c r="N5" s="157" t="s">
        <v>19</v>
      </c>
      <c r="O5" s="157" t="s">
        <v>109</v>
      </c>
      <c r="P5" s="157" t="s">
        <v>108</v>
      </c>
      <c r="Q5" s="157" t="s">
        <v>131</v>
      </c>
      <c r="R5" s="157" t="s">
        <v>132</v>
      </c>
      <c r="S5" s="157" t="s">
        <v>140</v>
      </c>
      <c r="T5" s="157" t="s">
        <v>141</v>
      </c>
      <c r="U5" s="157" t="s">
        <v>145</v>
      </c>
      <c r="V5" s="157" t="s">
        <v>148</v>
      </c>
      <c r="W5" s="157" t="s">
        <v>152</v>
      </c>
      <c r="X5" s="157" t="s">
        <v>155</v>
      </c>
      <c r="Y5" s="157" t="s">
        <v>162</v>
      </c>
      <c r="Z5" s="157" t="s">
        <v>177</v>
      </c>
      <c r="AA5" s="157" t="s">
        <v>166</v>
      </c>
      <c r="AB5" s="157" t="s">
        <v>186</v>
      </c>
      <c r="AC5" s="193" t="s">
        <v>188</v>
      </c>
      <c r="AD5" s="193" t="s">
        <v>190</v>
      </c>
      <c r="AE5" s="193" t="s">
        <v>196</v>
      </c>
      <c r="AF5" s="193" t="s">
        <v>228</v>
      </c>
      <c r="AG5" s="193" t="s">
        <v>229</v>
      </c>
      <c r="AH5" s="193" t="s">
        <v>230</v>
      </c>
      <c r="AI5" s="193" t="s">
        <v>231</v>
      </c>
      <c r="AJ5" s="193" t="s">
        <v>232</v>
      </c>
      <c r="AK5" s="193" t="s">
        <v>233</v>
      </c>
      <c r="AL5" s="193" t="s">
        <v>234</v>
      </c>
      <c r="AM5" s="193" t="s">
        <v>235</v>
      </c>
      <c r="AN5" s="193" t="s">
        <v>236</v>
      </c>
      <c r="AO5" s="193" t="s">
        <v>237</v>
      </c>
      <c r="AP5" s="193" t="s">
        <v>238</v>
      </c>
      <c r="AQ5" s="193" t="s">
        <v>239</v>
      </c>
      <c r="AR5" s="193" t="s">
        <v>240</v>
      </c>
      <c r="AS5" s="193" t="s">
        <v>241</v>
      </c>
      <c r="AT5" s="193" t="s">
        <v>242</v>
      </c>
    </row>
    <row r="6" spans="2:46">
      <c r="B6" s="258" t="s">
        <v>227</v>
      </c>
      <c r="C6" s="289">
        <v>0.97399999999999998</v>
      </c>
      <c r="D6" s="167">
        <v>0.96299999999999997</v>
      </c>
      <c r="E6" s="167">
        <v>0.96299999999999997</v>
      </c>
      <c r="F6" s="167">
        <v>1</v>
      </c>
      <c r="G6" s="167">
        <v>1</v>
      </c>
      <c r="H6" s="167">
        <v>1</v>
      </c>
      <c r="I6" s="167">
        <v>1</v>
      </c>
      <c r="J6" s="167">
        <v>1</v>
      </c>
      <c r="K6" s="167">
        <v>1</v>
      </c>
      <c r="L6" s="167">
        <v>1</v>
      </c>
      <c r="M6" s="167" t="s">
        <v>0</v>
      </c>
      <c r="N6" s="167" t="s">
        <v>0</v>
      </c>
      <c r="O6" s="167" t="s">
        <v>0</v>
      </c>
      <c r="P6" s="167" t="s">
        <v>0</v>
      </c>
      <c r="Q6" s="167" t="s">
        <v>0</v>
      </c>
      <c r="R6" s="167" t="s">
        <v>0</v>
      </c>
      <c r="S6" s="167" t="s">
        <v>0</v>
      </c>
      <c r="T6" s="167" t="s">
        <v>0</v>
      </c>
      <c r="U6" s="167" t="s">
        <v>0</v>
      </c>
      <c r="V6" s="167" t="s">
        <v>0</v>
      </c>
      <c r="W6" s="167" t="s">
        <v>0</v>
      </c>
      <c r="X6" s="167" t="s">
        <v>0</v>
      </c>
      <c r="Y6" s="167" t="s">
        <v>0</v>
      </c>
      <c r="Z6" s="167" t="s">
        <v>0</v>
      </c>
      <c r="AA6" s="167" t="s">
        <v>0</v>
      </c>
      <c r="AB6" s="167" t="s">
        <v>0</v>
      </c>
      <c r="AC6" s="206" t="s">
        <v>0</v>
      </c>
      <c r="AD6" s="206" t="s">
        <v>0</v>
      </c>
      <c r="AE6" s="206" t="s">
        <v>0</v>
      </c>
      <c r="AF6" s="206" t="s">
        <v>0</v>
      </c>
      <c r="AG6" s="206" t="s">
        <v>0</v>
      </c>
      <c r="AH6" s="206" t="s">
        <v>0</v>
      </c>
      <c r="AI6" s="206" t="s">
        <v>0</v>
      </c>
      <c r="AJ6" s="206" t="s">
        <v>0</v>
      </c>
      <c r="AK6" s="206" t="s">
        <v>0</v>
      </c>
      <c r="AL6" s="206" t="s">
        <v>0</v>
      </c>
      <c r="AM6" s="206" t="s">
        <v>0</v>
      </c>
      <c r="AN6" s="206" t="s">
        <v>0</v>
      </c>
      <c r="AO6" s="206" t="s">
        <v>0</v>
      </c>
      <c r="AP6" s="206" t="s">
        <v>0</v>
      </c>
      <c r="AQ6" s="206" t="s">
        <v>0</v>
      </c>
      <c r="AR6" s="167" t="s">
        <v>0</v>
      </c>
      <c r="AS6" s="167" t="s">
        <v>0</v>
      </c>
      <c r="AT6" s="206" t="s">
        <v>0</v>
      </c>
    </row>
    <row r="7" spans="2:46">
      <c r="B7" s="260" t="s">
        <v>258</v>
      </c>
      <c r="C7" s="290">
        <v>0.98599999999999999</v>
      </c>
      <c r="D7" s="168">
        <v>0.98599999999999999</v>
      </c>
      <c r="E7" s="168">
        <v>0.94599999999999995</v>
      </c>
      <c r="F7" s="168">
        <v>0.96</v>
      </c>
      <c r="G7" s="168">
        <v>1</v>
      </c>
      <c r="H7" s="168">
        <v>0.91</v>
      </c>
      <c r="I7" s="168">
        <v>0.91</v>
      </c>
      <c r="J7" s="168">
        <v>0.94599999999999995</v>
      </c>
      <c r="K7" s="168">
        <v>0.96</v>
      </c>
      <c r="L7" s="168">
        <v>1</v>
      </c>
      <c r="M7" s="168">
        <v>1</v>
      </c>
      <c r="N7" s="168">
        <v>1</v>
      </c>
      <c r="O7" s="168">
        <v>0.873</v>
      </c>
      <c r="P7" s="168">
        <v>1</v>
      </c>
      <c r="Q7" s="168">
        <v>1</v>
      </c>
      <c r="R7" s="168">
        <v>1</v>
      </c>
      <c r="S7" s="168">
        <v>1</v>
      </c>
      <c r="T7" s="168">
        <v>1</v>
      </c>
      <c r="U7" s="168">
        <v>0.86199999999999999</v>
      </c>
      <c r="V7" s="168">
        <v>0.876</v>
      </c>
      <c r="W7" s="168">
        <v>1</v>
      </c>
      <c r="X7" s="168">
        <v>1</v>
      </c>
      <c r="Y7" s="168">
        <v>1</v>
      </c>
      <c r="Z7" s="168">
        <v>1</v>
      </c>
      <c r="AA7" s="168">
        <v>1</v>
      </c>
      <c r="AB7" s="168">
        <v>1</v>
      </c>
      <c r="AC7" s="25">
        <v>1</v>
      </c>
      <c r="AD7" s="25">
        <v>1</v>
      </c>
      <c r="AE7" s="25">
        <v>1</v>
      </c>
      <c r="AF7" s="25">
        <v>1</v>
      </c>
      <c r="AG7" s="25">
        <v>1</v>
      </c>
      <c r="AH7" s="25">
        <v>1</v>
      </c>
      <c r="AI7" s="25">
        <v>1</v>
      </c>
      <c r="AJ7" s="25">
        <v>1</v>
      </c>
      <c r="AK7" s="25">
        <v>1</v>
      </c>
      <c r="AL7" s="25">
        <v>1</v>
      </c>
      <c r="AM7" s="25">
        <v>1</v>
      </c>
      <c r="AN7" s="25">
        <v>1</v>
      </c>
      <c r="AO7" s="25">
        <v>0.98699999999999999</v>
      </c>
      <c r="AP7" s="25" t="s">
        <v>0</v>
      </c>
      <c r="AQ7" s="25" t="s">
        <v>0</v>
      </c>
      <c r="AR7" s="168" t="s">
        <v>0</v>
      </c>
      <c r="AS7" s="168" t="s">
        <v>0</v>
      </c>
      <c r="AT7" s="25" t="s">
        <v>0</v>
      </c>
    </row>
    <row r="8" spans="2:46">
      <c r="B8" s="260" t="s">
        <v>259</v>
      </c>
      <c r="C8" s="290">
        <v>0.59199999999999997</v>
      </c>
      <c r="D8" s="168">
        <v>0.88900000000000001</v>
      </c>
      <c r="E8" s="168">
        <v>0.88800000000000001</v>
      </c>
      <c r="F8" s="168">
        <v>1</v>
      </c>
      <c r="G8" s="168">
        <v>0.88800000000000001</v>
      </c>
      <c r="H8" s="168">
        <v>1</v>
      </c>
      <c r="I8" s="168">
        <v>1</v>
      </c>
      <c r="J8" s="168">
        <v>1</v>
      </c>
      <c r="K8" s="168">
        <v>1</v>
      </c>
      <c r="L8" s="168">
        <v>1</v>
      </c>
      <c r="M8" s="168">
        <v>1</v>
      </c>
      <c r="N8" s="168">
        <v>1</v>
      </c>
      <c r="O8" s="168">
        <v>1</v>
      </c>
      <c r="P8" s="168">
        <v>1</v>
      </c>
      <c r="Q8" s="168">
        <v>0.88800000000000001</v>
      </c>
      <c r="R8" s="168">
        <v>1</v>
      </c>
      <c r="S8" s="168">
        <v>1</v>
      </c>
      <c r="T8" s="168">
        <v>1</v>
      </c>
      <c r="U8" s="168">
        <v>1</v>
      </c>
      <c r="V8" s="168">
        <v>1</v>
      </c>
      <c r="W8" s="168">
        <v>1</v>
      </c>
      <c r="X8" s="168">
        <v>1</v>
      </c>
      <c r="Y8" s="168">
        <v>1</v>
      </c>
      <c r="Z8" s="168">
        <v>1</v>
      </c>
      <c r="AA8" s="168">
        <v>1</v>
      </c>
      <c r="AB8" s="168">
        <v>0.879</v>
      </c>
      <c r="AC8" s="25">
        <v>1</v>
      </c>
      <c r="AD8" s="25">
        <v>1</v>
      </c>
      <c r="AE8" s="25">
        <v>1</v>
      </c>
      <c r="AF8" s="25">
        <v>1</v>
      </c>
      <c r="AG8" s="25">
        <v>1</v>
      </c>
      <c r="AH8" s="25">
        <v>1</v>
      </c>
      <c r="AI8" s="25">
        <v>1</v>
      </c>
      <c r="AJ8" s="25">
        <v>1</v>
      </c>
      <c r="AK8" s="25">
        <v>1</v>
      </c>
      <c r="AL8" s="25">
        <v>0.88800000000000001</v>
      </c>
      <c r="AM8" s="25">
        <v>1</v>
      </c>
      <c r="AN8" s="25">
        <v>1</v>
      </c>
      <c r="AO8" s="25">
        <v>1</v>
      </c>
      <c r="AP8" s="25">
        <v>0.88800000000000001</v>
      </c>
      <c r="AQ8" s="25">
        <v>1</v>
      </c>
      <c r="AR8" s="168">
        <v>1</v>
      </c>
      <c r="AS8" s="168">
        <v>1</v>
      </c>
      <c r="AT8" s="25">
        <v>1</v>
      </c>
    </row>
    <row r="9" spans="2:46">
      <c r="B9" s="260" t="s">
        <v>260</v>
      </c>
      <c r="C9" s="290">
        <v>1</v>
      </c>
      <c r="D9" s="168">
        <v>1</v>
      </c>
      <c r="E9" s="168">
        <v>1</v>
      </c>
      <c r="F9" s="168">
        <v>1</v>
      </c>
      <c r="G9" s="168">
        <v>1</v>
      </c>
      <c r="H9" s="168">
        <v>1</v>
      </c>
      <c r="I9" s="168">
        <v>1</v>
      </c>
      <c r="J9" s="168">
        <v>1</v>
      </c>
      <c r="K9" s="168">
        <v>1</v>
      </c>
      <c r="L9" s="168">
        <v>1</v>
      </c>
      <c r="M9" s="168">
        <v>1</v>
      </c>
      <c r="N9" s="168">
        <v>1</v>
      </c>
      <c r="O9" s="168">
        <v>1</v>
      </c>
      <c r="P9" s="168">
        <v>1</v>
      </c>
      <c r="Q9" s="168">
        <v>1</v>
      </c>
      <c r="R9" s="168">
        <v>1</v>
      </c>
      <c r="S9" s="168">
        <v>0</v>
      </c>
      <c r="T9" s="168">
        <v>0</v>
      </c>
      <c r="U9" s="168">
        <v>0</v>
      </c>
      <c r="V9" s="168" t="s">
        <v>0</v>
      </c>
      <c r="W9" s="168" t="s">
        <v>0</v>
      </c>
      <c r="X9" s="168" t="s">
        <v>0</v>
      </c>
      <c r="Y9" s="168" t="s">
        <v>0</v>
      </c>
      <c r="Z9" s="168" t="s">
        <v>0</v>
      </c>
      <c r="AA9" s="168" t="s">
        <v>0</v>
      </c>
      <c r="AB9" s="168" t="s">
        <v>0</v>
      </c>
      <c r="AC9" s="25" t="s">
        <v>0</v>
      </c>
      <c r="AD9" s="25" t="s">
        <v>0</v>
      </c>
      <c r="AE9" s="25" t="s">
        <v>0</v>
      </c>
      <c r="AF9" s="25" t="s">
        <v>0</v>
      </c>
      <c r="AG9" s="25" t="s">
        <v>0</v>
      </c>
      <c r="AH9" s="25" t="s">
        <v>0</v>
      </c>
      <c r="AI9" s="25" t="s">
        <v>0</v>
      </c>
      <c r="AJ9" s="25" t="s">
        <v>0</v>
      </c>
      <c r="AK9" s="25" t="s">
        <v>0</v>
      </c>
      <c r="AL9" s="25" t="s">
        <v>0</v>
      </c>
      <c r="AM9" s="25" t="s">
        <v>0</v>
      </c>
      <c r="AN9" s="25" t="s">
        <v>0</v>
      </c>
      <c r="AO9" s="25" t="s">
        <v>0</v>
      </c>
      <c r="AP9" s="25" t="s">
        <v>0</v>
      </c>
      <c r="AQ9" s="25" t="s">
        <v>0</v>
      </c>
      <c r="AR9" s="168" t="s">
        <v>0</v>
      </c>
      <c r="AS9" s="168" t="s">
        <v>0</v>
      </c>
      <c r="AT9" s="25" t="s">
        <v>0</v>
      </c>
    </row>
    <row r="10" spans="2:46">
      <c r="B10" s="260" t="s">
        <v>261</v>
      </c>
      <c r="C10" s="290">
        <v>0.86</v>
      </c>
      <c r="D10" s="168">
        <v>0.93100000000000005</v>
      </c>
      <c r="E10" s="168">
        <v>1</v>
      </c>
      <c r="F10" s="168">
        <v>1</v>
      </c>
      <c r="G10" s="168">
        <v>1</v>
      </c>
      <c r="H10" s="168">
        <v>1</v>
      </c>
      <c r="I10" s="168">
        <v>0.93400000000000005</v>
      </c>
      <c r="J10" s="168">
        <v>0.95099999999999996</v>
      </c>
      <c r="K10" s="168">
        <v>0.93400000000000005</v>
      </c>
      <c r="L10" s="168">
        <v>0.93400000000000005</v>
      </c>
      <c r="M10" s="168">
        <v>0.876</v>
      </c>
      <c r="N10" s="168">
        <v>0.95699999999999996</v>
      </c>
      <c r="O10" s="168">
        <v>0.95699999999999996</v>
      </c>
      <c r="P10" s="168">
        <v>1</v>
      </c>
      <c r="Q10" s="168">
        <v>1</v>
      </c>
      <c r="R10" s="168">
        <v>0.94399999999999995</v>
      </c>
      <c r="S10" s="168">
        <v>1</v>
      </c>
      <c r="T10" s="168">
        <v>1</v>
      </c>
      <c r="U10" s="168">
        <v>1</v>
      </c>
      <c r="V10" s="168">
        <v>0.98699999999999999</v>
      </c>
      <c r="W10" s="168">
        <v>0.92600000000000005</v>
      </c>
      <c r="X10" s="168">
        <v>0.92600000000000005</v>
      </c>
      <c r="Y10" s="168">
        <v>1</v>
      </c>
      <c r="Z10" s="168">
        <v>0.95699999999999996</v>
      </c>
      <c r="AA10" s="168">
        <v>1</v>
      </c>
      <c r="AB10" s="168">
        <v>1</v>
      </c>
      <c r="AC10" s="25">
        <v>1</v>
      </c>
      <c r="AD10" s="25">
        <v>1</v>
      </c>
      <c r="AE10" s="25">
        <v>1</v>
      </c>
      <c r="AF10" s="25">
        <v>1</v>
      </c>
      <c r="AG10" s="25">
        <v>1</v>
      </c>
      <c r="AH10" s="25">
        <v>1</v>
      </c>
      <c r="AI10" s="25">
        <v>1</v>
      </c>
      <c r="AJ10" s="25">
        <v>1</v>
      </c>
      <c r="AK10" s="25">
        <v>1</v>
      </c>
      <c r="AL10" s="25">
        <v>1</v>
      </c>
      <c r="AM10" s="25" t="s">
        <v>0</v>
      </c>
      <c r="AN10" s="25" t="s">
        <v>0</v>
      </c>
      <c r="AO10" s="25" t="s">
        <v>0</v>
      </c>
      <c r="AP10" s="25" t="s">
        <v>0</v>
      </c>
      <c r="AQ10" s="25" t="s">
        <v>0</v>
      </c>
      <c r="AR10" s="168" t="s">
        <v>0</v>
      </c>
      <c r="AS10" s="168" t="s">
        <v>0</v>
      </c>
      <c r="AT10" s="25" t="s">
        <v>0</v>
      </c>
    </row>
    <row r="11" spans="2:46" ht="24">
      <c r="B11" s="260" t="s">
        <v>262</v>
      </c>
      <c r="C11" s="290">
        <v>0.83699999999999997</v>
      </c>
      <c r="D11" s="168">
        <v>0.82899999999999996</v>
      </c>
      <c r="E11" s="168">
        <v>0.82899999999999996</v>
      </c>
      <c r="F11" s="168">
        <v>0.83499999999999996</v>
      </c>
      <c r="G11" s="168">
        <v>0.95799999999999996</v>
      </c>
      <c r="H11" s="168">
        <v>0.95799999999999996</v>
      </c>
      <c r="I11" s="168">
        <v>0.96599999999999997</v>
      </c>
      <c r="J11" s="168">
        <v>0.96599999999999997</v>
      </c>
      <c r="K11" s="168">
        <v>0.96599999999999997</v>
      </c>
      <c r="L11" s="168" t="s">
        <v>0</v>
      </c>
      <c r="M11" s="168" t="s">
        <v>0</v>
      </c>
      <c r="N11" s="168" t="s">
        <v>0</v>
      </c>
      <c r="O11" s="168" t="s">
        <v>0</v>
      </c>
      <c r="P11" s="168" t="s">
        <v>0</v>
      </c>
      <c r="Q11" s="168" t="s">
        <v>0</v>
      </c>
      <c r="R11" s="168" t="s">
        <v>0</v>
      </c>
      <c r="S11" s="168" t="s">
        <v>0</v>
      </c>
      <c r="T11" s="168" t="s">
        <v>0</v>
      </c>
      <c r="U11" s="168" t="s">
        <v>0</v>
      </c>
      <c r="V11" s="168" t="s">
        <v>0</v>
      </c>
      <c r="W11" s="168" t="s">
        <v>0</v>
      </c>
      <c r="X11" s="168" t="s">
        <v>0</v>
      </c>
      <c r="Y11" s="168" t="s">
        <v>0</v>
      </c>
      <c r="Z11" s="168" t="s">
        <v>0</v>
      </c>
      <c r="AA11" s="168" t="s">
        <v>0</v>
      </c>
      <c r="AB11" s="168" t="s">
        <v>0</v>
      </c>
      <c r="AC11" s="25" t="s">
        <v>0</v>
      </c>
      <c r="AD11" s="25" t="s">
        <v>0</v>
      </c>
      <c r="AE11" s="25" t="s">
        <v>0</v>
      </c>
      <c r="AF11" s="25" t="s">
        <v>0</v>
      </c>
      <c r="AG11" s="25" t="s">
        <v>0</v>
      </c>
      <c r="AH11" s="25" t="s">
        <v>0</v>
      </c>
      <c r="AI11" s="25" t="s">
        <v>0</v>
      </c>
      <c r="AJ11" s="25" t="s">
        <v>0</v>
      </c>
      <c r="AK11" s="25" t="s">
        <v>0</v>
      </c>
      <c r="AL11" s="25" t="s">
        <v>0</v>
      </c>
      <c r="AM11" s="25" t="s">
        <v>0</v>
      </c>
      <c r="AN11" s="25" t="s">
        <v>0</v>
      </c>
      <c r="AO11" s="25" t="s">
        <v>0</v>
      </c>
      <c r="AP11" s="25" t="s">
        <v>0</v>
      </c>
      <c r="AQ11" s="25" t="s">
        <v>0</v>
      </c>
      <c r="AR11" s="168" t="s">
        <v>0</v>
      </c>
      <c r="AS11" s="168" t="s">
        <v>0</v>
      </c>
      <c r="AT11" s="25" t="s">
        <v>0</v>
      </c>
    </row>
    <row r="12" spans="2:46">
      <c r="B12" s="260" t="s">
        <v>263</v>
      </c>
      <c r="C12" s="290">
        <v>0.87</v>
      </c>
      <c r="D12" s="168">
        <v>0.88400000000000001</v>
      </c>
      <c r="E12" s="168">
        <v>0.88400000000000001</v>
      </c>
      <c r="F12" s="168">
        <v>0.78</v>
      </c>
      <c r="G12" s="168">
        <v>0.78</v>
      </c>
      <c r="H12" s="168">
        <v>0.84</v>
      </c>
      <c r="I12" s="168">
        <v>0.85399999999999998</v>
      </c>
      <c r="J12" s="168">
        <v>0.95499999999999996</v>
      </c>
      <c r="K12" s="168">
        <v>0.94499999999999995</v>
      </c>
      <c r="L12" s="168" t="s">
        <v>0</v>
      </c>
      <c r="M12" s="168" t="s">
        <v>0</v>
      </c>
      <c r="N12" s="168" t="s">
        <v>0</v>
      </c>
      <c r="O12" s="168" t="s">
        <v>0</v>
      </c>
      <c r="P12" s="168" t="s">
        <v>0</v>
      </c>
      <c r="Q12" s="168" t="s">
        <v>0</v>
      </c>
      <c r="R12" s="168" t="s">
        <v>0</v>
      </c>
      <c r="S12" s="168" t="s">
        <v>0</v>
      </c>
      <c r="T12" s="168" t="s">
        <v>0</v>
      </c>
      <c r="U12" s="168" t="s">
        <v>0</v>
      </c>
      <c r="V12" s="168" t="s">
        <v>0</v>
      </c>
      <c r="W12" s="168" t="s">
        <v>0</v>
      </c>
      <c r="X12" s="168" t="s">
        <v>0</v>
      </c>
      <c r="Y12" s="168" t="s">
        <v>0</v>
      </c>
      <c r="Z12" s="168" t="s">
        <v>0</v>
      </c>
      <c r="AA12" s="168" t="s">
        <v>0</v>
      </c>
      <c r="AB12" s="168" t="s">
        <v>0</v>
      </c>
      <c r="AC12" s="25" t="s">
        <v>0</v>
      </c>
      <c r="AD12" s="25" t="s">
        <v>0</v>
      </c>
      <c r="AE12" s="25" t="s">
        <v>0</v>
      </c>
      <c r="AF12" s="25" t="s">
        <v>0</v>
      </c>
      <c r="AG12" s="25" t="s">
        <v>0</v>
      </c>
      <c r="AH12" s="25" t="s">
        <v>0</v>
      </c>
      <c r="AI12" s="25" t="s">
        <v>0</v>
      </c>
      <c r="AJ12" s="25" t="s">
        <v>0</v>
      </c>
      <c r="AK12" s="25" t="s">
        <v>0</v>
      </c>
      <c r="AL12" s="25" t="s">
        <v>0</v>
      </c>
      <c r="AM12" s="25" t="s">
        <v>0</v>
      </c>
      <c r="AN12" s="25" t="s">
        <v>0</v>
      </c>
      <c r="AO12" s="25" t="s">
        <v>0</v>
      </c>
      <c r="AP12" s="25" t="s">
        <v>0</v>
      </c>
      <c r="AQ12" s="25" t="s">
        <v>0</v>
      </c>
      <c r="AR12" s="168" t="s">
        <v>0</v>
      </c>
      <c r="AS12" s="168" t="s">
        <v>0</v>
      </c>
      <c r="AT12" s="25" t="s">
        <v>0</v>
      </c>
    </row>
    <row r="13" spans="2:46">
      <c r="B13" s="260" t="s">
        <v>264</v>
      </c>
      <c r="C13" s="290">
        <v>0.92300000000000004</v>
      </c>
      <c r="D13" s="168">
        <v>0.73799999999999999</v>
      </c>
      <c r="E13" s="168">
        <v>0.85099999999999998</v>
      </c>
      <c r="F13" s="168">
        <v>0.89900000000000002</v>
      </c>
      <c r="G13" s="168">
        <v>0.94199999999999995</v>
      </c>
      <c r="H13" s="168">
        <v>0.96199999999999997</v>
      </c>
      <c r="I13" s="168">
        <v>1</v>
      </c>
      <c r="J13" s="168">
        <v>0.92300000000000004</v>
      </c>
      <c r="K13" s="168">
        <v>0.96199999999999997</v>
      </c>
      <c r="L13" s="168">
        <v>0.94299999999999995</v>
      </c>
      <c r="M13" s="168">
        <v>0.94299999999999995</v>
      </c>
      <c r="N13" s="168" t="s">
        <v>0</v>
      </c>
      <c r="O13" s="168" t="s">
        <v>0</v>
      </c>
      <c r="P13" s="168" t="s">
        <v>0</v>
      </c>
      <c r="Q13" s="168" t="s">
        <v>0</v>
      </c>
      <c r="R13" s="168" t="s">
        <v>0</v>
      </c>
      <c r="S13" s="168" t="s">
        <v>0</v>
      </c>
      <c r="T13" s="168" t="s">
        <v>0</v>
      </c>
      <c r="U13" s="168" t="s">
        <v>0</v>
      </c>
      <c r="V13" s="168" t="s">
        <v>0</v>
      </c>
      <c r="W13" s="168" t="s">
        <v>0</v>
      </c>
      <c r="X13" s="168" t="s">
        <v>0</v>
      </c>
      <c r="Y13" s="168" t="s">
        <v>0</v>
      </c>
      <c r="Z13" s="168" t="s">
        <v>0</v>
      </c>
      <c r="AA13" s="168" t="s">
        <v>0</v>
      </c>
      <c r="AB13" s="168" t="s">
        <v>0</v>
      </c>
      <c r="AC13" s="25" t="s">
        <v>0</v>
      </c>
      <c r="AD13" s="25" t="s">
        <v>0</v>
      </c>
      <c r="AE13" s="25" t="s">
        <v>0</v>
      </c>
      <c r="AF13" s="25" t="s">
        <v>0</v>
      </c>
      <c r="AG13" s="25" t="s">
        <v>0</v>
      </c>
      <c r="AH13" s="25" t="s">
        <v>0</v>
      </c>
      <c r="AI13" s="25" t="s">
        <v>0</v>
      </c>
      <c r="AJ13" s="25" t="s">
        <v>0</v>
      </c>
      <c r="AK13" s="25" t="s">
        <v>0</v>
      </c>
      <c r="AL13" s="25" t="s">
        <v>0</v>
      </c>
      <c r="AM13" s="25" t="s">
        <v>0</v>
      </c>
      <c r="AN13" s="25" t="s">
        <v>0</v>
      </c>
      <c r="AO13" s="25" t="s">
        <v>0</v>
      </c>
      <c r="AP13" s="25" t="s">
        <v>0</v>
      </c>
      <c r="AQ13" s="25" t="s">
        <v>0</v>
      </c>
      <c r="AR13" s="168" t="s">
        <v>0</v>
      </c>
      <c r="AS13" s="168" t="s">
        <v>0</v>
      </c>
      <c r="AT13" s="25" t="s">
        <v>0</v>
      </c>
    </row>
    <row r="14" spans="2:46">
      <c r="B14" s="260" t="s">
        <v>16</v>
      </c>
      <c r="C14" s="290">
        <v>0.873</v>
      </c>
      <c r="D14" s="168">
        <v>1</v>
      </c>
      <c r="E14" s="168">
        <v>1</v>
      </c>
      <c r="F14" s="168">
        <v>1</v>
      </c>
      <c r="G14" s="168">
        <v>1</v>
      </c>
      <c r="H14" s="168">
        <v>1</v>
      </c>
      <c r="I14" s="168">
        <v>1</v>
      </c>
      <c r="J14" s="168">
        <v>1</v>
      </c>
      <c r="K14" s="168">
        <v>1</v>
      </c>
      <c r="L14" s="168">
        <v>1</v>
      </c>
      <c r="M14" s="168">
        <v>1</v>
      </c>
      <c r="N14" s="168">
        <v>1</v>
      </c>
      <c r="O14" s="168">
        <v>1</v>
      </c>
      <c r="P14" s="168">
        <v>0.95599999999999996</v>
      </c>
      <c r="Q14" s="168">
        <v>1</v>
      </c>
      <c r="R14" s="168">
        <v>1</v>
      </c>
      <c r="S14" s="168">
        <v>1</v>
      </c>
      <c r="T14" s="168">
        <v>0.82099999999999995</v>
      </c>
      <c r="U14" s="168">
        <v>1</v>
      </c>
      <c r="V14" s="168">
        <v>0.94599999999999995</v>
      </c>
      <c r="W14" s="168">
        <v>0.94599999999999995</v>
      </c>
      <c r="X14" s="168">
        <v>1</v>
      </c>
      <c r="Y14" s="168">
        <v>0.92500000000000004</v>
      </c>
      <c r="Z14" s="168">
        <v>0.97099999999999997</v>
      </c>
      <c r="AA14" s="168">
        <v>1</v>
      </c>
      <c r="AB14" s="168">
        <v>1</v>
      </c>
      <c r="AC14" s="25">
        <v>1</v>
      </c>
      <c r="AD14" s="25">
        <v>1</v>
      </c>
      <c r="AE14" s="25">
        <v>1</v>
      </c>
      <c r="AF14" s="25">
        <v>1</v>
      </c>
      <c r="AG14" s="25">
        <v>1</v>
      </c>
      <c r="AH14" s="25">
        <v>1</v>
      </c>
      <c r="AI14" s="25">
        <v>1</v>
      </c>
      <c r="AJ14" s="25">
        <v>1</v>
      </c>
      <c r="AK14" s="25">
        <v>1</v>
      </c>
      <c r="AL14" s="25">
        <v>1</v>
      </c>
      <c r="AM14" s="25" t="s">
        <v>0</v>
      </c>
      <c r="AN14" s="25" t="s">
        <v>0</v>
      </c>
      <c r="AO14" s="25" t="s">
        <v>0</v>
      </c>
      <c r="AP14" s="25" t="s">
        <v>0</v>
      </c>
      <c r="AQ14" s="25" t="s">
        <v>0</v>
      </c>
      <c r="AR14" s="168" t="s">
        <v>0</v>
      </c>
      <c r="AS14" s="168" t="s">
        <v>0</v>
      </c>
      <c r="AT14" s="25" t="s">
        <v>0</v>
      </c>
    </row>
    <row r="15" spans="2:46">
      <c r="B15" s="260" t="s">
        <v>265</v>
      </c>
      <c r="C15" s="290">
        <v>1</v>
      </c>
      <c r="D15" s="168">
        <v>1</v>
      </c>
      <c r="E15" s="168">
        <v>1</v>
      </c>
      <c r="F15" s="168">
        <v>1</v>
      </c>
      <c r="G15" s="168">
        <v>0.95599999999999996</v>
      </c>
      <c r="H15" s="168">
        <v>1</v>
      </c>
      <c r="I15" s="168">
        <v>0.98799999999999999</v>
      </c>
      <c r="J15" s="168">
        <v>0.98699999999999999</v>
      </c>
      <c r="K15" s="168">
        <v>1</v>
      </c>
      <c r="L15" s="168">
        <v>0.98699999999999999</v>
      </c>
      <c r="M15" s="168">
        <v>0.93</v>
      </c>
      <c r="N15" s="168">
        <v>1</v>
      </c>
      <c r="O15" s="168">
        <v>0.96</v>
      </c>
      <c r="P15" s="168">
        <v>1</v>
      </c>
      <c r="Q15" s="168">
        <v>0.98799999999999999</v>
      </c>
      <c r="R15" s="168">
        <v>0.877</v>
      </c>
      <c r="S15" s="168">
        <v>0.877</v>
      </c>
      <c r="T15" s="168">
        <v>0.86</v>
      </c>
      <c r="U15" s="168">
        <v>0.873</v>
      </c>
      <c r="V15" s="168">
        <v>0.873</v>
      </c>
      <c r="W15" s="168">
        <v>0.84699999999999998</v>
      </c>
      <c r="X15" s="168">
        <v>0.93</v>
      </c>
      <c r="Y15" s="168">
        <v>0.88900000000000001</v>
      </c>
      <c r="Z15" s="168">
        <v>0.96</v>
      </c>
      <c r="AA15" s="168">
        <v>0.96</v>
      </c>
      <c r="AB15" s="168">
        <v>0.97299999999999998</v>
      </c>
      <c r="AC15" s="25">
        <v>0.98699999999999999</v>
      </c>
      <c r="AD15" s="25">
        <v>1</v>
      </c>
      <c r="AE15" s="25">
        <v>0.98899999999999999</v>
      </c>
      <c r="AF15" s="25">
        <v>1</v>
      </c>
      <c r="AG15" s="25">
        <v>0.94599999999999995</v>
      </c>
      <c r="AH15" s="25">
        <v>1</v>
      </c>
      <c r="AI15" s="25">
        <v>0.94399999999999995</v>
      </c>
      <c r="AJ15" s="25">
        <v>0.94399999999999995</v>
      </c>
      <c r="AK15" s="25">
        <v>1</v>
      </c>
      <c r="AL15" s="25">
        <v>1</v>
      </c>
      <c r="AM15" s="25">
        <v>0.98899999999999999</v>
      </c>
      <c r="AN15" s="25">
        <v>1</v>
      </c>
      <c r="AO15" s="25">
        <v>1</v>
      </c>
      <c r="AP15" s="25">
        <v>1</v>
      </c>
      <c r="AQ15" s="25">
        <v>1</v>
      </c>
      <c r="AR15" s="168">
        <v>0.98699999999999999</v>
      </c>
      <c r="AS15" s="168">
        <v>0.98799999999999999</v>
      </c>
      <c r="AT15" s="25">
        <v>1</v>
      </c>
    </row>
    <row r="16" spans="2:46">
      <c r="B16" s="260" t="s">
        <v>266</v>
      </c>
      <c r="C16" s="290">
        <v>1</v>
      </c>
      <c r="D16" s="168">
        <v>1</v>
      </c>
      <c r="E16" s="168">
        <v>0.91400000000000003</v>
      </c>
      <c r="F16" s="168">
        <v>0.91400000000000003</v>
      </c>
      <c r="G16" s="168">
        <v>0.92400000000000004</v>
      </c>
      <c r="H16" s="168">
        <v>0.96099999999999997</v>
      </c>
      <c r="I16" s="168">
        <v>1</v>
      </c>
      <c r="J16" s="168">
        <v>1</v>
      </c>
      <c r="K16" s="168">
        <v>1</v>
      </c>
      <c r="L16" s="168">
        <v>1</v>
      </c>
      <c r="M16" s="168">
        <v>1</v>
      </c>
      <c r="N16" s="168">
        <v>0.98899999999999999</v>
      </c>
      <c r="O16" s="168">
        <v>1</v>
      </c>
      <c r="P16" s="168">
        <v>0.99099999999999999</v>
      </c>
      <c r="Q16" s="168">
        <v>0.98599999999999999</v>
      </c>
      <c r="R16" s="168">
        <v>0.85299999999999998</v>
      </c>
      <c r="S16" s="168">
        <v>0.89300000000000002</v>
      </c>
      <c r="T16" s="168">
        <v>0.93100000000000005</v>
      </c>
      <c r="U16" s="168">
        <v>0.94599999999999995</v>
      </c>
      <c r="V16" s="168">
        <v>0.93700000000000006</v>
      </c>
      <c r="W16" s="168">
        <v>0.93200000000000005</v>
      </c>
      <c r="X16" s="168">
        <v>0.95699999999999996</v>
      </c>
      <c r="Y16" s="168">
        <v>0.99099999999999999</v>
      </c>
      <c r="Z16" s="168">
        <v>0.96799999999999997</v>
      </c>
      <c r="AA16" s="168">
        <v>0.98799999999999999</v>
      </c>
      <c r="AB16" s="168">
        <v>0.98799999999999999</v>
      </c>
      <c r="AC16" s="25">
        <v>0.98799999999999999</v>
      </c>
      <c r="AD16" s="25">
        <v>1</v>
      </c>
      <c r="AE16" s="25">
        <v>0.997</v>
      </c>
      <c r="AF16" s="25">
        <v>1</v>
      </c>
      <c r="AG16" s="25">
        <v>1</v>
      </c>
      <c r="AH16" s="25">
        <v>1</v>
      </c>
      <c r="AI16" s="25">
        <v>1</v>
      </c>
      <c r="AJ16" s="25">
        <v>1</v>
      </c>
      <c r="AK16" s="25">
        <v>0.99099999999999999</v>
      </c>
      <c r="AL16" s="25">
        <v>1</v>
      </c>
      <c r="AM16" s="25">
        <v>0.98599999999999999</v>
      </c>
      <c r="AN16" s="25">
        <v>0.997</v>
      </c>
      <c r="AO16" s="25">
        <v>0.99199999999999999</v>
      </c>
      <c r="AP16" s="25">
        <v>0.997</v>
      </c>
      <c r="AQ16" s="25">
        <v>0.98899999999999999</v>
      </c>
      <c r="AR16" s="168">
        <v>1</v>
      </c>
      <c r="AS16" s="168">
        <v>1</v>
      </c>
      <c r="AT16" s="25">
        <v>0.96699999999999997</v>
      </c>
    </row>
    <row r="17" spans="2:46">
      <c r="B17" s="260" t="s">
        <v>267</v>
      </c>
      <c r="C17" s="290">
        <v>0.91600000000000004</v>
      </c>
      <c r="D17" s="168">
        <v>0.91600000000000004</v>
      </c>
      <c r="E17" s="168">
        <v>0.91600000000000004</v>
      </c>
      <c r="F17" s="168">
        <v>0.91600000000000004</v>
      </c>
      <c r="G17" s="168">
        <v>0.76700000000000002</v>
      </c>
      <c r="H17" s="168">
        <v>0.40100000000000002</v>
      </c>
      <c r="I17" s="168">
        <v>0.96699999999999997</v>
      </c>
      <c r="J17" s="168">
        <v>0.97899999999999998</v>
      </c>
      <c r="K17" s="168">
        <v>1</v>
      </c>
      <c r="L17" s="168">
        <v>1</v>
      </c>
      <c r="M17" s="168">
        <v>1</v>
      </c>
      <c r="N17" s="168">
        <v>1</v>
      </c>
      <c r="O17" s="168">
        <v>0.995</v>
      </c>
      <c r="P17" s="168">
        <v>0.995</v>
      </c>
      <c r="Q17" s="168">
        <v>0.995</v>
      </c>
      <c r="R17" s="168">
        <v>0.98099999999999998</v>
      </c>
      <c r="S17" s="168">
        <v>0.91700000000000004</v>
      </c>
      <c r="T17" s="168">
        <v>0.84599999999999997</v>
      </c>
      <c r="U17" s="168">
        <v>0.875</v>
      </c>
      <c r="V17" s="168">
        <v>0.92500000000000004</v>
      </c>
      <c r="W17" s="168">
        <v>0.98199999999999998</v>
      </c>
      <c r="X17" s="168">
        <v>0.98199999999999998</v>
      </c>
      <c r="Y17" s="168">
        <v>0.98199999999999998</v>
      </c>
      <c r="Z17" s="168">
        <v>0.94199999999999995</v>
      </c>
      <c r="AA17" s="168">
        <v>0.96699999999999997</v>
      </c>
      <c r="AB17" s="168">
        <v>1</v>
      </c>
      <c r="AC17" s="25">
        <v>1</v>
      </c>
      <c r="AD17" s="25">
        <v>1</v>
      </c>
      <c r="AE17" s="25">
        <v>0.98499999999999999</v>
      </c>
      <c r="AF17" s="25">
        <v>0.95899999999999996</v>
      </c>
      <c r="AG17" s="25">
        <v>1</v>
      </c>
      <c r="AH17" s="25">
        <v>1</v>
      </c>
      <c r="AI17" s="25">
        <v>0.97899999999999998</v>
      </c>
      <c r="AJ17" s="25">
        <v>1</v>
      </c>
      <c r="AK17" s="25">
        <v>0.98199999999999998</v>
      </c>
      <c r="AL17" s="25">
        <v>1</v>
      </c>
      <c r="AM17" s="25">
        <v>1</v>
      </c>
      <c r="AN17" s="25">
        <v>1</v>
      </c>
      <c r="AO17" s="25">
        <v>1</v>
      </c>
      <c r="AP17" s="25">
        <v>0.98699999999999999</v>
      </c>
      <c r="AQ17" s="25">
        <v>0.98699999999999999</v>
      </c>
      <c r="AR17" s="168">
        <v>1</v>
      </c>
      <c r="AS17" s="168">
        <v>0.90200000000000002</v>
      </c>
      <c r="AT17" s="25">
        <v>1</v>
      </c>
    </row>
    <row r="18" spans="2:46">
      <c r="B18" s="260" t="s">
        <v>268</v>
      </c>
      <c r="C18" s="290">
        <v>0.877</v>
      </c>
      <c r="D18" s="168">
        <v>0.83199999999999996</v>
      </c>
      <c r="E18" s="168">
        <v>1</v>
      </c>
      <c r="F18" s="168">
        <v>1</v>
      </c>
      <c r="G18" s="168">
        <v>1</v>
      </c>
      <c r="H18" s="168">
        <v>1</v>
      </c>
      <c r="I18" s="168">
        <v>0.95499999999999996</v>
      </c>
      <c r="J18" s="168">
        <v>1</v>
      </c>
      <c r="K18" s="168">
        <v>1</v>
      </c>
      <c r="L18" s="168">
        <v>1</v>
      </c>
      <c r="M18" s="168">
        <v>1</v>
      </c>
      <c r="N18" s="168">
        <v>1</v>
      </c>
      <c r="O18" s="168">
        <v>1</v>
      </c>
      <c r="P18" s="168">
        <v>1</v>
      </c>
      <c r="Q18" s="168">
        <v>1</v>
      </c>
      <c r="R18" s="168">
        <v>0.91500000000000004</v>
      </c>
      <c r="S18" s="168">
        <v>0.70599999999999996</v>
      </c>
      <c r="T18" s="168">
        <v>0.82899999999999996</v>
      </c>
      <c r="U18" s="168">
        <v>1</v>
      </c>
      <c r="V18" s="168">
        <v>1</v>
      </c>
      <c r="W18" s="168">
        <v>1</v>
      </c>
      <c r="X18" s="168">
        <v>0.82499999999999996</v>
      </c>
      <c r="Y18" s="168">
        <v>1</v>
      </c>
      <c r="Z18" s="168">
        <v>1</v>
      </c>
      <c r="AA18" s="168">
        <v>1</v>
      </c>
      <c r="AB18" s="168">
        <v>1</v>
      </c>
      <c r="AC18" s="25">
        <v>1</v>
      </c>
      <c r="AD18" s="25">
        <v>1</v>
      </c>
      <c r="AE18" s="25">
        <v>1</v>
      </c>
      <c r="AF18" s="25">
        <v>0.95299999999999996</v>
      </c>
      <c r="AG18" s="25">
        <v>1</v>
      </c>
      <c r="AH18" s="25">
        <v>1</v>
      </c>
      <c r="AI18" s="25">
        <v>1</v>
      </c>
      <c r="AJ18" s="25">
        <v>1</v>
      </c>
      <c r="AK18" s="25">
        <v>1</v>
      </c>
      <c r="AL18" s="25">
        <v>1</v>
      </c>
      <c r="AM18" s="25">
        <v>1</v>
      </c>
      <c r="AN18" s="25">
        <v>1</v>
      </c>
      <c r="AO18" s="25">
        <v>1</v>
      </c>
      <c r="AP18" s="25">
        <v>0.95299999999999996</v>
      </c>
      <c r="AQ18" s="25">
        <v>0.95299999999999996</v>
      </c>
      <c r="AR18" s="168">
        <v>0.87</v>
      </c>
      <c r="AS18" s="168">
        <v>0.87</v>
      </c>
      <c r="AT18" s="25">
        <v>0.87</v>
      </c>
    </row>
    <row r="19" spans="2:46">
      <c r="B19" s="260" t="s">
        <v>269</v>
      </c>
      <c r="C19" s="290">
        <v>0.98599999999999999</v>
      </c>
      <c r="D19" s="168">
        <v>0.997</v>
      </c>
      <c r="E19" s="168">
        <v>0.93100000000000005</v>
      </c>
      <c r="F19" s="168">
        <v>0.97299999999999998</v>
      </c>
      <c r="G19" s="168">
        <v>0.97099999999999997</v>
      </c>
      <c r="H19" s="168">
        <v>0.98299999999999998</v>
      </c>
      <c r="I19" s="168">
        <v>1</v>
      </c>
      <c r="J19" s="168">
        <v>0.99099999999999999</v>
      </c>
      <c r="K19" s="168">
        <v>0.97499999999999998</v>
      </c>
      <c r="L19" s="168">
        <v>0.96599999999999997</v>
      </c>
      <c r="M19" s="168">
        <v>0.92500000000000004</v>
      </c>
      <c r="N19" s="168">
        <v>0.99099999999999999</v>
      </c>
      <c r="O19" s="168">
        <v>1</v>
      </c>
      <c r="P19" s="168">
        <v>1</v>
      </c>
      <c r="Q19" s="168">
        <v>0.95599999999999996</v>
      </c>
      <c r="R19" s="168">
        <v>0.96599999999999997</v>
      </c>
      <c r="S19" s="168">
        <v>0.93600000000000005</v>
      </c>
      <c r="T19" s="168">
        <v>0.88800000000000001</v>
      </c>
      <c r="U19" s="168">
        <v>0.85599999999999998</v>
      </c>
      <c r="V19" s="168">
        <v>0.92600000000000005</v>
      </c>
      <c r="W19" s="168">
        <v>0.96899999999999997</v>
      </c>
      <c r="X19" s="168">
        <v>0.96899999999999997</v>
      </c>
      <c r="Y19" s="168">
        <v>0.97599999999999998</v>
      </c>
      <c r="Z19" s="168">
        <v>0.97599999999999998</v>
      </c>
      <c r="AA19" s="168">
        <v>0.98499999999999999</v>
      </c>
      <c r="AB19" s="168">
        <v>0.99399999999999999</v>
      </c>
      <c r="AC19" s="25">
        <v>0.95499999999999996</v>
      </c>
      <c r="AD19" s="25">
        <v>0.95899999999999996</v>
      </c>
      <c r="AE19" s="25">
        <v>0.96</v>
      </c>
      <c r="AF19" s="25">
        <v>0.91700000000000004</v>
      </c>
      <c r="AG19" s="25">
        <v>0.95399999999999996</v>
      </c>
      <c r="AH19" s="25">
        <v>0.99199999999999999</v>
      </c>
      <c r="AI19" s="25">
        <v>0.997</v>
      </c>
      <c r="AJ19" s="25">
        <v>0.997</v>
      </c>
      <c r="AK19" s="25">
        <v>0.998</v>
      </c>
      <c r="AL19" s="25">
        <v>1</v>
      </c>
      <c r="AM19" s="25">
        <v>1</v>
      </c>
      <c r="AN19" s="25">
        <v>1</v>
      </c>
      <c r="AO19" s="25">
        <v>0.995</v>
      </c>
      <c r="AP19" s="25">
        <v>0.94599999999999995</v>
      </c>
      <c r="AQ19" s="25">
        <v>0.94599999999999995</v>
      </c>
      <c r="AR19" s="168">
        <v>0.96699999999999997</v>
      </c>
      <c r="AS19" s="168">
        <v>0.98699999999999999</v>
      </c>
      <c r="AT19" s="25">
        <v>0.98</v>
      </c>
    </row>
    <row r="20" spans="2:46">
      <c r="B20" s="260" t="s">
        <v>270</v>
      </c>
      <c r="C20" s="290">
        <v>0.95699999999999996</v>
      </c>
      <c r="D20" s="168">
        <v>0.95699999999999996</v>
      </c>
      <c r="E20" s="168">
        <v>0.98599999999999999</v>
      </c>
      <c r="F20" s="168">
        <v>0.99399999999999999</v>
      </c>
      <c r="G20" s="168">
        <v>0.99399999999999999</v>
      </c>
      <c r="H20" s="168">
        <v>1</v>
      </c>
      <c r="I20" s="168">
        <v>1</v>
      </c>
      <c r="J20" s="168">
        <v>1</v>
      </c>
      <c r="K20" s="168">
        <v>0.97899999999999998</v>
      </c>
      <c r="L20" s="168">
        <v>1</v>
      </c>
      <c r="M20" s="168">
        <v>1</v>
      </c>
      <c r="N20" s="168">
        <v>1</v>
      </c>
      <c r="O20" s="168">
        <v>1</v>
      </c>
      <c r="P20" s="168">
        <v>0.97499999999999998</v>
      </c>
      <c r="Q20" s="168">
        <v>0.97499999999999998</v>
      </c>
      <c r="R20" s="168">
        <v>0.97499999999999998</v>
      </c>
      <c r="S20" s="168">
        <v>0.97499999999999998</v>
      </c>
      <c r="T20" s="168">
        <v>0.93500000000000005</v>
      </c>
      <c r="U20" s="168">
        <v>0.95899999999999996</v>
      </c>
      <c r="V20" s="168">
        <v>1</v>
      </c>
      <c r="W20" s="168">
        <v>0.94199999999999995</v>
      </c>
      <c r="X20" s="168">
        <v>0.94199999999999995</v>
      </c>
      <c r="Y20" s="168">
        <v>0.92800000000000005</v>
      </c>
      <c r="Z20" s="168">
        <v>0.94399999999999995</v>
      </c>
      <c r="AA20" s="168">
        <v>1</v>
      </c>
      <c r="AB20" s="168">
        <v>1</v>
      </c>
      <c r="AC20" s="25">
        <v>1</v>
      </c>
      <c r="AD20" s="25">
        <v>1</v>
      </c>
      <c r="AE20" s="25">
        <v>1</v>
      </c>
      <c r="AF20" s="25">
        <v>1</v>
      </c>
      <c r="AG20" s="25">
        <v>0.97099999999999997</v>
      </c>
      <c r="AH20" s="25">
        <v>1</v>
      </c>
      <c r="AI20" s="25">
        <v>1</v>
      </c>
      <c r="AJ20" s="25">
        <v>1</v>
      </c>
      <c r="AK20" s="25">
        <v>1</v>
      </c>
      <c r="AL20" s="25">
        <v>1</v>
      </c>
      <c r="AM20" s="25">
        <v>1</v>
      </c>
      <c r="AN20" s="25">
        <v>1</v>
      </c>
      <c r="AO20" s="25">
        <v>1</v>
      </c>
      <c r="AP20" s="25">
        <v>1</v>
      </c>
      <c r="AQ20" s="25">
        <v>1</v>
      </c>
      <c r="AR20" s="168">
        <v>1</v>
      </c>
      <c r="AS20" s="168">
        <v>1</v>
      </c>
      <c r="AT20" s="25">
        <v>1</v>
      </c>
    </row>
    <row r="21" spans="2:46">
      <c r="B21" s="260" t="s">
        <v>271</v>
      </c>
      <c r="C21" s="290">
        <v>1</v>
      </c>
      <c r="D21" s="168">
        <v>1</v>
      </c>
      <c r="E21" s="168">
        <v>1</v>
      </c>
      <c r="F21" s="168">
        <v>1</v>
      </c>
      <c r="G21" s="168">
        <v>1</v>
      </c>
      <c r="H21" s="168">
        <v>1</v>
      </c>
      <c r="I21" s="168">
        <v>1</v>
      </c>
      <c r="J21" s="168">
        <v>1</v>
      </c>
      <c r="K21" s="168">
        <v>1</v>
      </c>
      <c r="L21" s="168" t="s">
        <v>0</v>
      </c>
      <c r="M21" s="168" t="s">
        <v>0</v>
      </c>
      <c r="N21" s="168" t="s">
        <v>0</v>
      </c>
      <c r="O21" s="168" t="s">
        <v>0</v>
      </c>
      <c r="P21" s="168" t="s">
        <v>0</v>
      </c>
      <c r="Q21" s="168" t="s">
        <v>0</v>
      </c>
      <c r="R21" s="168" t="s">
        <v>0</v>
      </c>
      <c r="S21" s="168" t="s">
        <v>0</v>
      </c>
      <c r="T21" s="168" t="s">
        <v>0</v>
      </c>
      <c r="U21" s="168" t="s">
        <v>0</v>
      </c>
      <c r="V21" s="168" t="s">
        <v>0</v>
      </c>
      <c r="W21" s="168" t="s">
        <v>0</v>
      </c>
      <c r="X21" s="168" t="s">
        <v>0</v>
      </c>
      <c r="Y21" s="168" t="s">
        <v>0</v>
      </c>
      <c r="Z21" s="168" t="s">
        <v>0</v>
      </c>
      <c r="AA21" s="168" t="s">
        <v>0</v>
      </c>
      <c r="AB21" s="168" t="s">
        <v>0</v>
      </c>
      <c r="AC21" s="25" t="s">
        <v>0</v>
      </c>
      <c r="AD21" s="25" t="s">
        <v>0</v>
      </c>
      <c r="AE21" s="25" t="s">
        <v>0</v>
      </c>
      <c r="AF21" s="25" t="s">
        <v>0</v>
      </c>
      <c r="AG21" s="25" t="s">
        <v>0</v>
      </c>
      <c r="AH21" s="25" t="s">
        <v>0</v>
      </c>
      <c r="AI21" s="25" t="s">
        <v>0</v>
      </c>
      <c r="AJ21" s="25" t="s">
        <v>0</v>
      </c>
      <c r="AK21" s="25" t="s">
        <v>0</v>
      </c>
      <c r="AL21" s="25" t="s">
        <v>0</v>
      </c>
      <c r="AM21" s="25" t="s">
        <v>0</v>
      </c>
      <c r="AN21" s="25" t="s">
        <v>0</v>
      </c>
      <c r="AO21" s="25" t="s">
        <v>0</v>
      </c>
      <c r="AP21" s="25" t="s">
        <v>0</v>
      </c>
      <c r="AQ21" s="25" t="s">
        <v>0</v>
      </c>
      <c r="AR21" s="168" t="s">
        <v>0</v>
      </c>
      <c r="AS21" s="168" t="s">
        <v>0</v>
      </c>
      <c r="AT21" s="25" t="s">
        <v>0</v>
      </c>
    </row>
    <row r="22" spans="2:46">
      <c r="B22" s="260" t="s">
        <v>191</v>
      </c>
      <c r="C22" s="290">
        <v>0.89300000000000002</v>
      </c>
      <c r="D22" s="168">
        <v>0.89900000000000002</v>
      </c>
      <c r="E22" s="168">
        <v>0.86099999999999999</v>
      </c>
      <c r="F22" s="168">
        <v>0.93200000000000005</v>
      </c>
      <c r="G22" s="168">
        <v>0.95599999999999996</v>
      </c>
      <c r="H22" s="168">
        <v>1</v>
      </c>
      <c r="I22" s="168">
        <v>1</v>
      </c>
      <c r="J22" s="168">
        <v>0.99099999999999999</v>
      </c>
      <c r="K22" s="168">
        <v>1</v>
      </c>
      <c r="L22" s="168">
        <v>0.98899999999999999</v>
      </c>
      <c r="M22" s="168">
        <v>1</v>
      </c>
      <c r="N22" s="168">
        <v>1</v>
      </c>
      <c r="O22" s="168">
        <v>1</v>
      </c>
      <c r="P22" s="168">
        <v>1</v>
      </c>
      <c r="Q22" s="168">
        <v>1</v>
      </c>
      <c r="R22" s="168">
        <v>0.94799999999999995</v>
      </c>
      <c r="S22" s="168">
        <v>0.91100000000000003</v>
      </c>
      <c r="T22" s="168">
        <v>0.99</v>
      </c>
      <c r="U22" s="168">
        <v>0.98599999999999999</v>
      </c>
      <c r="V22" s="168">
        <v>0.97899999999999998</v>
      </c>
      <c r="W22" s="168">
        <v>0.97899999999999998</v>
      </c>
      <c r="X22" s="168">
        <v>0.97899999999999998</v>
      </c>
      <c r="Y22" s="168">
        <v>1</v>
      </c>
      <c r="Z22" s="168">
        <v>1</v>
      </c>
      <c r="AA22" s="168">
        <v>0.98499999999999999</v>
      </c>
      <c r="AB22" s="168">
        <v>0.99199999999999999</v>
      </c>
      <c r="AC22" s="25">
        <v>1</v>
      </c>
      <c r="AD22" s="25">
        <v>1</v>
      </c>
      <c r="AE22" s="25">
        <v>1</v>
      </c>
      <c r="AF22" s="25">
        <v>1</v>
      </c>
      <c r="AG22" s="25">
        <v>1</v>
      </c>
      <c r="AH22" s="25">
        <v>1</v>
      </c>
      <c r="AI22" s="25">
        <v>1</v>
      </c>
      <c r="AJ22" s="25">
        <v>1</v>
      </c>
      <c r="AK22" s="25">
        <v>1</v>
      </c>
      <c r="AL22" s="25">
        <v>0.98899999999999999</v>
      </c>
      <c r="AM22" s="25">
        <v>0.98</v>
      </c>
      <c r="AN22" s="25">
        <v>0.98</v>
      </c>
      <c r="AO22" s="25">
        <v>0.97099999999999997</v>
      </c>
      <c r="AP22" s="25">
        <v>0.99099999999999999</v>
      </c>
      <c r="AQ22" s="25">
        <v>0.99099999999999999</v>
      </c>
      <c r="AR22" s="168">
        <v>0.98299999999999998</v>
      </c>
      <c r="AS22" s="168">
        <v>0.95799999999999996</v>
      </c>
      <c r="AT22" s="25">
        <v>0.96099999999999997</v>
      </c>
    </row>
    <row r="23" spans="2:46">
      <c r="B23" s="260" t="s">
        <v>272</v>
      </c>
      <c r="C23" s="290">
        <v>1</v>
      </c>
      <c r="D23" s="168">
        <v>1</v>
      </c>
      <c r="E23" s="168">
        <v>0.98699999999999999</v>
      </c>
      <c r="F23" s="168">
        <v>0.88600000000000001</v>
      </c>
      <c r="G23" s="168">
        <v>0.88600000000000001</v>
      </c>
      <c r="H23" s="168">
        <v>0.84299999999999997</v>
      </c>
      <c r="I23" s="168">
        <v>0.89200000000000002</v>
      </c>
      <c r="J23" s="168">
        <v>0.96499999999999997</v>
      </c>
      <c r="K23" s="168">
        <v>0.96499999999999997</v>
      </c>
      <c r="L23" s="168">
        <v>0.94</v>
      </c>
      <c r="M23" s="168">
        <v>0.90100000000000002</v>
      </c>
      <c r="N23" s="168">
        <v>0.98799999999999999</v>
      </c>
      <c r="O23" s="168">
        <v>0.96599999999999997</v>
      </c>
      <c r="P23" s="168">
        <v>0.97799999999999998</v>
      </c>
      <c r="Q23" s="168">
        <v>1</v>
      </c>
      <c r="R23" s="168">
        <v>1</v>
      </c>
      <c r="S23" s="168">
        <v>0.98699999999999999</v>
      </c>
      <c r="T23" s="168">
        <v>1</v>
      </c>
      <c r="U23" s="168">
        <v>0.93700000000000006</v>
      </c>
      <c r="V23" s="168">
        <v>1</v>
      </c>
      <c r="W23" s="168">
        <v>1</v>
      </c>
      <c r="X23" s="168">
        <v>0.95599999999999996</v>
      </c>
      <c r="Y23" s="168">
        <v>0.94299999999999995</v>
      </c>
      <c r="Z23" s="168">
        <v>1</v>
      </c>
      <c r="AA23" s="168">
        <v>1</v>
      </c>
      <c r="AB23" s="168">
        <v>1</v>
      </c>
      <c r="AC23" s="25">
        <v>1</v>
      </c>
      <c r="AD23" s="25">
        <v>1</v>
      </c>
      <c r="AE23" s="25">
        <v>1</v>
      </c>
      <c r="AF23" s="25">
        <v>1</v>
      </c>
      <c r="AG23" s="25">
        <v>0.98699999999999999</v>
      </c>
      <c r="AH23" s="25">
        <v>1</v>
      </c>
      <c r="AI23" s="25">
        <v>1</v>
      </c>
      <c r="AJ23" s="25">
        <v>1</v>
      </c>
      <c r="AK23" s="25">
        <v>1</v>
      </c>
      <c r="AL23" s="25">
        <v>1</v>
      </c>
      <c r="AM23" s="25">
        <v>1</v>
      </c>
      <c r="AN23" s="25">
        <v>1</v>
      </c>
      <c r="AO23" s="25">
        <v>1</v>
      </c>
      <c r="AP23" s="25">
        <v>1</v>
      </c>
      <c r="AQ23" s="25">
        <v>1</v>
      </c>
      <c r="AR23" s="168">
        <v>1</v>
      </c>
      <c r="AS23" s="168">
        <v>1</v>
      </c>
      <c r="AT23" s="25">
        <v>1</v>
      </c>
    </row>
    <row r="24" spans="2:46">
      <c r="B24" s="260" t="s">
        <v>273</v>
      </c>
      <c r="C24" s="290">
        <v>0.80400000000000005</v>
      </c>
      <c r="D24" s="168">
        <v>0.80400000000000005</v>
      </c>
      <c r="E24" s="168">
        <v>0.76700000000000002</v>
      </c>
      <c r="F24" s="168">
        <v>0.78500000000000003</v>
      </c>
      <c r="G24" s="168">
        <v>0.92</v>
      </c>
      <c r="H24" s="168">
        <v>0.92</v>
      </c>
      <c r="I24" s="168">
        <v>1</v>
      </c>
      <c r="J24" s="168">
        <v>0.98099999999999998</v>
      </c>
      <c r="K24" s="168">
        <v>0.96199999999999997</v>
      </c>
      <c r="L24" s="168">
        <v>0.92200000000000004</v>
      </c>
      <c r="M24" s="168">
        <v>0.96199999999999997</v>
      </c>
      <c r="N24" s="168">
        <v>1</v>
      </c>
      <c r="O24" s="168">
        <v>0.98099999999999998</v>
      </c>
      <c r="P24" s="168">
        <v>0.88100000000000001</v>
      </c>
      <c r="Q24" s="168">
        <v>1</v>
      </c>
      <c r="R24" s="168">
        <v>1</v>
      </c>
      <c r="S24" s="168">
        <v>0.98099999999999998</v>
      </c>
      <c r="T24" s="168">
        <v>0.98099999999999998</v>
      </c>
      <c r="U24" s="168">
        <v>0.98099999999999998</v>
      </c>
      <c r="V24" s="168">
        <v>1</v>
      </c>
      <c r="W24" s="168">
        <v>1</v>
      </c>
      <c r="X24" s="168">
        <v>1</v>
      </c>
      <c r="Y24" s="168">
        <v>1</v>
      </c>
      <c r="Z24" s="168">
        <v>1</v>
      </c>
      <c r="AA24" s="168">
        <v>1</v>
      </c>
      <c r="AB24" s="168">
        <v>0.94099999999999995</v>
      </c>
      <c r="AC24" s="25">
        <v>0.98099999999999998</v>
      </c>
      <c r="AD24" s="25">
        <v>0.98099999999999998</v>
      </c>
      <c r="AE24" s="25">
        <v>0.96199999999999997</v>
      </c>
      <c r="AF24" s="25">
        <v>0.92400000000000004</v>
      </c>
      <c r="AG24" s="25">
        <v>0.96</v>
      </c>
      <c r="AH24" s="25">
        <v>1</v>
      </c>
      <c r="AI24" s="25">
        <v>1</v>
      </c>
      <c r="AJ24" s="25">
        <v>1</v>
      </c>
      <c r="AK24" s="25">
        <v>1</v>
      </c>
      <c r="AL24" s="25">
        <v>1</v>
      </c>
      <c r="AM24" s="25">
        <v>1</v>
      </c>
      <c r="AN24" s="25">
        <v>0.98099999999999998</v>
      </c>
      <c r="AO24" s="25">
        <v>0.94299999999999995</v>
      </c>
      <c r="AP24" s="25">
        <v>1</v>
      </c>
      <c r="AQ24" s="25">
        <v>1</v>
      </c>
      <c r="AR24" s="168">
        <v>1</v>
      </c>
      <c r="AS24" s="168">
        <v>1</v>
      </c>
      <c r="AT24" s="25">
        <v>1</v>
      </c>
    </row>
    <row r="25" spans="2:46">
      <c r="B25" s="260" t="s">
        <v>274</v>
      </c>
      <c r="C25" s="290">
        <v>0.95</v>
      </c>
      <c r="D25" s="168">
        <v>0.91100000000000003</v>
      </c>
      <c r="E25" s="168">
        <v>0.91100000000000003</v>
      </c>
      <c r="F25" s="168">
        <v>0.91100000000000003</v>
      </c>
      <c r="G25" s="168">
        <v>0.98</v>
      </c>
      <c r="H25" s="168">
        <v>0.92100000000000004</v>
      </c>
      <c r="I25" s="168">
        <v>0.98</v>
      </c>
      <c r="J25" s="168">
        <v>1</v>
      </c>
      <c r="K25" s="168">
        <v>1</v>
      </c>
      <c r="L25" s="168">
        <v>1</v>
      </c>
      <c r="M25" s="168">
        <v>0.98</v>
      </c>
      <c r="N25" s="168">
        <v>1</v>
      </c>
      <c r="O25" s="168">
        <v>0.97</v>
      </c>
      <c r="P25" s="168">
        <v>1</v>
      </c>
      <c r="Q25" s="168">
        <v>0.98</v>
      </c>
      <c r="R25" s="168">
        <v>0.88500000000000001</v>
      </c>
      <c r="S25" s="168">
        <v>0.98</v>
      </c>
      <c r="T25" s="168">
        <v>0.98</v>
      </c>
      <c r="U25" s="168">
        <v>1</v>
      </c>
      <c r="V25" s="168">
        <v>1</v>
      </c>
      <c r="W25" s="168">
        <v>0.996</v>
      </c>
      <c r="X25" s="168">
        <v>0.98</v>
      </c>
      <c r="Y25" s="168">
        <v>0.97</v>
      </c>
      <c r="Z25" s="168">
        <v>1</v>
      </c>
      <c r="AA25" s="168">
        <v>0.93100000000000005</v>
      </c>
      <c r="AB25" s="168">
        <v>1</v>
      </c>
      <c r="AC25" s="25">
        <v>1</v>
      </c>
      <c r="AD25" s="25">
        <v>0.95</v>
      </c>
      <c r="AE25" s="25">
        <v>1</v>
      </c>
      <c r="AF25" s="25">
        <v>1</v>
      </c>
      <c r="AG25" s="25">
        <v>1</v>
      </c>
      <c r="AH25" s="25">
        <v>1</v>
      </c>
      <c r="AI25" s="25">
        <v>1</v>
      </c>
      <c r="AJ25" s="25">
        <v>1</v>
      </c>
      <c r="AK25" s="25">
        <v>1</v>
      </c>
      <c r="AL25" s="25">
        <v>1</v>
      </c>
      <c r="AM25" s="25">
        <v>1</v>
      </c>
      <c r="AN25" s="25">
        <v>1</v>
      </c>
      <c r="AO25" s="25">
        <v>1</v>
      </c>
      <c r="AP25" s="25">
        <v>1</v>
      </c>
      <c r="AQ25" s="25">
        <v>1</v>
      </c>
      <c r="AR25" s="168">
        <v>1</v>
      </c>
      <c r="AS25" s="168">
        <v>1</v>
      </c>
      <c r="AT25" s="25">
        <v>1</v>
      </c>
    </row>
    <row r="26" spans="2:46" ht="24">
      <c r="B26" s="260" t="s">
        <v>356</v>
      </c>
      <c r="C26" s="290">
        <v>0.95799999999999996</v>
      </c>
      <c r="D26" s="168">
        <v>1</v>
      </c>
      <c r="E26" s="168">
        <v>1</v>
      </c>
      <c r="F26" s="168">
        <v>0.94899999999999995</v>
      </c>
      <c r="G26" s="168">
        <v>0.998</v>
      </c>
      <c r="H26" s="168">
        <v>0.999</v>
      </c>
      <c r="I26" s="168">
        <v>1</v>
      </c>
      <c r="J26" s="168">
        <v>0.995</v>
      </c>
      <c r="K26" s="168">
        <v>0.997</v>
      </c>
      <c r="L26" s="168">
        <v>0.997</v>
      </c>
      <c r="M26" s="168">
        <v>1</v>
      </c>
      <c r="N26" s="168">
        <v>0.98299999999999998</v>
      </c>
      <c r="O26" s="168">
        <v>0.94399999999999995</v>
      </c>
      <c r="P26" s="168">
        <v>0.96</v>
      </c>
      <c r="Q26" s="168">
        <v>0.90200000000000002</v>
      </c>
      <c r="R26" s="168">
        <v>0.90300000000000002</v>
      </c>
      <c r="S26" s="168">
        <v>0.96499999999999997</v>
      </c>
      <c r="T26" s="168">
        <v>0.94399999999999995</v>
      </c>
      <c r="U26" s="168">
        <v>0.98499999999999999</v>
      </c>
      <c r="V26" s="168">
        <v>0.96899999999999997</v>
      </c>
      <c r="W26" s="168">
        <v>0.88500000000000001</v>
      </c>
      <c r="X26" s="168">
        <v>0.84799999999999998</v>
      </c>
      <c r="Y26" s="168">
        <v>0.91800000000000004</v>
      </c>
      <c r="Z26" s="168">
        <v>0.94299999999999995</v>
      </c>
      <c r="AA26" s="168">
        <v>0.94299999999999995</v>
      </c>
      <c r="AB26" s="168">
        <v>0.94699999999999995</v>
      </c>
      <c r="AC26" s="25">
        <v>0.95899999999999996</v>
      </c>
      <c r="AD26" s="25">
        <v>0.95699999999999996</v>
      </c>
      <c r="AE26" s="25">
        <v>0.998</v>
      </c>
      <c r="AF26" s="25">
        <v>0.98399999999999999</v>
      </c>
      <c r="AG26" s="25">
        <v>1</v>
      </c>
      <c r="AH26" s="25">
        <v>1</v>
      </c>
      <c r="AI26" s="25" t="s">
        <v>0</v>
      </c>
      <c r="AJ26" s="25" t="s">
        <v>0</v>
      </c>
      <c r="AK26" s="25" t="s">
        <v>0</v>
      </c>
      <c r="AL26" s="25" t="s">
        <v>0</v>
      </c>
      <c r="AM26" s="25" t="s">
        <v>0</v>
      </c>
      <c r="AN26" s="25" t="s">
        <v>0</v>
      </c>
      <c r="AO26" s="25" t="s">
        <v>0</v>
      </c>
      <c r="AP26" s="25" t="s">
        <v>0</v>
      </c>
      <c r="AQ26" s="25" t="s">
        <v>0</v>
      </c>
      <c r="AR26" s="168" t="s">
        <v>0</v>
      </c>
      <c r="AS26" s="168" t="s">
        <v>0</v>
      </c>
      <c r="AT26" s="25" t="s">
        <v>0</v>
      </c>
    </row>
    <row r="27" spans="2:46">
      <c r="B27" s="260" t="s">
        <v>275</v>
      </c>
      <c r="C27" s="290">
        <v>0.76300000000000001</v>
      </c>
      <c r="D27" s="168">
        <v>0.70899999999999996</v>
      </c>
      <c r="E27" s="168">
        <v>0.72599999999999998</v>
      </c>
      <c r="F27" s="168">
        <v>0.89400000000000002</v>
      </c>
      <c r="G27" s="168">
        <v>0.82599999999999996</v>
      </c>
      <c r="H27" s="168">
        <v>0.88800000000000001</v>
      </c>
      <c r="I27" s="168">
        <v>1</v>
      </c>
      <c r="J27" s="168">
        <v>1</v>
      </c>
      <c r="K27" s="168">
        <v>1</v>
      </c>
      <c r="L27" s="168">
        <v>1</v>
      </c>
      <c r="M27" s="168">
        <v>0.97</v>
      </c>
      <c r="N27" s="168">
        <v>0.94</v>
      </c>
      <c r="O27" s="168">
        <v>0.90400000000000003</v>
      </c>
      <c r="P27" s="168">
        <v>0.85899999999999999</v>
      </c>
      <c r="Q27" s="168">
        <v>0.83399999999999996</v>
      </c>
      <c r="R27" s="168">
        <v>0.67900000000000005</v>
      </c>
      <c r="S27" s="168">
        <v>0.68</v>
      </c>
      <c r="T27" s="168">
        <v>0.65400000000000003</v>
      </c>
      <c r="U27" s="168">
        <v>0.69299999999999995</v>
      </c>
      <c r="V27" s="168">
        <v>0.75900000000000001</v>
      </c>
      <c r="W27" s="168">
        <v>0.81100000000000005</v>
      </c>
      <c r="X27" s="168">
        <v>0.82</v>
      </c>
      <c r="Y27" s="168">
        <v>0.83199999999999996</v>
      </c>
      <c r="Z27" s="168">
        <v>0.86599999999999999</v>
      </c>
      <c r="AA27" s="168">
        <v>0.85399999999999998</v>
      </c>
      <c r="AB27" s="168">
        <v>0.89300000000000002</v>
      </c>
      <c r="AC27" s="25">
        <v>0.92800000000000005</v>
      </c>
      <c r="AD27" s="25">
        <v>0.93300000000000005</v>
      </c>
      <c r="AE27" s="25" t="s">
        <v>0</v>
      </c>
      <c r="AF27" s="25" t="s">
        <v>0</v>
      </c>
      <c r="AG27" s="25" t="s">
        <v>0</v>
      </c>
      <c r="AH27" s="25" t="s">
        <v>0</v>
      </c>
      <c r="AI27" s="25" t="s">
        <v>0</v>
      </c>
      <c r="AJ27" s="25" t="s">
        <v>0</v>
      </c>
      <c r="AK27" s="25" t="s">
        <v>0</v>
      </c>
      <c r="AL27" s="25" t="s">
        <v>0</v>
      </c>
      <c r="AM27" s="25" t="s">
        <v>0</v>
      </c>
      <c r="AN27" s="25" t="s">
        <v>0</v>
      </c>
      <c r="AO27" s="25" t="s">
        <v>0</v>
      </c>
      <c r="AP27" s="25" t="s">
        <v>0</v>
      </c>
      <c r="AQ27" s="25" t="s">
        <v>0</v>
      </c>
      <c r="AR27" s="168" t="s">
        <v>0</v>
      </c>
      <c r="AS27" s="168" t="s">
        <v>0</v>
      </c>
      <c r="AT27" s="25" t="s">
        <v>0</v>
      </c>
    </row>
    <row r="28" spans="2:46">
      <c r="B28" s="260" t="s">
        <v>276</v>
      </c>
      <c r="C28" s="290">
        <v>1</v>
      </c>
      <c r="D28" s="168">
        <v>1</v>
      </c>
      <c r="E28" s="168">
        <v>1</v>
      </c>
      <c r="F28" s="168">
        <v>1</v>
      </c>
      <c r="G28" s="168">
        <v>0.72699999999999998</v>
      </c>
      <c r="H28" s="168">
        <v>0.754</v>
      </c>
      <c r="I28" s="168">
        <v>0.81</v>
      </c>
      <c r="J28" s="168">
        <v>0.92900000000000005</v>
      </c>
      <c r="K28" s="168">
        <v>1</v>
      </c>
      <c r="L28" s="168" t="s">
        <v>0</v>
      </c>
      <c r="M28" s="168" t="s">
        <v>0</v>
      </c>
      <c r="N28" s="168" t="s">
        <v>0</v>
      </c>
      <c r="O28" s="168" t="s">
        <v>0</v>
      </c>
      <c r="P28" s="168" t="s">
        <v>0</v>
      </c>
      <c r="Q28" s="168" t="s">
        <v>0</v>
      </c>
      <c r="R28" s="168" t="s">
        <v>0</v>
      </c>
      <c r="S28" s="168" t="s">
        <v>0</v>
      </c>
      <c r="T28" s="168" t="s">
        <v>0</v>
      </c>
      <c r="U28" s="168" t="s">
        <v>0</v>
      </c>
      <c r="V28" s="168" t="s">
        <v>0</v>
      </c>
      <c r="W28" s="168" t="s">
        <v>0</v>
      </c>
      <c r="X28" s="168" t="s">
        <v>0</v>
      </c>
      <c r="Y28" s="168" t="s">
        <v>0</v>
      </c>
      <c r="Z28" s="168" t="s">
        <v>0</v>
      </c>
      <c r="AA28" s="168" t="s">
        <v>0</v>
      </c>
      <c r="AB28" s="168" t="s">
        <v>0</v>
      </c>
      <c r="AC28" s="25" t="s">
        <v>0</v>
      </c>
      <c r="AD28" s="25" t="s">
        <v>0</v>
      </c>
      <c r="AE28" s="25" t="s">
        <v>0</v>
      </c>
      <c r="AF28" s="25" t="s">
        <v>0</v>
      </c>
      <c r="AG28" s="25" t="s">
        <v>0</v>
      </c>
      <c r="AH28" s="25" t="s">
        <v>0</v>
      </c>
      <c r="AI28" s="25" t="s">
        <v>0</v>
      </c>
      <c r="AJ28" s="25" t="s">
        <v>0</v>
      </c>
      <c r="AK28" s="25" t="s">
        <v>0</v>
      </c>
      <c r="AL28" s="25" t="s">
        <v>0</v>
      </c>
      <c r="AM28" s="25" t="s">
        <v>0</v>
      </c>
      <c r="AN28" s="25" t="s">
        <v>0</v>
      </c>
      <c r="AO28" s="25" t="s">
        <v>0</v>
      </c>
      <c r="AP28" s="25" t="s">
        <v>0</v>
      </c>
      <c r="AQ28" s="25" t="s">
        <v>0</v>
      </c>
      <c r="AR28" s="168" t="s">
        <v>0</v>
      </c>
      <c r="AS28" s="168" t="s">
        <v>0</v>
      </c>
      <c r="AT28" s="25" t="s">
        <v>0</v>
      </c>
    </row>
    <row r="29" spans="2:46">
      <c r="B29" s="260" t="s">
        <v>277</v>
      </c>
      <c r="C29" s="290">
        <v>0.91500000000000004</v>
      </c>
      <c r="D29" s="168">
        <v>0.93300000000000005</v>
      </c>
      <c r="E29" s="168">
        <v>0.91200000000000003</v>
      </c>
      <c r="F29" s="168">
        <v>0.89200000000000002</v>
      </c>
      <c r="G29" s="168">
        <v>0.94699999999999995</v>
      </c>
      <c r="H29" s="168">
        <v>0.90500000000000003</v>
      </c>
      <c r="I29" s="168">
        <v>0.94299999999999995</v>
      </c>
      <c r="J29" s="168">
        <v>0.96099999999999997</v>
      </c>
      <c r="K29" s="168">
        <v>0.97299999999999998</v>
      </c>
      <c r="L29" s="168">
        <v>0.94699999999999995</v>
      </c>
      <c r="M29" s="168">
        <v>0.876</v>
      </c>
      <c r="N29" s="168">
        <v>0.93300000000000005</v>
      </c>
      <c r="O29" s="168">
        <v>0.90800000000000003</v>
      </c>
      <c r="P29" s="168">
        <v>0.86499999999999999</v>
      </c>
      <c r="Q29" s="168">
        <v>0.83399999999999996</v>
      </c>
      <c r="R29" s="168">
        <v>0.81</v>
      </c>
      <c r="S29" s="168">
        <v>0.81399999999999995</v>
      </c>
      <c r="T29" s="168">
        <v>0.81799999999999995</v>
      </c>
      <c r="U29" s="168">
        <v>0.82899999999999996</v>
      </c>
      <c r="V29" s="168">
        <v>0.81799999999999995</v>
      </c>
      <c r="W29" s="168">
        <v>0.88500000000000001</v>
      </c>
      <c r="X29" s="168">
        <v>0.86799999999999999</v>
      </c>
      <c r="Y29" s="168">
        <v>0.94699999999999995</v>
      </c>
      <c r="Z29" s="168">
        <v>0.93200000000000005</v>
      </c>
      <c r="AA29" s="168">
        <v>0.96399999999999997</v>
      </c>
      <c r="AB29" s="168">
        <v>0.95199999999999996</v>
      </c>
      <c r="AC29" s="25">
        <v>0.91100000000000003</v>
      </c>
      <c r="AD29" s="25">
        <v>0.95499999999999996</v>
      </c>
      <c r="AE29" s="25">
        <v>0.97499999999999998</v>
      </c>
      <c r="AF29" s="25">
        <v>0.99299999999999999</v>
      </c>
      <c r="AG29" s="25">
        <v>1</v>
      </c>
      <c r="AH29" s="25">
        <v>1</v>
      </c>
      <c r="AI29" s="25">
        <v>0.98699999999999999</v>
      </c>
      <c r="AJ29" s="25">
        <v>0.995</v>
      </c>
      <c r="AK29" s="25">
        <v>0.996</v>
      </c>
      <c r="AL29" s="25">
        <v>0.98799999999999999</v>
      </c>
      <c r="AM29" s="25">
        <v>0.99399999999999999</v>
      </c>
      <c r="AN29" s="25">
        <v>0.996</v>
      </c>
      <c r="AO29" s="25">
        <v>0.98699999999999999</v>
      </c>
      <c r="AP29" s="25">
        <v>0.92800000000000005</v>
      </c>
      <c r="AQ29" s="25">
        <v>0.90700000000000003</v>
      </c>
      <c r="AR29" s="168">
        <v>0.85399999999999998</v>
      </c>
      <c r="AS29" s="168">
        <v>0.92900000000000005</v>
      </c>
      <c r="AT29" s="25">
        <v>0.89700000000000002</v>
      </c>
    </row>
    <row r="30" spans="2:46">
      <c r="B30" s="260" t="s">
        <v>278</v>
      </c>
      <c r="C30" s="290" t="s">
        <v>0</v>
      </c>
      <c r="D30" s="168">
        <v>1</v>
      </c>
      <c r="E30" s="168">
        <v>1</v>
      </c>
      <c r="F30" s="168">
        <v>1</v>
      </c>
      <c r="G30" s="168">
        <v>1</v>
      </c>
      <c r="H30" s="168">
        <v>1</v>
      </c>
      <c r="I30" s="168">
        <v>1</v>
      </c>
      <c r="J30" s="168">
        <v>1</v>
      </c>
      <c r="K30" s="168">
        <v>1</v>
      </c>
      <c r="L30" s="168">
        <v>1</v>
      </c>
      <c r="M30" s="168">
        <v>1</v>
      </c>
      <c r="N30" s="168">
        <v>1</v>
      </c>
      <c r="O30" s="168">
        <v>0.92500000000000004</v>
      </c>
      <c r="P30" s="168">
        <v>0.40200000000000002</v>
      </c>
      <c r="Q30" s="168">
        <v>0.67800000000000005</v>
      </c>
      <c r="R30" s="168">
        <v>0.91500000000000004</v>
      </c>
      <c r="S30" s="168">
        <v>0.91500000000000004</v>
      </c>
      <c r="T30" s="168">
        <v>0.96</v>
      </c>
      <c r="U30" s="168">
        <v>0.96</v>
      </c>
      <c r="V30" s="168">
        <v>0.76500000000000001</v>
      </c>
      <c r="W30" s="168">
        <v>0.89500000000000002</v>
      </c>
      <c r="X30" s="168">
        <v>0.96</v>
      </c>
      <c r="Y30" s="168">
        <v>1</v>
      </c>
      <c r="Z30" s="168">
        <v>1</v>
      </c>
      <c r="AA30" s="168">
        <v>1</v>
      </c>
      <c r="AB30" s="168">
        <v>1</v>
      </c>
      <c r="AC30" s="25">
        <v>1</v>
      </c>
      <c r="AD30" s="25">
        <v>1</v>
      </c>
      <c r="AE30" s="25">
        <v>1</v>
      </c>
      <c r="AF30" s="25">
        <v>1</v>
      </c>
      <c r="AG30" s="25">
        <v>1</v>
      </c>
      <c r="AH30" s="25">
        <v>1</v>
      </c>
      <c r="AI30" s="25">
        <v>1</v>
      </c>
      <c r="AJ30" s="25">
        <v>1</v>
      </c>
      <c r="AK30" s="25">
        <v>1</v>
      </c>
      <c r="AL30" s="25">
        <v>1</v>
      </c>
      <c r="AM30" s="25">
        <v>1</v>
      </c>
      <c r="AN30" s="25">
        <v>1</v>
      </c>
      <c r="AO30" s="25">
        <v>0.89500000000000002</v>
      </c>
      <c r="AP30" s="25">
        <v>0.89500000000000002</v>
      </c>
      <c r="AQ30" s="25">
        <v>0.93500000000000005</v>
      </c>
      <c r="AR30" s="168">
        <v>0.89500000000000002</v>
      </c>
      <c r="AS30" s="168">
        <v>0.93500000000000005</v>
      </c>
      <c r="AT30" s="25">
        <v>1</v>
      </c>
    </row>
    <row r="31" spans="2:46">
      <c r="B31" s="260" t="s">
        <v>279</v>
      </c>
      <c r="C31" s="290" t="s">
        <v>0</v>
      </c>
      <c r="D31" s="168">
        <v>1</v>
      </c>
      <c r="E31" s="168">
        <v>1</v>
      </c>
      <c r="F31" s="168">
        <v>1</v>
      </c>
      <c r="G31" s="168">
        <v>1</v>
      </c>
      <c r="H31" s="168">
        <v>1</v>
      </c>
      <c r="I31" s="168">
        <v>1</v>
      </c>
      <c r="J31" s="168">
        <v>1</v>
      </c>
      <c r="K31" s="168">
        <v>1</v>
      </c>
      <c r="L31" s="168">
        <v>1</v>
      </c>
      <c r="M31" s="168">
        <v>1</v>
      </c>
      <c r="N31" s="168">
        <v>1</v>
      </c>
      <c r="O31" s="168">
        <v>1</v>
      </c>
      <c r="P31" s="168">
        <v>1</v>
      </c>
      <c r="Q31" s="168">
        <v>1</v>
      </c>
      <c r="R31" s="168">
        <v>1</v>
      </c>
      <c r="S31" s="168">
        <v>1</v>
      </c>
      <c r="T31" s="168">
        <v>1</v>
      </c>
      <c r="U31" s="168">
        <v>1</v>
      </c>
      <c r="V31" s="168">
        <v>1</v>
      </c>
      <c r="W31" s="168">
        <v>1</v>
      </c>
      <c r="X31" s="168">
        <v>1</v>
      </c>
      <c r="Y31" s="168">
        <v>1</v>
      </c>
      <c r="Z31" s="168">
        <v>1</v>
      </c>
      <c r="AA31" s="168">
        <v>1</v>
      </c>
      <c r="AB31" s="168">
        <v>1</v>
      </c>
      <c r="AC31" s="25">
        <v>1</v>
      </c>
      <c r="AD31" s="25">
        <v>1</v>
      </c>
      <c r="AE31" s="25">
        <v>1</v>
      </c>
      <c r="AF31" s="25">
        <v>1</v>
      </c>
      <c r="AG31" s="25">
        <v>1</v>
      </c>
      <c r="AH31" s="25">
        <v>1</v>
      </c>
      <c r="AI31" s="25">
        <v>1</v>
      </c>
      <c r="AJ31" s="25">
        <v>1</v>
      </c>
      <c r="AK31" s="25">
        <v>1</v>
      </c>
      <c r="AL31" s="25">
        <v>1</v>
      </c>
      <c r="AM31" s="25">
        <v>1</v>
      </c>
      <c r="AN31" s="25">
        <v>1</v>
      </c>
      <c r="AO31" s="25">
        <v>1</v>
      </c>
      <c r="AP31" s="25">
        <v>1</v>
      </c>
      <c r="AQ31" s="25">
        <v>1</v>
      </c>
      <c r="AR31" s="168">
        <v>1</v>
      </c>
      <c r="AS31" s="168">
        <v>1</v>
      </c>
      <c r="AT31" s="25">
        <v>1</v>
      </c>
    </row>
    <row r="32" spans="2:46">
      <c r="B32" s="260" t="s">
        <v>280</v>
      </c>
      <c r="C32" s="290" t="s">
        <v>0</v>
      </c>
      <c r="D32" s="168">
        <v>1</v>
      </c>
      <c r="E32" s="168">
        <v>1</v>
      </c>
      <c r="F32" s="168">
        <v>1</v>
      </c>
      <c r="G32" s="168">
        <v>1</v>
      </c>
      <c r="H32" s="168">
        <v>1</v>
      </c>
      <c r="I32" s="168">
        <v>1</v>
      </c>
      <c r="J32" s="168">
        <v>1</v>
      </c>
      <c r="K32" s="168">
        <v>1</v>
      </c>
      <c r="L32" s="168">
        <v>1</v>
      </c>
      <c r="M32" s="168">
        <v>1</v>
      </c>
      <c r="N32" s="168">
        <v>1</v>
      </c>
      <c r="O32" s="168">
        <v>1</v>
      </c>
      <c r="P32" s="168">
        <v>0.874</v>
      </c>
      <c r="Q32" s="168">
        <v>0.874</v>
      </c>
      <c r="R32" s="168">
        <v>0.874</v>
      </c>
      <c r="S32" s="168">
        <v>0.91</v>
      </c>
      <c r="T32" s="168">
        <v>0.873</v>
      </c>
      <c r="U32" s="168">
        <v>0.873</v>
      </c>
      <c r="V32" s="168">
        <v>0.873</v>
      </c>
      <c r="W32" s="168">
        <v>0.96599999999999997</v>
      </c>
      <c r="X32" s="168">
        <v>1</v>
      </c>
      <c r="Y32" s="168">
        <v>1</v>
      </c>
      <c r="Z32" s="168">
        <v>1</v>
      </c>
      <c r="AA32" s="168">
        <v>1</v>
      </c>
      <c r="AB32" s="168">
        <v>1</v>
      </c>
      <c r="AC32" s="25">
        <v>1</v>
      </c>
      <c r="AD32" s="25">
        <v>1</v>
      </c>
      <c r="AE32" s="25">
        <v>1</v>
      </c>
      <c r="AF32" s="25">
        <v>1</v>
      </c>
      <c r="AG32" s="25">
        <v>1</v>
      </c>
      <c r="AH32" s="25">
        <v>1</v>
      </c>
      <c r="AI32" s="25">
        <v>1</v>
      </c>
      <c r="AJ32" s="25">
        <v>1</v>
      </c>
      <c r="AK32" s="25">
        <v>1</v>
      </c>
      <c r="AL32" s="25">
        <v>1</v>
      </c>
      <c r="AM32" s="25">
        <v>1</v>
      </c>
      <c r="AN32" s="25">
        <v>1</v>
      </c>
      <c r="AO32" s="25">
        <v>1</v>
      </c>
      <c r="AP32" s="25">
        <v>1</v>
      </c>
      <c r="AQ32" s="25">
        <v>1</v>
      </c>
      <c r="AR32" s="168">
        <v>0.83499999999999996</v>
      </c>
      <c r="AS32" s="168">
        <v>0.94799999999999995</v>
      </c>
      <c r="AT32" s="25">
        <v>0.94799999999999995</v>
      </c>
    </row>
    <row r="33" spans="2:46">
      <c r="B33" s="260" t="s">
        <v>281</v>
      </c>
      <c r="C33" s="290" t="s">
        <v>0</v>
      </c>
      <c r="D33" s="168" t="s">
        <v>0</v>
      </c>
      <c r="E33" s="168">
        <v>1</v>
      </c>
      <c r="F33" s="168">
        <v>1</v>
      </c>
      <c r="G33" s="168">
        <v>1</v>
      </c>
      <c r="H33" s="168">
        <v>1</v>
      </c>
      <c r="I33" s="168">
        <v>1</v>
      </c>
      <c r="J33" s="168">
        <v>1</v>
      </c>
      <c r="K33" s="168">
        <v>1</v>
      </c>
      <c r="L33" s="168">
        <v>1</v>
      </c>
      <c r="M33" s="168">
        <v>1</v>
      </c>
      <c r="N33" s="168">
        <v>1</v>
      </c>
      <c r="O33" s="168">
        <v>1</v>
      </c>
      <c r="P33" s="168">
        <v>1</v>
      </c>
      <c r="Q33" s="168">
        <v>1</v>
      </c>
      <c r="R33" s="168">
        <v>1</v>
      </c>
      <c r="S33" s="168">
        <v>1</v>
      </c>
      <c r="T33" s="168">
        <v>1</v>
      </c>
      <c r="U33" s="168">
        <v>1</v>
      </c>
      <c r="V33" s="168">
        <v>1</v>
      </c>
      <c r="W33" s="168">
        <v>1</v>
      </c>
      <c r="X33" s="168">
        <v>1</v>
      </c>
      <c r="Y33" s="168">
        <v>1</v>
      </c>
      <c r="Z33" s="168">
        <v>1</v>
      </c>
      <c r="AA33" s="168">
        <v>1</v>
      </c>
      <c r="AB33" s="168">
        <v>1</v>
      </c>
      <c r="AC33" s="25">
        <v>1</v>
      </c>
      <c r="AD33" s="25">
        <v>1</v>
      </c>
      <c r="AE33" s="25">
        <v>1</v>
      </c>
      <c r="AF33" s="25">
        <v>1</v>
      </c>
      <c r="AG33" s="25" t="s">
        <v>0</v>
      </c>
      <c r="AH33" s="25" t="s">
        <v>0</v>
      </c>
      <c r="AI33" s="25" t="s">
        <v>0</v>
      </c>
      <c r="AJ33" s="25" t="s">
        <v>0</v>
      </c>
      <c r="AK33" s="25" t="s">
        <v>0</v>
      </c>
      <c r="AL33" s="25" t="s">
        <v>0</v>
      </c>
      <c r="AM33" s="25" t="s">
        <v>0</v>
      </c>
      <c r="AN33" s="25" t="s">
        <v>0</v>
      </c>
      <c r="AO33" s="25" t="s">
        <v>0</v>
      </c>
      <c r="AP33" s="25" t="s">
        <v>0</v>
      </c>
      <c r="AQ33" s="25" t="s">
        <v>0</v>
      </c>
      <c r="AR33" s="168" t="s">
        <v>0</v>
      </c>
      <c r="AS33" s="168" t="s">
        <v>0</v>
      </c>
      <c r="AT33" s="25" t="s">
        <v>0</v>
      </c>
    </row>
    <row r="34" spans="2:46">
      <c r="B34" s="260" t="s">
        <v>355</v>
      </c>
      <c r="C34" s="290" t="s">
        <v>0</v>
      </c>
      <c r="D34" s="168" t="s">
        <v>0</v>
      </c>
      <c r="E34" s="168">
        <v>1</v>
      </c>
      <c r="F34" s="168">
        <v>1</v>
      </c>
      <c r="G34" s="168">
        <v>1</v>
      </c>
      <c r="H34" s="168">
        <v>1</v>
      </c>
      <c r="I34" s="168">
        <v>1</v>
      </c>
      <c r="J34" s="168">
        <v>1</v>
      </c>
      <c r="K34" s="168">
        <v>1</v>
      </c>
      <c r="L34" s="168">
        <v>1</v>
      </c>
      <c r="M34" s="168">
        <v>1</v>
      </c>
      <c r="N34" s="168">
        <v>1</v>
      </c>
      <c r="O34" s="168">
        <v>1</v>
      </c>
      <c r="P34" s="168">
        <v>1</v>
      </c>
      <c r="Q34" s="168">
        <v>1</v>
      </c>
      <c r="R34" s="168">
        <v>1</v>
      </c>
      <c r="S34" s="168">
        <v>1</v>
      </c>
      <c r="T34" s="168">
        <v>1</v>
      </c>
      <c r="U34" s="168">
        <v>1</v>
      </c>
      <c r="V34" s="168">
        <v>1</v>
      </c>
      <c r="W34" s="168">
        <v>1</v>
      </c>
      <c r="X34" s="168">
        <v>1</v>
      </c>
      <c r="Y34" s="168">
        <v>1</v>
      </c>
      <c r="Z34" s="168">
        <v>1</v>
      </c>
      <c r="AA34" s="168">
        <v>1</v>
      </c>
      <c r="AB34" s="168">
        <v>1</v>
      </c>
      <c r="AC34" s="25">
        <v>1</v>
      </c>
      <c r="AD34" s="25">
        <v>1</v>
      </c>
      <c r="AE34" s="25">
        <v>1</v>
      </c>
      <c r="AF34" s="25">
        <v>1</v>
      </c>
      <c r="AG34" s="25">
        <v>1</v>
      </c>
      <c r="AH34" s="25">
        <v>1</v>
      </c>
      <c r="AI34" s="25">
        <v>0.877</v>
      </c>
      <c r="AJ34" s="25">
        <v>1</v>
      </c>
      <c r="AK34" s="25">
        <v>1</v>
      </c>
      <c r="AL34" s="25">
        <v>1</v>
      </c>
      <c r="AM34" s="25">
        <v>1</v>
      </c>
      <c r="AN34" s="25">
        <v>1</v>
      </c>
      <c r="AO34" s="25">
        <v>1</v>
      </c>
      <c r="AP34" s="25">
        <v>0.877</v>
      </c>
      <c r="AQ34" s="25">
        <v>1</v>
      </c>
      <c r="AR34" s="168">
        <v>1</v>
      </c>
      <c r="AS34" s="168">
        <v>1</v>
      </c>
      <c r="AT34" s="25">
        <v>1</v>
      </c>
    </row>
    <row r="35" spans="2:46">
      <c r="B35" s="260" t="s">
        <v>282</v>
      </c>
      <c r="C35" s="290" t="s">
        <v>0</v>
      </c>
      <c r="D35" s="168" t="s">
        <v>0</v>
      </c>
      <c r="E35" s="168">
        <v>1</v>
      </c>
      <c r="F35" s="168">
        <v>1</v>
      </c>
      <c r="G35" s="168">
        <v>1</v>
      </c>
      <c r="H35" s="168">
        <v>1</v>
      </c>
      <c r="I35" s="168">
        <v>1</v>
      </c>
      <c r="J35" s="168">
        <v>1</v>
      </c>
      <c r="K35" s="168">
        <v>1</v>
      </c>
      <c r="L35" s="168">
        <v>1</v>
      </c>
      <c r="M35" s="168">
        <v>1</v>
      </c>
      <c r="N35" s="168">
        <v>1</v>
      </c>
      <c r="O35" s="168">
        <v>1</v>
      </c>
      <c r="P35" s="168">
        <v>1</v>
      </c>
      <c r="Q35" s="168">
        <v>1</v>
      </c>
      <c r="R35" s="168">
        <v>1</v>
      </c>
      <c r="S35" s="168">
        <v>0.92100000000000004</v>
      </c>
      <c r="T35" s="168">
        <v>0.92100000000000004</v>
      </c>
      <c r="U35" s="168">
        <v>1</v>
      </c>
      <c r="V35" s="168">
        <v>1</v>
      </c>
      <c r="W35" s="168">
        <v>1</v>
      </c>
      <c r="X35" s="168">
        <v>1</v>
      </c>
      <c r="Y35" s="168">
        <v>0.76400000000000001</v>
      </c>
      <c r="Z35" s="168">
        <v>1</v>
      </c>
      <c r="AA35" s="168">
        <v>1</v>
      </c>
      <c r="AB35" s="168">
        <v>1</v>
      </c>
      <c r="AC35" s="25">
        <v>1</v>
      </c>
      <c r="AD35" s="25">
        <v>1</v>
      </c>
      <c r="AE35" s="25">
        <v>1</v>
      </c>
      <c r="AF35" s="25">
        <v>1</v>
      </c>
      <c r="AG35" s="25">
        <v>1</v>
      </c>
      <c r="AH35" s="25">
        <v>0.92100000000000004</v>
      </c>
      <c r="AI35" s="25">
        <v>1</v>
      </c>
      <c r="AJ35" s="25">
        <v>0.90200000000000002</v>
      </c>
      <c r="AK35" s="25">
        <v>1</v>
      </c>
      <c r="AL35" s="25">
        <v>1</v>
      </c>
      <c r="AM35" s="25">
        <v>1</v>
      </c>
      <c r="AN35" s="25">
        <v>1</v>
      </c>
      <c r="AO35" s="25">
        <v>1</v>
      </c>
      <c r="AP35" s="25">
        <v>1</v>
      </c>
      <c r="AQ35" s="25">
        <v>0.90200000000000002</v>
      </c>
      <c r="AR35" s="168">
        <v>0.90200000000000002</v>
      </c>
      <c r="AS35" s="168">
        <v>0.90200000000000002</v>
      </c>
      <c r="AT35" s="25">
        <v>0.90200000000000002</v>
      </c>
    </row>
    <row r="36" spans="2:46">
      <c r="B36" s="260" t="s">
        <v>283</v>
      </c>
      <c r="C36" s="290" t="s">
        <v>0</v>
      </c>
      <c r="D36" s="168" t="s">
        <v>0</v>
      </c>
      <c r="E36" s="168" t="s">
        <v>0</v>
      </c>
      <c r="F36" s="168">
        <v>1</v>
      </c>
      <c r="G36" s="168">
        <v>0.878</v>
      </c>
      <c r="H36" s="168">
        <v>1</v>
      </c>
      <c r="I36" s="168">
        <v>1</v>
      </c>
      <c r="J36" s="168">
        <v>1</v>
      </c>
      <c r="K36" s="168">
        <v>1</v>
      </c>
      <c r="L36" s="168">
        <v>1</v>
      </c>
      <c r="M36" s="168">
        <v>1</v>
      </c>
      <c r="N36" s="168">
        <v>1</v>
      </c>
      <c r="O36" s="168">
        <v>1</v>
      </c>
      <c r="P36" s="168">
        <v>0.86899999999999999</v>
      </c>
      <c r="Q36" s="168">
        <v>0.94799999999999995</v>
      </c>
      <c r="R36" s="168">
        <v>0.872</v>
      </c>
      <c r="S36" s="168">
        <v>0.872</v>
      </c>
      <c r="T36" s="168">
        <v>0.77400000000000002</v>
      </c>
      <c r="U36" s="168">
        <v>0.872</v>
      </c>
      <c r="V36" s="168">
        <v>0.872</v>
      </c>
      <c r="W36" s="168">
        <v>0.79400000000000004</v>
      </c>
      <c r="X36" s="168">
        <v>0.79400000000000004</v>
      </c>
      <c r="Y36" s="168">
        <v>0.89100000000000001</v>
      </c>
      <c r="Z36" s="168">
        <v>0.89100000000000001</v>
      </c>
      <c r="AA36" s="168">
        <v>0.89100000000000001</v>
      </c>
      <c r="AB36" s="168">
        <v>0.89100000000000001</v>
      </c>
      <c r="AC36" s="25">
        <v>0.94799999999999995</v>
      </c>
      <c r="AD36" s="25">
        <v>0.94799999999999995</v>
      </c>
      <c r="AE36" s="25">
        <v>1</v>
      </c>
      <c r="AF36" s="25">
        <v>1</v>
      </c>
      <c r="AG36" s="25">
        <v>1</v>
      </c>
      <c r="AH36" s="25">
        <v>1</v>
      </c>
      <c r="AI36" s="25">
        <v>1</v>
      </c>
      <c r="AJ36" s="25">
        <v>1</v>
      </c>
      <c r="AK36" s="25">
        <v>1</v>
      </c>
      <c r="AL36" s="25">
        <v>1</v>
      </c>
      <c r="AM36" s="25">
        <v>1</v>
      </c>
      <c r="AN36" s="25">
        <v>0.97699999999999998</v>
      </c>
      <c r="AO36" s="25">
        <v>0.97699999999999998</v>
      </c>
      <c r="AP36" s="25">
        <v>0.97699999999999998</v>
      </c>
      <c r="AQ36" s="25">
        <v>1</v>
      </c>
      <c r="AR36" s="168">
        <v>0.93200000000000005</v>
      </c>
      <c r="AS36" s="168">
        <v>0.93200000000000005</v>
      </c>
      <c r="AT36" s="25">
        <v>0.63700000000000001</v>
      </c>
    </row>
    <row r="37" spans="2:46">
      <c r="B37" s="260" t="s">
        <v>284</v>
      </c>
      <c r="C37" s="290" t="s">
        <v>0</v>
      </c>
      <c r="D37" s="168" t="s">
        <v>0</v>
      </c>
      <c r="E37" s="168" t="s">
        <v>0</v>
      </c>
      <c r="F37" s="168">
        <v>1</v>
      </c>
      <c r="G37" s="168">
        <v>1</v>
      </c>
      <c r="H37" s="168">
        <v>1</v>
      </c>
      <c r="I37" s="168">
        <v>1</v>
      </c>
      <c r="J37" s="168">
        <v>1</v>
      </c>
      <c r="K37" s="168">
        <v>1</v>
      </c>
      <c r="L37" s="168">
        <v>1</v>
      </c>
      <c r="M37" s="168">
        <v>1</v>
      </c>
      <c r="N37" s="168">
        <v>1</v>
      </c>
      <c r="O37" s="168">
        <v>1</v>
      </c>
      <c r="P37" s="168">
        <v>0.89700000000000002</v>
      </c>
      <c r="Q37" s="168">
        <v>0.89700000000000002</v>
      </c>
      <c r="R37" s="168">
        <v>0.89800000000000002</v>
      </c>
      <c r="S37" s="168">
        <v>0.81899999999999995</v>
      </c>
      <c r="T37" s="168">
        <v>0.92100000000000004</v>
      </c>
      <c r="U37" s="168">
        <v>0.81799999999999995</v>
      </c>
      <c r="V37" s="168">
        <v>0.73799999999999999</v>
      </c>
      <c r="W37" s="168">
        <v>0.86799999999999999</v>
      </c>
      <c r="X37" s="168">
        <v>0.86799999999999999</v>
      </c>
      <c r="Y37" s="168">
        <v>0.89700000000000002</v>
      </c>
      <c r="Z37" s="168">
        <v>0.873</v>
      </c>
      <c r="AA37" s="168">
        <v>1</v>
      </c>
      <c r="AB37" s="168">
        <v>0.97599999999999998</v>
      </c>
      <c r="AC37" s="25">
        <v>1</v>
      </c>
      <c r="AD37" s="25">
        <v>1</v>
      </c>
      <c r="AE37" s="25">
        <v>1</v>
      </c>
      <c r="AF37" s="25">
        <v>1</v>
      </c>
      <c r="AG37" s="25">
        <v>1</v>
      </c>
      <c r="AH37" s="25">
        <v>1</v>
      </c>
      <c r="AI37" s="25">
        <v>1</v>
      </c>
      <c r="AJ37" s="25">
        <v>1</v>
      </c>
      <c r="AK37" s="25">
        <v>1</v>
      </c>
      <c r="AL37" s="25">
        <v>1</v>
      </c>
      <c r="AM37" s="25">
        <v>1</v>
      </c>
      <c r="AN37" s="25">
        <v>1</v>
      </c>
      <c r="AO37" s="25">
        <v>1</v>
      </c>
      <c r="AP37" s="25">
        <v>1</v>
      </c>
      <c r="AQ37" s="25" t="s">
        <v>0</v>
      </c>
      <c r="AR37" s="168" t="s">
        <v>0</v>
      </c>
      <c r="AS37" s="168" t="s">
        <v>0</v>
      </c>
      <c r="AT37" s="25" t="s">
        <v>0</v>
      </c>
    </row>
    <row r="38" spans="2:46">
      <c r="B38" s="260" t="s">
        <v>285</v>
      </c>
      <c r="C38" s="290" t="s">
        <v>0</v>
      </c>
      <c r="D38" s="168" t="s">
        <v>0</v>
      </c>
      <c r="E38" s="168" t="s">
        <v>0</v>
      </c>
      <c r="F38" s="168" t="s">
        <v>0</v>
      </c>
      <c r="G38" s="168">
        <v>0.91300000000000003</v>
      </c>
      <c r="H38" s="168">
        <v>0.91300000000000003</v>
      </c>
      <c r="I38" s="168">
        <v>1</v>
      </c>
      <c r="J38" s="168">
        <v>1</v>
      </c>
      <c r="K38" s="168">
        <v>1</v>
      </c>
      <c r="L38" s="168">
        <v>0.82899999999999996</v>
      </c>
      <c r="M38" s="168">
        <v>1</v>
      </c>
      <c r="N38" s="168">
        <v>1</v>
      </c>
      <c r="O38" s="168">
        <v>1</v>
      </c>
      <c r="P38" s="168">
        <v>0.91300000000000003</v>
      </c>
      <c r="Q38" s="168">
        <v>0.91300000000000003</v>
      </c>
      <c r="R38" s="168">
        <v>0.82599999999999996</v>
      </c>
      <c r="S38" s="168">
        <v>0.91300000000000003</v>
      </c>
      <c r="T38" s="168">
        <v>1</v>
      </c>
      <c r="U38" s="168">
        <v>1</v>
      </c>
      <c r="V38" s="168">
        <v>1</v>
      </c>
      <c r="W38" s="168">
        <v>1</v>
      </c>
      <c r="X38" s="168">
        <v>0.91300000000000003</v>
      </c>
      <c r="Y38" s="168">
        <v>1</v>
      </c>
      <c r="Z38" s="168">
        <v>1</v>
      </c>
      <c r="AA38" s="168">
        <v>1</v>
      </c>
      <c r="AB38" s="168">
        <v>1</v>
      </c>
      <c r="AC38" s="25">
        <v>1</v>
      </c>
      <c r="AD38" s="25">
        <v>1</v>
      </c>
      <c r="AE38" s="25">
        <v>0.59799999999999998</v>
      </c>
      <c r="AF38" s="25">
        <v>0.84499999999999997</v>
      </c>
      <c r="AG38" s="25">
        <v>1</v>
      </c>
      <c r="AH38" s="25">
        <v>1</v>
      </c>
      <c r="AI38" s="25">
        <v>1</v>
      </c>
      <c r="AJ38" s="25">
        <v>1</v>
      </c>
      <c r="AK38" s="25">
        <v>1</v>
      </c>
      <c r="AL38" s="25">
        <v>1</v>
      </c>
      <c r="AM38" s="25">
        <v>1</v>
      </c>
      <c r="AN38" s="25">
        <v>0.74199999999999999</v>
      </c>
      <c r="AO38" s="25">
        <v>1</v>
      </c>
      <c r="AP38" s="25">
        <v>1</v>
      </c>
      <c r="AQ38" s="25">
        <v>0.84499999999999997</v>
      </c>
      <c r="AR38" s="168">
        <v>1</v>
      </c>
      <c r="AS38" s="168">
        <v>1</v>
      </c>
      <c r="AT38" s="25">
        <v>1</v>
      </c>
    </row>
    <row r="39" spans="2:46">
      <c r="B39" s="260" t="s">
        <v>286</v>
      </c>
      <c r="C39" s="290" t="s">
        <v>0</v>
      </c>
      <c r="D39" s="168" t="s">
        <v>0</v>
      </c>
      <c r="E39" s="168" t="s">
        <v>0</v>
      </c>
      <c r="F39" s="168" t="s">
        <v>0</v>
      </c>
      <c r="G39" s="168">
        <v>1</v>
      </c>
      <c r="H39" s="168">
        <v>1</v>
      </c>
      <c r="I39" s="168">
        <v>1</v>
      </c>
      <c r="J39" s="168">
        <v>1</v>
      </c>
      <c r="K39" s="168">
        <v>1</v>
      </c>
      <c r="L39" s="168">
        <v>1</v>
      </c>
      <c r="M39" s="168">
        <v>1</v>
      </c>
      <c r="N39" s="168">
        <v>1</v>
      </c>
      <c r="O39" s="168">
        <v>1</v>
      </c>
      <c r="P39" s="168">
        <v>1</v>
      </c>
      <c r="Q39" s="168">
        <v>0.746</v>
      </c>
      <c r="R39" s="168">
        <v>0.746</v>
      </c>
      <c r="S39" s="168">
        <v>0.246</v>
      </c>
      <c r="T39" s="168">
        <v>0.5</v>
      </c>
      <c r="U39" s="168">
        <v>0.5</v>
      </c>
      <c r="V39" s="168">
        <v>0.81799999999999995</v>
      </c>
      <c r="W39" s="168">
        <v>1</v>
      </c>
      <c r="X39" s="168">
        <v>1</v>
      </c>
      <c r="Y39" s="168">
        <v>1</v>
      </c>
      <c r="Z39" s="168">
        <v>1</v>
      </c>
      <c r="AA39" s="168">
        <v>1</v>
      </c>
      <c r="AB39" s="168">
        <v>1</v>
      </c>
      <c r="AC39" s="25">
        <v>1</v>
      </c>
      <c r="AD39" s="25">
        <v>1</v>
      </c>
      <c r="AE39" s="25">
        <v>1</v>
      </c>
      <c r="AF39" s="25">
        <v>0.998</v>
      </c>
      <c r="AG39" s="25">
        <v>0.998</v>
      </c>
      <c r="AH39" s="25">
        <v>0.998</v>
      </c>
      <c r="AI39" s="25">
        <v>1</v>
      </c>
      <c r="AJ39" s="25">
        <v>1</v>
      </c>
      <c r="AK39" s="25">
        <v>1</v>
      </c>
      <c r="AL39" s="25">
        <v>1</v>
      </c>
      <c r="AM39" s="25">
        <v>1</v>
      </c>
      <c r="AN39" s="25">
        <v>1</v>
      </c>
      <c r="AO39" s="25">
        <v>1</v>
      </c>
      <c r="AP39" s="25">
        <v>1</v>
      </c>
      <c r="AQ39" s="25">
        <v>1</v>
      </c>
      <c r="AR39" s="168">
        <v>1</v>
      </c>
      <c r="AS39" s="168">
        <v>1</v>
      </c>
      <c r="AT39" s="25">
        <v>1</v>
      </c>
    </row>
    <row r="40" spans="2:46">
      <c r="B40" s="260" t="s">
        <v>464</v>
      </c>
      <c r="C40" s="290" t="s">
        <v>0</v>
      </c>
      <c r="D40" s="168" t="s">
        <v>0</v>
      </c>
      <c r="E40" s="168" t="s">
        <v>0</v>
      </c>
      <c r="F40" s="168" t="s">
        <v>0</v>
      </c>
      <c r="G40" s="168">
        <v>0.89100000000000001</v>
      </c>
      <c r="H40" s="168">
        <v>0.99299999999999999</v>
      </c>
      <c r="I40" s="168">
        <v>0.98699999999999999</v>
      </c>
      <c r="J40" s="168">
        <v>0.99299999999999999</v>
      </c>
      <c r="K40" s="168">
        <v>0.99299999999999999</v>
      </c>
      <c r="L40" s="168">
        <v>0.99299999999999999</v>
      </c>
      <c r="M40" s="168">
        <v>0.997</v>
      </c>
      <c r="N40" s="168">
        <v>0.99399999999999999</v>
      </c>
      <c r="O40" s="168">
        <v>0.99399999999999999</v>
      </c>
      <c r="P40" s="168">
        <v>1</v>
      </c>
      <c r="Q40" s="168">
        <v>1</v>
      </c>
      <c r="R40" s="168">
        <v>0.94499999999999995</v>
      </c>
      <c r="S40" s="168">
        <v>1</v>
      </c>
      <c r="T40" s="168">
        <v>1</v>
      </c>
      <c r="U40" s="168">
        <v>1</v>
      </c>
      <c r="V40" s="168">
        <v>1</v>
      </c>
      <c r="W40" s="168">
        <v>0.85199999999999998</v>
      </c>
      <c r="X40" s="168">
        <v>0.84799999999999998</v>
      </c>
      <c r="Y40" s="168">
        <v>0.93400000000000005</v>
      </c>
      <c r="Z40" s="168" t="s">
        <v>0</v>
      </c>
      <c r="AA40" s="168" t="s">
        <v>0</v>
      </c>
      <c r="AB40" s="168" t="s">
        <v>0</v>
      </c>
      <c r="AC40" s="25" t="s">
        <v>0</v>
      </c>
      <c r="AD40" s="25" t="s">
        <v>0</v>
      </c>
      <c r="AE40" s="25" t="s">
        <v>0</v>
      </c>
      <c r="AF40" s="25" t="s">
        <v>0</v>
      </c>
      <c r="AG40" s="25" t="s">
        <v>0</v>
      </c>
      <c r="AH40" s="25" t="s">
        <v>0</v>
      </c>
      <c r="AI40" s="25" t="s">
        <v>0</v>
      </c>
      <c r="AJ40" s="25" t="s">
        <v>0</v>
      </c>
      <c r="AK40" s="25" t="s">
        <v>0</v>
      </c>
      <c r="AL40" s="25" t="s">
        <v>0</v>
      </c>
      <c r="AM40" s="25" t="s">
        <v>0</v>
      </c>
      <c r="AN40" s="25">
        <v>1</v>
      </c>
      <c r="AO40" s="25">
        <v>1</v>
      </c>
      <c r="AP40" s="25">
        <v>1</v>
      </c>
      <c r="AQ40" s="25">
        <v>1</v>
      </c>
      <c r="AR40" s="168">
        <v>1</v>
      </c>
      <c r="AS40" s="168">
        <v>1</v>
      </c>
      <c r="AT40" s="25">
        <v>1</v>
      </c>
    </row>
    <row r="41" spans="2:46" ht="24">
      <c r="B41" s="260" t="s">
        <v>287</v>
      </c>
      <c r="C41" s="290" t="s">
        <v>0</v>
      </c>
      <c r="D41" s="168" t="s">
        <v>0</v>
      </c>
      <c r="E41" s="168" t="s">
        <v>0</v>
      </c>
      <c r="F41" s="168" t="s">
        <v>0</v>
      </c>
      <c r="G41" s="168">
        <v>1</v>
      </c>
      <c r="H41" s="168">
        <v>0.80600000000000005</v>
      </c>
      <c r="I41" s="168">
        <v>0.98599999999999999</v>
      </c>
      <c r="J41" s="168">
        <v>0.98599999999999999</v>
      </c>
      <c r="K41" s="168">
        <v>0.97399999999999998</v>
      </c>
      <c r="L41" s="168">
        <v>0.97399999999999998</v>
      </c>
      <c r="M41" s="168">
        <v>0.97399999999999998</v>
      </c>
      <c r="N41" s="168">
        <v>0.92200000000000004</v>
      </c>
      <c r="O41" s="168">
        <v>1</v>
      </c>
      <c r="P41" s="168">
        <v>1</v>
      </c>
      <c r="Q41" s="168">
        <v>1</v>
      </c>
      <c r="R41" s="168">
        <v>1</v>
      </c>
      <c r="S41" s="168">
        <v>0.97699999999999998</v>
      </c>
      <c r="T41" s="168">
        <v>0.97699999999999998</v>
      </c>
      <c r="U41" s="168">
        <v>0.95</v>
      </c>
      <c r="V41" s="168">
        <v>0.96</v>
      </c>
      <c r="W41" s="168">
        <v>1</v>
      </c>
      <c r="X41" s="168">
        <v>1</v>
      </c>
      <c r="Y41" s="168">
        <v>1</v>
      </c>
      <c r="Z41" s="168">
        <v>1</v>
      </c>
      <c r="AA41" s="168">
        <v>1</v>
      </c>
      <c r="AB41" s="168">
        <v>1</v>
      </c>
      <c r="AC41" s="25">
        <v>1</v>
      </c>
      <c r="AD41" s="25">
        <v>1</v>
      </c>
      <c r="AE41" s="25">
        <v>1</v>
      </c>
      <c r="AF41" s="25">
        <v>1</v>
      </c>
      <c r="AG41" s="25">
        <v>1</v>
      </c>
      <c r="AH41" s="25">
        <v>1</v>
      </c>
      <c r="AI41" s="25">
        <v>1</v>
      </c>
      <c r="AJ41" s="25">
        <v>1</v>
      </c>
      <c r="AK41" s="25">
        <v>1</v>
      </c>
      <c r="AL41" s="25">
        <v>1</v>
      </c>
      <c r="AM41" s="25">
        <v>1</v>
      </c>
      <c r="AN41" s="25">
        <v>0.85799999999999998</v>
      </c>
      <c r="AO41" s="25">
        <v>0.89600000000000002</v>
      </c>
      <c r="AP41" s="25">
        <v>0.94699999999999995</v>
      </c>
      <c r="AQ41" s="25">
        <v>1</v>
      </c>
      <c r="AR41" s="168">
        <v>0.94799999999999995</v>
      </c>
      <c r="AS41" s="168">
        <v>0.94799999999999995</v>
      </c>
      <c r="AT41" s="25">
        <v>0.94799999999999995</v>
      </c>
    </row>
    <row r="42" spans="2:46">
      <c r="B42" s="260" t="s">
        <v>288</v>
      </c>
      <c r="C42" s="290" t="s">
        <v>0</v>
      </c>
      <c r="D42" s="168" t="s">
        <v>0</v>
      </c>
      <c r="E42" s="168" t="s">
        <v>0</v>
      </c>
      <c r="F42" s="168" t="s">
        <v>0</v>
      </c>
      <c r="G42" s="168" t="s">
        <v>0</v>
      </c>
      <c r="H42" s="168">
        <v>1</v>
      </c>
      <c r="I42" s="168">
        <v>1</v>
      </c>
      <c r="J42" s="168">
        <v>1</v>
      </c>
      <c r="K42" s="168">
        <v>1</v>
      </c>
      <c r="L42" s="168">
        <v>1</v>
      </c>
      <c r="M42" s="168">
        <v>1</v>
      </c>
      <c r="N42" s="168">
        <v>1</v>
      </c>
      <c r="O42" s="168">
        <v>1</v>
      </c>
      <c r="P42" s="168">
        <v>1</v>
      </c>
      <c r="Q42" s="168">
        <v>1</v>
      </c>
      <c r="R42" s="168">
        <v>1</v>
      </c>
      <c r="S42" s="168">
        <v>1</v>
      </c>
      <c r="T42" s="168">
        <v>1</v>
      </c>
      <c r="U42" s="168">
        <v>1</v>
      </c>
      <c r="V42" s="168">
        <v>1</v>
      </c>
      <c r="W42" s="168">
        <v>1</v>
      </c>
      <c r="X42" s="168">
        <v>1</v>
      </c>
      <c r="Y42" s="168">
        <v>1</v>
      </c>
      <c r="Z42" s="168">
        <v>1</v>
      </c>
      <c r="AA42" s="168">
        <v>1</v>
      </c>
      <c r="AB42" s="168">
        <v>1</v>
      </c>
      <c r="AC42" s="25">
        <v>1</v>
      </c>
      <c r="AD42" s="25">
        <v>0.94799999999999995</v>
      </c>
      <c r="AE42" s="25">
        <v>1</v>
      </c>
      <c r="AF42" s="25">
        <v>1</v>
      </c>
      <c r="AG42" s="25">
        <v>1</v>
      </c>
      <c r="AH42" s="25">
        <v>1</v>
      </c>
      <c r="AI42" s="25">
        <v>1</v>
      </c>
      <c r="AJ42" s="25">
        <v>1</v>
      </c>
      <c r="AK42" s="25">
        <v>1</v>
      </c>
      <c r="AL42" s="25">
        <v>1</v>
      </c>
      <c r="AM42" s="25">
        <v>0.92100000000000004</v>
      </c>
      <c r="AN42" s="25">
        <v>0.92100000000000004</v>
      </c>
      <c r="AO42" s="25">
        <v>0.92100000000000004</v>
      </c>
      <c r="AP42" s="25">
        <v>0.92100000000000004</v>
      </c>
      <c r="AQ42" s="25">
        <v>1</v>
      </c>
      <c r="AR42" s="168">
        <v>1</v>
      </c>
      <c r="AS42" s="168">
        <v>1</v>
      </c>
      <c r="AT42" s="25">
        <v>1</v>
      </c>
    </row>
    <row r="43" spans="2:46">
      <c r="B43" s="260" t="s">
        <v>289</v>
      </c>
      <c r="C43" s="290" t="s">
        <v>0</v>
      </c>
      <c r="D43" s="168" t="s">
        <v>0</v>
      </c>
      <c r="E43" s="168" t="s">
        <v>0</v>
      </c>
      <c r="F43" s="168" t="s">
        <v>0</v>
      </c>
      <c r="G43" s="168" t="s">
        <v>0</v>
      </c>
      <c r="H43" s="168">
        <v>0.90500000000000003</v>
      </c>
      <c r="I43" s="168">
        <v>1</v>
      </c>
      <c r="J43" s="168">
        <v>1</v>
      </c>
      <c r="K43" s="168">
        <v>1</v>
      </c>
      <c r="L43" s="168">
        <v>1</v>
      </c>
      <c r="M43" s="168">
        <v>1</v>
      </c>
      <c r="N43" s="168">
        <v>1</v>
      </c>
      <c r="O43" s="168">
        <v>1</v>
      </c>
      <c r="P43" s="168">
        <v>1</v>
      </c>
      <c r="Q43" s="168">
        <v>1</v>
      </c>
      <c r="R43" s="168">
        <v>1</v>
      </c>
      <c r="S43" s="168">
        <v>1</v>
      </c>
      <c r="T43" s="168">
        <v>1</v>
      </c>
      <c r="U43" s="168">
        <v>0.96599999999999997</v>
      </c>
      <c r="V43" s="168">
        <v>1</v>
      </c>
      <c r="W43" s="168">
        <v>0.93400000000000005</v>
      </c>
      <c r="X43" s="168">
        <v>0.86299999999999999</v>
      </c>
      <c r="Y43" s="168">
        <v>1</v>
      </c>
      <c r="Z43" s="168">
        <v>1</v>
      </c>
      <c r="AA43" s="168">
        <v>1</v>
      </c>
      <c r="AB43" s="168">
        <v>1</v>
      </c>
      <c r="AC43" s="25">
        <v>1</v>
      </c>
      <c r="AD43" s="25">
        <v>1</v>
      </c>
      <c r="AE43" s="25">
        <v>1</v>
      </c>
      <c r="AF43" s="25">
        <v>1</v>
      </c>
      <c r="AG43" s="25">
        <v>1</v>
      </c>
      <c r="AH43" s="25">
        <v>1</v>
      </c>
      <c r="AI43" s="25">
        <v>1</v>
      </c>
      <c r="AJ43" s="25">
        <v>1</v>
      </c>
      <c r="AK43" s="25">
        <v>1</v>
      </c>
      <c r="AL43" s="25">
        <v>0.86</v>
      </c>
      <c r="AM43" s="25">
        <v>1</v>
      </c>
      <c r="AN43" s="25">
        <v>1</v>
      </c>
      <c r="AO43" s="25">
        <v>1</v>
      </c>
      <c r="AP43" s="25">
        <v>0.93400000000000005</v>
      </c>
      <c r="AQ43" s="25">
        <v>1</v>
      </c>
      <c r="AR43" s="168">
        <v>0.93400000000000005</v>
      </c>
      <c r="AS43" s="168">
        <v>0.93400000000000005</v>
      </c>
      <c r="AT43" s="25">
        <v>1</v>
      </c>
    </row>
    <row r="44" spans="2:46">
      <c r="B44" s="260" t="s">
        <v>290</v>
      </c>
      <c r="C44" s="290" t="s">
        <v>0</v>
      </c>
      <c r="D44" s="168" t="s">
        <v>0</v>
      </c>
      <c r="E44" s="168" t="s">
        <v>0</v>
      </c>
      <c r="F44" s="168" t="s">
        <v>0</v>
      </c>
      <c r="G44" s="168" t="s">
        <v>0</v>
      </c>
      <c r="H44" s="168">
        <v>0.88</v>
      </c>
      <c r="I44" s="168">
        <v>1</v>
      </c>
      <c r="J44" s="168">
        <v>1</v>
      </c>
      <c r="K44" s="168">
        <v>1</v>
      </c>
      <c r="L44" s="168">
        <v>1</v>
      </c>
      <c r="M44" s="168">
        <v>1</v>
      </c>
      <c r="N44" s="168">
        <v>1</v>
      </c>
      <c r="O44" s="168">
        <v>1</v>
      </c>
      <c r="P44" s="168">
        <v>1</v>
      </c>
      <c r="Q44" s="168">
        <v>1</v>
      </c>
      <c r="R44" s="168">
        <v>1</v>
      </c>
      <c r="S44" s="168">
        <v>1</v>
      </c>
      <c r="T44" s="168">
        <v>0.75800000000000001</v>
      </c>
      <c r="U44" s="168">
        <v>1</v>
      </c>
      <c r="V44" s="168">
        <v>0.92300000000000004</v>
      </c>
      <c r="W44" s="168">
        <v>1</v>
      </c>
      <c r="X44" s="168">
        <v>1</v>
      </c>
      <c r="Y44" s="168">
        <v>1</v>
      </c>
      <c r="Z44" s="168">
        <v>0.877</v>
      </c>
      <c r="AA44" s="168">
        <v>0.92100000000000004</v>
      </c>
      <c r="AB44" s="168">
        <v>1</v>
      </c>
      <c r="AC44" s="25">
        <v>1</v>
      </c>
      <c r="AD44" s="25">
        <v>1</v>
      </c>
      <c r="AE44" s="25">
        <v>1</v>
      </c>
      <c r="AF44" s="25">
        <v>1</v>
      </c>
      <c r="AG44" s="25">
        <v>1</v>
      </c>
      <c r="AH44" s="25">
        <v>1</v>
      </c>
      <c r="AI44" s="25">
        <v>1</v>
      </c>
      <c r="AJ44" s="25">
        <v>1</v>
      </c>
      <c r="AK44" s="25">
        <v>1</v>
      </c>
      <c r="AL44" s="25">
        <v>1</v>
      </c>
      <c r="AM44" s="25">
        <v>1</v>
      </c>
      <c r="AN44" s="25">
        <v>0.92100000000000004</v>
      </c>
      <c r="AO44" s="25">
        <v>0.83099999999999996</v>
      </c>
      <c r="AP44" s="25">
        <v>0.86499999999999999</v>
      </c>
      <c r="AQ44" s="25">
        <v>1</v>
      </c>
      <c r="AR44" s="168">
        <v>1</v>
      </c>
      <c r="AS44" s="168">
        <v>1</v>
      </c>
      <c r="AT44" s="25">
        <v>1</v>
      </c>
    </row>
    <row r="45" spans="2:46">
      <c r="B45" s="260" t="s">
        <v>291</v>
      </c>
      <c r="C45" s="290" t="s">
        <v>0</v>
      </c>
      <c r="D45" s="168" t="s">
        <v>0</v>
      </c>
      <c r="E45" s="168" t="s">
        <v>0</v>
      </c>
      <c r="F45" s="168" t="s">
        <v>0</v>
      </c>
      <c r="G45" s="168" t="s">
        <v>0</v>
      </c>
      <c r="H45" s="168" t="s">
        <v>0</v>
      </c>
      <c r="I45" s="168">
        <v>1</v>
      </c>
      <c r="J45" s="168">
        <v>1</v>
      </c>
      <c r="K45" s="168">
        <v>1</v>
      </c>
      <c r="L45" s="168">
        <v>0.872</v>
      </c>
      <c r="M45" s="168">
        <v>1</v>
      </c>
      <c r="N45" s="168">
        <v>1</v>
      </c>
      <c r="O45" s="168">
        <v>1</v>
      </c>
      <c r="P45" s="168">
        <v>1</v>
      </c>
      <c r="Q45" s="168">
        <v>1</v>
      </c>
      <c r="R45" s="168">
        <v>1</v>
      </c>
      <c r="S45" s="168">
        <v>1</v>
      </c>
      <c r="T45" s="168">
        <v>1</v>
      </c>
      <c r="U45" s="168">
        <v>1</v>
      </c>
      <c r="V45" s="168">
        <v>1</v>
      </c>
      <c r="W45" s="168">
        <v>1</v>
      </c>
      <c r="X45" s="168">
        <v>0.872</v>
      </c>
      <c r="Y45" s="168">
        <v>0.872</v>
      </c>
      <c r="Z45" s="168">
        <v>1</v>
      </c>
      <c r="AA45" s="168">
        <v>1</v>
      </c>
      <c r="AB45" s="168">
        <v>1</v>
      </c>
      <c r="AC45" s="25">
        <v>1</v>
      </c>
      <c r="AD45" s="25">
        <v>1</v>
      </c>
      <c r="AE45" s="25">
        <v>1</v>
      </c>
      <c r="AF45" s="25">
        <v>1</v>
      </c>
      <c r="AG45" s="25">
        <v>1</v>
      </c>
      <c r="AH45" s="25">
        <v>0.86099999999999999</v>
      </c>
      <c r="AI45" s="25">
        <v>1</v>
      </c>
      <c r="AJ45" s="25">
        <v>1</v>
      </c>
      <c r="AK45" s="25">
        <v>1</v>
      </c>
      <c r="AL45" s="25">
        <v>1</v>
      </c>
      <c r="AM45" s="25">
        <v>1</v>
      </c>
      <c r="AN45" s="25">
        <v>1</v>
      </c>
      <c r="AO45" s="25">
        <v>1</v>
      </c>
      <c r="AP45" s="25">
        <v>1</v>
      </c>
      <c r="AQ45" s="25">
        <v>1</v>
      </c>
      <c r="AR45" s="168">
        <v>1</v>
      </c>
      <c r="AS45" s="168">
        <v>1</v>
      </c>
      <c r="AT45" s="25">
        <v>1</v>
      </c>
    </row>
    <row r="46" spans="2:46">
      <c r="B46" s="260" t="s">
        <v>292</v>
      </c>
      <c r="C46" s="290" t="s">
        <v>0</v>
      </c>
      <c r="D46" s="168" t="s">
        <v>0</v>
      </c>
      <c r="E46" s="168" t="s">
        <v>0</v>
      </c>
      <c r="F46" s="168" t="s">
        <v>0</v>
      </c>
      <c r="G46" s="168" t="s">
        <v>0</v>
      </c>
      <c r="H46" s="168" t="s">
        <v>0</v>
      </c>
      <c r="I46" s="168">
        <v>0.95</v>
      </c>
      <c r="J46" s="168">
        <v>0.96599999999999997</v>
      </c>
      <c r="K46" s="168">
        <v>0.97799999999999998</v>
      </c>
      <c r="L46" s="168">
        <v>0.98699999999999999</v>
      </c>
      <c r="M46" s="168">
        <v>0.995</v>
      </c>
      <c r="N46" s="168">
        <v>0.99299999999999999</v>
      </c>
      <c r="O46" s="168">
        <v>0.999</v>
      </c>
      <c r="P46" s="168">
        <v>0.98499999999999999</v>
      </c>
      <c r="Q46" s="168">
        <v>0.996</v>
      </c>
      <c r="R46" s="168">
        <v>0.98</v>
      </c>
      <c r="S46" s="168">
        <v>0.98499999999999999</v>
      </c>
      <c r="T46" s="168">
        <v>0.97499999999999998</v>
      </c>
      <c r="U46" s="168">
        <v>0.97299999999999998</v>
      </c>
      <c r="V46" s="168">
        <v>0.97399999999999998</v>
      </c>
      <c r="W46" s="168">
        <v>0.93600000000000005</v>
      </c>
      <c r="X46" s="168">
        <v>0.99199999999999999</v>
      </c>
      <c r="Y46" s="168">
        <v>0.95899999999999996</v>
      </c>
      <c r="Z46" s="168">
        <v>0.98</v>
      </c>
      <c r="AA46" s="168">
        <v>0.97299999999999998</v>
      </c>
      <c r="AB46" s="168">
        <v>0.93799999999999994</v>
      </c>
      <c r="AC46" s="25">
        <v>0.95199999999999996</v>
      </c>
      <c r="AD46" s="25">
        <v>0.97699999999999998</v>
      </c>
      <c r="AE46" s="25">
        <v>0.98399999999999999</v>
      </c>
      <c r="AF46" s="25">
        <v>0.96399999999999997</v>
      </c>
      <c r="AG46" s="25">
        <v>0.995</v>
      </c>
      <c r="AH46" s="25">
        <v>0.995</v>
      </c>
      <c r="AI46" s="25">
        <v>0.97</v>
      </c>
      <c r="AJ46" s="25">
        <v>0.997</v>
      </c>
      <c r="AK46" s="25">
        <v>0.97299999999999998</v>
      </c>
      <c r="AL46" s="25">
        <v>1</v>
      </c>
      <c r="AM46" s="25">
        <v>0.997</v>
      </c>
      <c r="AN46" s="25">
        <v>1</v>
      </c>
      <c r="AO46" s="25">
        <v>0.98899999999999999</v>
      </c>
      <c r="AP46" s="25">
        <v>0.98199999999999998</v>
      </c>
      <c r="AQ46" s="25">
        <v>0.91600000000000004</v>
      </c>
      <c r="AR46" s="168">
        <v>0.82499999999999996</v>
      </c>
      <c r="AS46" s="168">
        <v>0.80800000000000005</v>
      </c>
      <c r="AT46" s="25">
        <v>0.81599999999999995</v>
      </c>
    </row>
    <row r="47" spans="2:46">
      <c r="B47" s="260" t="s">
        <v>293</v>
      </c>
      <c r="C47" s="290" t="s">
        <v>0</v>
      </c>
      <c r="D47" s="168" t="s">
        <v>0</v>
      </c>
      <c r="E47" s="168" t="s">
        <v>0</v>
      </c>
      <c r="F47" s="168" t="s">
        <v>0</v>
      </c>
      <c r="G47" s="168" t="s">
        <v>0</v>
      </c>
      <c r="H47" s="168" t="s">
        <v>0</v>
      </c>
      <c r="I47" s="168">
        <v>0.93100000000000005</v>
      </c>
      <c r="J47" s="168">
        <v>0.95299999999999996</v>
      </c>
      <c r="K47" s="168">
        <v>0.95299999999999996</v>
      </c>
      <c r="L47" s="168">
        <v>0.95299999999999996</v>
      </c>
      <c r="M47" s="168">
        <v>0.95299999999999996</v>
      </c>
      <c r="N47" s="168">
        <v>1</v>
      </c>
      <c r="O47" s="168">
        <v>0.95899999999999996</v>
      </c>
      <c r="P47" s="168">
        <v>1</v>
      </c>
      <c r="Q47" s="168">
        <v>0.98</v>
      </c>
      <c r="R47" s="168">
        <v>1</v>
      </c>
      <c r="S47" s="168">
        <v>1</v>
      </c>
      <c r="T47" s="168">
        <v>0.95899999999999996</v>
      </c>
      <c r="U47" s="168">
        <v>1</v>
      </c>
      <c r="V47" s="168">
        <v>1</v>
      </c>
      <c r="W47" s="168">
        <v>1</v>
      </c>
      <c r="X47" s="168">
        <v>1</v>
      </c>
      <c r="Y47" s="168">
        <v>1</v>
      </c>
      <c r="Z47" s="168">
        <v>1</v>
      </c>
      <c r="AA47" s="168">
        <v>0.98</v>
      </c>
      <c r="AB47" s="168">
        <v>1</v>
      </c>
      <c r="AC47" s="25">
        <v>0.94</v>
      </c>
      <c r="AD47" s="25">
        <v>1</v>
      </c>
      <c r="AE47" s="25">
        <v>0.96</v>
      </c>
      <c r="AF47" s="25">
        <v>0.96</v>
      </c>
      <c r="AG47" s="25">
        <v>0.96</v>
      </c>
      <c r="AH47" s="25">
        <v>1</v>
      </c>
      <c r="AI47" s="25">
        <v>1</v>
      </c>
      <c r="AJ47" s="25">
        <v>1</v>
      </c>
      <c r="AK47" s="25">
        <v>1</v>
      </c>
      <c r="AL47" s="25">
        <v>0.93400000000000005</v>
      </c>
      <c r="AM47" s="25">
        <v>0.93400000000000005</v>
      </c>
      <c r="AN47" s="25">
        <v>0.93400000000000005</v>
      </c>
      <c r="AO47" s="25">
        <v>0.76900000000000002</v>
      </c>
      <c r="AP47" s="25">
        <v>0.96</v>
      </c>
      <c r="AQ47" s="25">
        <v>0.96</v>
      </c>
      <c r="AR47" s="168">
        <v>0.98</v>
      </c>
      <c r="AS47" s="168">
        <v>1</v>
      </c>
      <c r="AT47" s="25">
        <v>0.98</v>
      </c>
    </row>
    <row r="48" spans="2:46">
      <c r="B48" s="260" t="s">
        <v>294</v>
      </c>
      <c r="C48" s="290" t="s">
        <v>0</v>
      </c>
      <c r="D48" s="168" t="s">
        <v>0</v>
      </c>
      <c r="E48" s="168" t="s">
        <v>0</v>
      </c>
      <c r="F48" s="168" t="s">
        <v>0</v>
      </c>
      <c r="G48" s="168" t="s">
        <v>0</v>
      </c>
      <c r="H48" s="168" t="s">
        <v>0</v>
      </c>
      <c r="I48" s="168">
        <v>1</v>
      </c>
      <c r="J48" s="168">
        <v>1</v>
      </c>
      <c r="K48" s="168">
        <v>1</v>
      </c>
      <c r="L48" s="168">
        <v>1</v>
      </c>
      <c r="M48" s="168">
        <v>1</v>
      </c>
      <c r="N48" s="168">
        <v>1</v>
      </c>
      <c r="O48" s="168">
        <v>1</v>
      </c>
      <c r="P48" s="168">
        <v>1</v>
      </c>
      <c r="Q48" s="168">
        <v>1</v>
      </c>
      <c r="R48" s="168">
        <v>0.878</v>
      </c>
      <c r="S48" s="168">
        <v>0.97499999999999998</v>
      </c>
      <c r="T48" s="168">
        <v>0.91100000000000003</v>
      </c>
      <c r="U48" s="168">
        <v>0.85799999999999998</v>
      </c>
      <c r="V48" s="168">
        <v>0.85199999999999998</v>
      </c>
      <c r="W48" s="168">
        <v>0.94599999999999995</v>
      </c>
      <c r="X48" s="168">
        <v>0.97299999999999998</v>
      </c>
      <c r="Y48" s="168">
        <v>0.94599999999999995</v>
      </c>
      <c r="Z48" s="168">
        <v>0.96799999999999997</v>
      </c>
      <c r="AA48" s="168">
        <v>1</v>
      </c>
      <c r="AB48" s="168">
        <v>1</v>
      </c>
      <c r="AC48" s="25">
        <v>1</v>
      </c>
      <c r="AD48" s="25">
        <v>0.97299999999999998</v>
      </c>
      <c r="AE48" s="25">
        <v>1</v>
      </c>
      <c r="AF48" s="25">
        <v>1</v>
      </c>
      <c r="AG48" s="25">
        <v>1</v>
      </c>
      <c r="AH48" s="25">
        <v>1</v>
      </c>
      <c r="AI48" s="25">
        <v>1</v>
      </c>
      <c r="AJ48" s="25">
        <v>1</v>
      </c>
      <c r="AK48" s="25">
        <v>1</v>
      </c>
      <c r="AL48" s="25">
        <v>1</v>
      </c>
      <c r="AM48" s="25">
        <v>1</v>
      </c>
      <c r="AN48" s="25">
        <v>0.95399999999999996</v>
      </c>
      <c r="AO48" s="25">
        <v>0.95399999999999996</v>
      </c>
      <c r="AP48" s="25">
        <v>1</v>
      </c>
      <c r="AQ48" s="25">
        <v>1</v>
      </c>
      <c r="AR48" s="168">
        <v>0.97299999999999998</v>
      </c>
      <c r="AS48" s="168">
        <v>1</v>
      </c>
      <c r="AT48" s="25">
        <v>1</v>
      </c>
    </row>
    <row r="49" spans="2:46">
      <c r="B49" s="260" t="s">
        <v>295</v>
      </c>
      <c r="C49" s="290" t="s">
        <v>0</v>
      </c>
      <c r="D49" s="168" t="s">
        <v>0</v>
      </c>
      <c r="E49" s="168" t="s">
        <v>0</v>
      </c>
      <c r="F49" s="168" t="s">
        <v>0</v>
      </c>
      <c r="G49" s="168" t="s">
        <v>0</v>
      </c>
      <c r="H49" s="168" t="s">
        <v>0</v>
      </c>
      <c r="I49" s="168">
        <v>0.97099999999999997</v>
      </c>
      <c r="J49" s="168">
        <v>1</v>
      </c>
      <c r="K49" s="168">
        <v>1</v>
      </c>
      <c r="L49" s="168">
        <v>1</v>
      </c>
      <c r="M49" s="168">
        <v>1</v>
      </c>
      <c r="N49" s="168">
        <v>1</v>
      </c>
      <c r="O49" s="168">
        <v>1</v>
      </c>
      <c r="P49" s="168">
        <v>1</v>
      </c>
      <c r="Q49" s="168">
        <v>0.92200000000000004</v>
      </c>
      <c r="R49" s="168">
        <v>1</v>
      </c>
      <c r="S49" s="168">
        <v>1</v>
      </c>
      <c r="T49" s="168">
        <v>1</v>
      </c>
      <c r="U49" s="168">
        <v>0.99099999999999999</v>
      </c>
      <c r="V49" s="168">
        <v>0.99099999999999999</v>
      </c>
      <c r="W49" s="168">
        <v>0.99099999999999999</v>
      </c>
      <c r="X49" s="168">
        <v>1</v>
      </c>
      <c r="Y49" s="168">
        <v>1</v>
      </c>
      <c r="Z49" s="168">
        <v>1</v>
      </c>
      <c r="AA49" s="168">
        <v>1</v>
      </c>
      <c r="AB49" s="168">
        <v>1</v>
      </c>
      <c r="AC49" s="25">
        <v>1</v>
      </c>
      <c r="AD49" s="25">
        <v>1</v>
      </c>
      <c r="AE49" s="25">
        <v>1</v>
      </c>
      <c r="AF49" s="25">
        <v>0.97099999999999997</v>
      </c>
      <c r="AG49" s="25">
        <v>1</v>
      </c>
      <c r="AH49" s="25">
        <v>1</v>
      </c>
      <c r="AI49" s="25">
        <v>1</v>
      </c>
      <c r="AJ49" s="25">
        <v>1</v>
      </c>
      <c r="AK49" s="25">
        <v>1</v>
      </c>
      <c r="AL49" s="25">
        <v>1</v>
      </c>
      <c r="AM49" s="25">
        <v>1</v>
      </c>
      <c r="AN49" s="25">
        <v>0.95499999999999996</v>
      </c>
      <c r="AO49" s="25">
        <v>1</v>
      </c>
      <c r="AP49" s="25">
        <v>1</v>
      </c>
      <c r="AQ49" s="25">
        <v>1</v>
      </c>
      <c r="AR49" s="168">
        <v>1</v>
      </c>
      <c r="AS49" s="168">
        <v>1</v>
      </c>
      <c r="AT49" s="25">
        <v>0.63700000000000001</v>
      </c>
    </row>
    <row r="50" spans="2:46">
      <c r="B50" s="260" t="s">
        <v>296</v>
      </c>
      <c r="C50" s="290" t="s">
        <v>0</v>
      </c>
      <c r="D50" s="168" t="s">
        <v>0</v>
      </c>
      <c r="E50" s="168" t="s">
        <v>0</v>
      </c>
      <c r="F50" s="168" t="s">
        <v>0</v>
      </c>
      <c r="G50" s="168" t="s">
        <v>0</v>
      </c>
      <c r="H50" s="168" t="s">
        <v>0</v>
      </c>
      <c r="I50" s="168">
        <v>0.73799999999999999</v>
      </c>
      <c r="J50" s="168">
        <v>1</v>
      </c>
      <c r="K50" s="168">
        <v>1</v>
      </c>
      <c r="L50" s="168">
        <v>1</v>
      </c>
      <c r="M50" s="168">
        <v>1</v>
      </c>
      <c r="N50" s="168">
        <v>1</v>
      </c>
      <c r="O50" s="168">
        <v>1</v>
      </c>
      <c r="P50" s="168">
        <v>1</v>
      </c>
      <c r="Q50" s="168">
        <v>1</v>
      </c>
      <c r="R50" s="168">
        <v>1</v>
      </c>
      <c r="S50" s="168">
        <v>1</v>
      </c>
      <c r="T50" s="168">
        <v>0.72299999999999998</v>
      </c>
      <c r="U50" s="168">
        <v>0.68</v>
      </c>
      <c r="V50" s="168">
        <v>0.95399999999999996</v>
      </c>
      <c r="W50" s="168">
        <v>1</v>
      </c>
      <c r="X50" s="168">
        <v>1</v>
      </c>
      <c r="Y50" s="168">
        <v>1</v>
      </c>
      <c r="Z50" s="168">
        <v>1</v>
      </c>
      <c r="AA50" s="168">
        <v>0.91100000000000003</v>
      </c>
      <c r="AB50" s="168">
        <v>1</v>
      </c>
      <c r="AC50" s="25">
        <v>1</v>
      </c>
      <c r="AD50" s="25">
        <v>1</v>
      </c>
      <c r="AE50" s="25">
        <v>1</v>
      </c>
      <c r="AF50" s="25">
        <v>1</v>
      </c>
      <c r="AG50" s="25">
        <v>1</v>
      </c>
      <c r="AH50" s="25">
        <v>1</v>
      </c>
      <c r="AI50" s="25">
        <v>1</v>
      </c>
      <c r="AJ50" s="25">
        <v>1</v>
      </c>
      <c r="AK50" s="25">
        <v>1</v>
      </c>
      <c r="AL50" s="25">
        <v>1</v>
      </c>
      <c r="AM50" s="25">
        <v>1</v>
      </c>
      <c r="AN50" s="25">
        <v>1</v>
      </c>
      <c r="AO50" s="25">
        <v>1</v>
      </c>
      <c r="AP50" s="25">
        <v>1</v>
      </c>
      <c r="AQ50" s="25">
        <v>0.86499999999999999</v>
      </c>
      <c r="AR50" s="168">
        <v>1</v>
      </c>
      <c r="AS50" s="168">
        <v>1</v>
      </c>
      <c r="AT50" s="25">
        <v>1</v>
      </c>
    </row>
    <row r="51" spans="2:46">
      <c r="B51" s="260" t="s">
        <v>297</v>
      </c>
      <c r="C51" s="290" t="s">
        <v>0</v>
      </c>
      <c r="D51" s="168" t="s">
        <v>0</v>
      </c>
      <c r="E51" s="168" t="s">
        <v>0</v>
      </c>
      <c r="F51" s="168" t="s">
        <v>0</v>
      </c>
      <c r="G51" s="168" t="s">
        <v>0</v>
      </c>
      <c r="H51" s="168" t="s">
        <v>0</v>
      </c>
      <c r="I51" s="168">
        <v>0.9</v>
      </c>
      <c r="J51" s="168">
        <v>0.95299999999999996</v>
      </c>
      <c r="K51" s="168">
        <v>0.95599999999999996</v>
      </c>
      <c r="L51" s="168">
        <v>0.98699999999999999</v>
      </c>
      <c r="M51" s="168">
        <v>0.99399999999999999</v>
      </c>
      <c r="N51" s="168">
        <v>0.99399999999999999</v>
      </c>
      <c r="O51" s="168">
        <v>0.96899999999999997</v>
      </c>
      <c r="P51" s="168">
        <v>1</v>
      </c>
      <c r="Q51" s="168">
        <v>1</v>
      </c>
      <c r="R51" s="168">
        <v>0.93500000000000005</v>
      </c>
      <c r="S51" s="168">
        <v>0.94099999999999995</v>
      </c>
      <c r="T51" s="168">
        <v>0.91500000000000004</v>
      </c>
      <c r="U51" s="168">
        <v>0.91500000000000004</v>
      </c>
      <c r="V51" s="168">
        <v>0.91500000000000004</v>
      </c>
      <c r="W51" s="168">
        <v>0.93700000000000006</v>
      </c>
      <c r="X51" s="168">
        <v>0.93700000000000006</v>
      </c>
      <c r="Y51" s="168">
        <v>0.94</v>
      </c>
      <c r="Z51" s="168">
        <v>0.98699999999999999</v>
      </c>
      <c r="AA51" s="168">
        <v>1</v>
      </c>
      <c r="AB51" s="168">
        <v>0.98699999999999999</v>
      </c>
      <c r="AC51" s="25">
        <v>1</v>
      </c>
      <c r="AD51" s="25">
        <v>0.99399999999999999</v>
      </c>
      <c r="AE51" s="25">
        <v>1</v>
      </c>
      <c r="AF51" s="25">
        <v>1</v>
      </c>
      <c r="AG51" s="25">
        <v>1</v>
      </c>
      <c r="AH51" s="25">
        <v>1</v>
      </c>
      <c r="AI51" s="25">
        <v>1</v>
      </c>
      <c r="AJ51" s="25">
        <v>1</v>
      </c>
      <c r="AK51" s="25">
        <v>1</v>
      </c>
      <c r="AL51" s="25">
        <v>1</v>
      </c>
      <c r="AM51" s="25">
        <v>1</v>
      </c>
      <c r="AN51" s="25">
        <v>1</v>
      </c>
      <c r="AO51" s="25">
        <v>0.94099999999999995</v>
      </c>
      <c r="AP51" s="25">
        <v>1</v>
      </c>
      <c r="AQ51" s="25">
        <v>0.98899999999999999</v>
      </c>
      <c r="AR51" s="168">
        <v>1</v>
      </c>
      <c r="AS51" s="168">
        <v>1</v>
      </c>
      <c r="AT51" s="25">
        <v>0.93100000000000005</v>
      </c>
    </row>
    <row r="52" spans="2:46">
      <c r="B52" s="260" t="s">
        <v>298</v>
      </c>
      <c r="C52" s="290" t="s">
        <v>0</v>
      </c>
      <c r="D52" s="168" t="s">
        <v>0</v>
      </c>
      <c r="E52" s="168" t="s">
        <v>0</v>
      </c>
      <c r="F52" s="168" t="s">
        <v>0</v>
      </c>
      <c r="G52" s="168" t="s">
        <v>0</v>
      </c>
      <c r="H52" s="168" t="s">
        <v>0</v>
      </c>
      <c r="I52" s="168" t="s">
        <v>0</v>
      </c>
      <c r="J52" s="168">
        <v>1</v>
      </c>
      <c r="K52" s="168">
        <v>1</v>
      </c>
      <c r="L52" s="168">
        <v>1</v>
      </c>
      <c r="M52" s="168">
        <v>1</v>
      </c>
      <c r="N52" s="168">
        <v>1</v>
      </c>
      <c r="O52" s="168">
        <v>1</v>
      </c>
      <c r="P52" s="168">
        <v>1</v>
      </c>
      <c r="Q52" s="168">
        <v>1</v>
      </c>
      <c r="R52" s="168">
        <v>1</v>
      </c>
      <c r="S52" s="168">
        <v>1</v>
      </c>
      <c r="T52" s="168">
        <v>1</v>
      </c>
      <c r="U52" s="168">
        <v>1</v>
      </c>
      <c r="V52" s="168">
        <v>1</v>
      </c>
      <c r="W52" s="168">
        <v>1</v>
      </c>
      <c r="X52" s="168">
        <v>1</v>
      </c>
      <c r="Y52" s="168">
        <v>1</v>
      </c>
      <c r="Z52" s="168">
        <v>1</v>
      </c>
      <c r="AA52" s="168">
        <v>1</v>
      </c>
      <c r="AB52" s="168">
        <v>1</v>
      </c>
      <c r="AC52" s="25">
        <v>1</v>
      </c>
      <c r="AD52" s="25">
        <v>1</v>
      </c>
      <c r="AE52" s="25">
        <v>1</v>
      </c>
      <c r="AF52" s="25">
        <v>1</v>
      </c>
      <c r="AG52" s="25">
        <v>1</v>
      </c>
      <c r="AH52" s="25">
        <v>1</v>
      </c>
      <c r="AI52" s="25">
        <v>1</v>
      </c>
      <c r="AJ52" s="25">
        <v>1</v>
      </c>
      <c r="AK52" s="25">
        <v>1</v>
      </c>
      <c r="AL52" s="25">
        <v>1</v>
      </c>
      <c r="AM52" s="25">
        <v>1</v>
      </c>
      <c r="AN52" s="25">
        <v>1</v>
      </c>
      <c r="AO52" s="25">
        <v>1</v>
      </c>
      <c r="AP52" s="25">
        <v>1</v>
      </c>
      <c r="AQ52" s="25">
        <v>1</v>
      </c>
      <c r="AR52" s="168">
        <v>1</v>
      </c>
      <c r="AS52" s="168">
        <v>1</v>
      </c>
      <c r="AT52" s="25">
        <v>1</v>
      </c>
    </row>
    <row r="53" spans="2:46">
      <c r="B53" s="260" t="s">
        <v>299</v>
      </c>
      <c r="C53" s="290" t="s">
        <v>0</v>
      </c>
      <c r="D53" s="168" t="s">
        <v>0</v>
      </c>
      <c r="E53" s="168" t="s">
        <v>0</v>
      </c>
      <c r="F53" s="168" t="s">
        <v>0</v>
      </c>
      <c r="G53" s="168" t="s">
        <v>0</v>
      </c>
      <c r="H53" s="168" t="s">
        <v>0</v>
      </c>
      <c r="I53" s="168" t="s">
        <v>0</v>
      </c>
      <c r="J53" s="168">
        <v>0.98699999999999999</v>
      </c>
      <c r="K53" s="168">
        <v>0.90100000000000002</v>
      </c>
      <c r="L53" s="168">
        <v>0.91500000000000004</v>
      </c>
      <c r="M53" s="168">
        <v>0.91500000000000004</v>
      </c>
      <c r="N53" s="168">
        <v>0.91400000000000003</v>
      </c>
      <c r="O53" s="168">
        <v>0.92700000000000005</v>
      </c>
      <c r="P53" s="168">
        <v>0.81599999999999995</v>
      </c>
      <c r="Q53" s="168">
        <v>0.88500000000000001</v>
      </c>
      <c r="R53" s="168">
        <v>0.66400000000000003</v>
      </c>
      <c r="S53" s="168">
        <v>0.78900000000000003</v>
      </c>
      <c r="T53" s="168">
        <v>0.94499999999999995</v>
      </c>
      <c r="U53" s="168">
        <v>0.94399999999999995</v>
      </c>
      <c r="V53" s="168">
        <v>0.96599999999999997</v>
      </c>
      <c r="W53" s="168">
        <v>0.96599999999999997</v>
      </c>
      <c r="X53" s="168">
        <v>0.94199999999999995</v>
      </c>
      <c r="Y53" s="168">
        <v>0.91200000000000003</v>
      </c>
      <c r="Z53" s="168">
        <v>0.91900000000000004</v>
      </c>
      <c r="AA53" s="168">
        <v>1</v>
      </c>
      <c r="AB53" s="168">
        <v>0.97499999999999998</v>
      </c>
      <c r="AC53" s="25">
        <v>1</v>
      </c>
      <c r="AD53" s="25">
        <v>1</v>
      </c>
      <c r="AE53" s="25">
        <v>0.99099999999999999</v>
      </c>
      <c r="AF53" s="25">
        <v>1</v>
      </c>
      <c r="AG53" s="25">
        <v>1</v>
      </c>
      <c r="AH53" s="25">
        <v>0.98599999999999999</v>
      </c>
      <c r="AI53" s="25">
        <v>1</v>
      </c>
      <c r="AJ53" s="25">
        <v>1</v>
      </c>
      <c r="AK53" s="25">
        <v>1</v>
      </c>
      <c r="AL53" s="25">
        <v>0.98599999999999999</v>
      </c>
      <c r="AM53" s="25">
        <v>1</v>
      </c>
      <c r="AN53" s="25">
        <v>1</v>
      </c>
      <c r="AO53" s="25">
        <v>1</v>
      </c>
      <c r="AP53" s="25">
        <v>1</v>
      </c>
      <c r="AQ53" s="25">
        <v>1</v>
      </c>
      <c r="AR53" s="168">
        <v>1</v>
      </c>
      <c r="AS53" s="168">
        <v>1</v>
      </c>
      <c r="AT53" s="25">
        <v>0.98399999999999999</v>
      </c>
    </row>
    <row r="54" spans="2:46">
      <c r="B54" s="260" t="s">
        <v>300</v>
      </c>
      <c r="C54" s="290" t="s">
        <v>0</v>
      </c>
      <c r="D54" s="168" t="s">
        <v>0</v>
      </c>
      <c r="E54" s="168" t="s">
        <v>0</v>
      </c>
      <c r="F54" s="168" t="s">
        <v>0</v>
      </c>
      <c r="G54" s="168" t="s">
        <v>0</v>
      </c>
      <c r="H54" s="168" t="s">
        <v>0</v>
      </c>
      <c r="I54" s="168" t="s">
        <v>0</v>
      </c>
      <c r="J54" s="168">
        <v>1</v>
      </c>
      <c r="K54" s="168">
        <v>1</v>
      </c>
      <c r="L54" s="168">
        <v>1</v>
      </c>
      <c r="M54" s="168">
        <v>1</v>
      </c>
      <c r="N54" s="168">
        <v>1</v>
      </c>
      <c r="O54" s="168">
        <v>1</v>
      </c>
      <c r="P54" s="168">
        <v>1</v>
      </c>
      <c r="Q54" s="168">
        <v>1</v>
      </c>
      <c r="R54" s="168">
        <v>1</v>
      </c>
      <c r="S54" s="168">
        <v>1</v>
      </c>
      <c r="T54" s="168">
        <v>1</v>
      </c>
      <c r="U54" s="168">
        <v>1</v>
      </c>
      <c r="V54" s="168">
        <v>1</v>
      </c>
      <c r="W54" s="168">
        <v>1</v>
      </c>
      <c r="X54" s="168">
        <v>1</v>
      </c>
      <c r="Y54" s="168">
        <v>1</v>
      </c>
      <c r="Z54" s="168">
        <v>1</v>
      </c>
      <c r="AA54" s="168">
        <v>1</v>
      </c>
      <c r="AB54" s="168">
        <v>1</v>
      </c>
      <c r="AC54" s="25">
        <v>1</v>
      </c>
      <c r="AD54" s="25">
        <v>1</v>
      </c>
      <c r="AE54" s="25">
        <v>1</v>
      </c>
      <c r="AF54" s="25">
        <v>1</v>
      </c>
      <c r="AG54" s="25">
        <v>1</v>
      </c>
      <c r="AH54" s="25">
        <v>1</v>
      </c>
      <c r="AI54" s="25">
        <v>1</v>
      </c>
      <c r="AJ54" s="25">
        <v>1</v>
      </c>
      <c r="AK54" s="25">
        <v>1</v>
      </c>
      <c r="AL54" s="25">
        <v>1</v>
      </c>
      <c r="AM54" s="25">
        <v>1</v>
      </c>
      <c r="AN54" s="25">
        <v>1</v>
      </c>
      <c r="AO54" s="25">
        <v>1</v>
      </c>
      <c r="AP54" s="25">
        <v>1</v>
      </c>
      <c r="AQ54" s="25">
        <v>1</v>
      </c>
      <c r="AR54" s="168">
        <v>1</v>
      </c>
      <c r="AS54" s="168">
        <v>1</v>
      </c>
      <c r="AT54" s="25">
        <v>1</v>
      </c>
    </row>
    <row r="55" spans="2:46">
      <c r="B55" s="260" t="s">
        <v>301</v>
      </c>
      <c r="C55" s="290" t="s">
        <v>0</v>
      </c>
      <c r="D55" s="168" t="s">
        <v>0</v>
      </c>
      <c r="E55" s="168" t="s">
        <v>0</v>
      </c>
      <c r="F55" s="168" t="s">
        <v>0</v>
      </c>
      <c r="G55" s="168" t="s">
        <v>0</v>
      </c>
      <c r="H55" s="168" t="s">
        <v>0</v>
      </c>
      <c r="I55" s="168" t="s">
        <v>0</v>
      </c>
      <c r="J55" s="168">
        <v>0.96</v>
      </c>
      <c r="K55" s="168">
        <v>0.98799999999999999</v>
      </c>
      <c r="L55" s="168">
        <v>0.97599999999999998</v>
      </c>
      <c r="M55" s="168">
        <v>0.96799999999999997</v>
      </c>
      <c r="N55" s="168">
        <v>0.96799999999999997</v>
      </c>
      <c r="O55" s="168">
        <v>0.98699999999999999</v>
      </c>
      <c r="P55" s="168">
        <v>0.98299999999999998</v>
      </c>
      <c r="Q55" s="168">
        <v>0.92300000000000004</v>
      </c>
      <c r="R55" s="168">
        <v>0.90600000000000003</v>
      </c>
      <c r="S55" s="168">
        <v>0.93899999999999995</v>
      </c>
      <c r="T55" s="168">
        <v>0.91500000000000004</v>
      </c>
      <c r="U55" s="168">
        <v>0.93500000000000005</v>
      </c>
      <c r="V55" s="168">
        <v>0.9</v>
      </c>
      <c r="W55" s="168">
        <v>0.89900000000000002</v>
      </c>
      <c r="X55" s="168">
        <v>0.95899999999999996</v>
      </c>
      <c r="Y55" s="168">
        <v>0.96199999999999997</v>
      </c>
      <c r="Z55" s="168">
        <v>0.86599999999999999</v>
      </c>
      <c r="AA55" s="168">
        <v>0.95299999999999996</v>
      </c>
      <c r="AB55" s="168">
        <v>0.95399999999999996</v>
      </c>
      <c r="AC55" s="25">
        <v>0.96399999999999997</v>
      </c>
      <c r="AD55" s="25">
        <v>0.95699999999999996</v>
      </c>
      <c r="AE55" s="25">
        <v>0.95399999999999996</v>
      </c>
      <c r="AF55" s="25">
        <v>0.98199999999999998</v>
      </c>
      <c r="AG55" s="25">
        <v>0.99399999999999999</v>
      </c>
      <c r="AH55" s="25">
        <v>0.996</v>
      </c>
      <c r="AI55" s="25">
        <v>0.996</v>
      </c>
      <c r="AJ55" s="25">
        <v>0.995</v>
      </c>
      <c r="AK55" s="25">
        <v>0.996</v>
      </c>
      <c r="AL55" s="25">
        <v>0.998</v>
      </c>
      <c r="AM55" s="25">
        <v>0.998</v>
      </c>
      <c r="AN55" s="25">
        <v>0.99199999999999999</v>
      </c>
      <c r="AO55" s="25">
        <v>0.96499999999999997</v>
      </c>
      <c r="AP55" s="25">
        <v>0.93700000000000006</v>
      </c>
      <c r="AQ55" s="25">
        <v>0.96899999999999997</v>
      </c>
      <c r="AR55" s="168">
        <v>0.90800000000000003</v>
      </c>
      <c r="AS55" s="168">
        <v>0.94199999999999995</v>
      </c>
      <c r="AT55" s="25">
        <v>0.93899999999999995</v>
      </c>
    </row>
    <row r="56" spans="2:46">
      <c r="B56" s="260" t="s">
        <v>302</v>
      </c>
      <c r="C56" s="290" t="s">
        <v>0</v>
      </c>
      <c r="D56" s="168" t="s">
        <v>0</v>
      </c>
      <c r="E56" s="168" t="s">
        <v>0</v>
      </c>
      <c r="F56" s="168" t="s">
        <v>0</v>
      </c>
      <c r="G56" s="168" t="s">
        <v>0</v>
      </c>
      <c r="H56" s="168" t="s">
        <v>0</v>
      </c>
      <c r="I56" s="168" t="s">
        <v>0</v>
      </c>
      <c r="J56" s="168" t="s">
        <v>0</v>
      </c>
      <c r="K56" s="168">
        <v>0.91200000000000003</v>
      </c>
      <c r="L56" s="168">
        <v>1</v>
      </c>
      <c r="M56" s="168">
        <v>1</v>
      </c>
      <c r="N56" s="168">
        <v>0.98299999999999998</v>
      </c>
      <c r="O56" s="168">
        <v>0.98299999999999998</v>
      </c>
      <c r="P56" s="168">
        <v>0.95399999999999996</v>
      </c>
      <c r="Q56" s="168">
        <v>0.95399999999999996</v>
      </c>
      <c r="R56" s="168">
        <v>0.91500000000000004</v>
      </c>
      <c r="S56" s="168">
        <v>0.875</v>
      </c>
      <c r="T56" s="168">
        <v>0.92400000000000004</v>
      </c>
      <c r="U56" s="168">
        <v>0.93200000000000005</v>
      </c>
      <c r="V56" s="168">
        <v>0.93500000000000005</v>
      </c>
      <c r="W56" s="168">
        <v>0.96199999999999997</v>
      </c>
      <c r="X56" s="168">
        <v>1</v>
      </c>
      <c r="Y56" s="168">
        <v>1</v>
      </c>
      <c r="Z56" s="168">
        <v>1</v>
      </c>
      <c r="AA56" s="168">
        <v>1</v>
      </c>
      <c r="AB56" s="168">
        <v>1</v>
      </c>
      <c r="AC56" s="25">
        <v>1</v>
      </c>
      <c r="AD56" s="25">
        <v>1</v>
      </c>
      <c r="AE56" s="25">
        <v>1</v>
      </c>
      <c r="AF56" s="25">
        <v>1</v>
      </c>
      <c r="AG56" s="25">
        <v>1</v>
      </c>
      <c r="AH56" s="25">
        <v>1</v>
      </c>
      <c r="AI56" s="25">
        <v>1</v>
      </c>
      <c r="AJ56" s="25">
        <v>1</v>
      </c>
      <c r="AK56" s="25">
        <v>1</v>
      </c>
      <c r="AL56" s="25">
        <v>0.98099999999999998</v>
      </c>
      <c r="AM56" s="25">
        <v>1</v>
      </c>
      <c r="AN56" s="25">
        <v>0.93100000000000005</v>
      </c>
      <c r="AO56" s="25">
        <v>1</v>
      </c>
      <c r="AP56" s="25">
        <v>0.97899999999999998</v>
      </c>
      <c r="AQ56" s="25">
        <v>0.93400000000000005</v>
      </c>
      <c r="AR56" s="168">
        <v>0.91800000000000004</v>
      </c>
      <c r="AS56" s="168">
        <v>0.91800000000000004</v>
      </c>
      <c r="AT56" s="25">
        <v>0.96799999999999997</v>
      </c>
    </row>
    <row r="57" spans="2:46">
      <c r="B57" s="260" t="s">
        <v>303</v>
      </c>
      <c r="C57" s="290" t="s">
        <v>0</v>
      </c>
      <c r="D57" s="168" t="s">
        <v>0</v>
      </c>
      <c r="E57" s="168" t="s">
        <v>0</v>
      </c>
      <c r="F57" s="168" t="s">
        <v>0</v>
      </c>
      <c r="G57" s="168" t="s">
        <v>0</v>
      </c>
      <c r="H57" s="168" t="s">
        <v>0</v>
      </c>
      <c r="I57" s="168" t="s">
        <v>0</v>
      </c>
      <c r="J57" s="168" t="s">
        <v>0</v>
      </c>
      <c r="K57" s="168">
        <v>1</v>
      </c>
      <c r="L57" s="168">
        <v>1</v>
      </c>
      <c r="M57" s="168">
        <v>1</v>
      </c>
      <c r="N57" s="168">
        <v>1</v>
      </c>
      <c r="O57" s="168">
        <v>1</v>
      </c>
      <c r="P57" s="168">
        <v>1</v>
      </c>
      <c r="Q57" s="168">
        <v>1</v>
      </c>
      <c r="R57" s="168">
        <v>1</v>
      </c>
      <c r="S57" s="168">
        <v>1</v>
      </c>
      <c r="T57" s="168">
        <v>0.91500000000000004</v>
      </c>
      <c r="U57" s="168">
        <v>0.90800000000000003</v>
      </c>
      <c r="V57" s="168">
        <v>1</v>
      </c>
      <c r="W57" s="168">
        <v>1</v>
      </c>
      <c r="X57" s="168">
        <v>1</v>
      </c>
      <c r="Y57" s="168">
        <v>1</v>
      </c>
      <c r="Z57" s="168">
        <v>1</v>
      </c>
      <c r="AA57" s="168">
        <v>1</v>
      </c>
      <c r="AB57" s="168">
        <v>1</v>
      </c>
      <c r="AC57" s="25">
        <v>1</v>
      </c>
      <c r="AD57" s="25">
        <v>1</v>
      </c>
      <c r="AE57" s="25">
        <v>1</v>
      </c>
      <c r="AF57" s="25">
        <v>1</v>
      </c>
      <c r="AG57" s="25">
        <v>1</v>
      </c>
      <c r="AH57" s="25">
        <v>1</v>
      </c>
      <c r="AI57" s="25">
        <v>1</v>
      </c>
      <c r="AJ57" s="25">
        <v>1</v>
      </c>
      <c r="AK57" s="25">
        <v>1</v>
      </c>
      <c r="AL57" s="25">
        <v>1</v>
      </c>
      <c r="AM57" s="25">
        <v>1</v>
      </c>
      <c r="AN57" s="25">
        <v>1</v>
      </c>
      <c r="AO57" s="25">
        <v>1</v>
      </c>
      <c r="AP57" s="25">
        <v>1</v>
      </c>
      <c r="AQ57" s="25">
        <v>1</v>
      </c>
      <c r="AR57" s="168">
        <v>0.96799999999999997</v>
      </c>
      <c r="AS57" s="168">
        <v>1</v>
      </c>
      <c r="AT57" s="25">
        <v>1</v>
      </c>
    </row>
    <row r="58" spans="2:46">
      <c r="B58" s="260" t="s">
        <v>304</v>
      </c>
      <c r="C58" s="290" t="s">
        <v>0</v>
      </c>
      <c r="D58" s="168" t="s">
        <v>0</v>
      </c>
      <c r="E58" s="168" t="s">
        <v>0</v>
      </c>
      <c r="F58" s="168" t="s">
        <v>0</v>
      </c>
      <c r="G58" s="168" t="s">
        <v>0</v>
      </c>
      <c r="H58" s="168" t="s">
        <v>0</v>
      </c>
      <c r="I58" s="168" t="s">
        <v>0</v>
      </c>
      <c r="J58" s="168" t="s">
        <v>0</v>
      </c>
      <c r="K58" s="168" t="s">
        <v>0</v>
      </c>
      <c r="L58" s="168">
        <v>0.81100000000000005</v>
      </c>
      <c r="M58" s="168">
        <v>0.81100000000000005</v>
      </c>
      <c r="N58" s="168">
        <v>0.90800000000000003</v>
      </c>
      <c r="O58" s="168">
        <v>1</v>
      </c>
      <c r="P58" s="168">
        <v>1</v>
      </c>
      <c r="Q58" s="168">
        <v>1</v>
      </c>
      <c r="R58" s="168">
        <v>0.85399999999999998</v>
      </c>
      <c r="S58" s="168">
        <v>0.83699999999999997</v>
      </c>
      <c r="T58" s="168">
        <v>0.83699999999999997</v>
      </c>
      <c r="U58" s="168">
        <v>0.78</v>
      </c>
      <c r="V58" s="168">
        <v>0.79800000000000004</v>
      </c>
      <c r="W58" s="168">
        <v>0.79800000000000004</v>
      </c>
      <c r="X58" s="168">
        <v>0.79800000000000004</v>
      </c>
      <c r="Y58" s="168">
        <v>0.79800000000000004</v>
      </c>
      <c r="Z58" s="168">
        <v>0.79800000000000004</v>
      </c>
      <c r="AA58" s="168">
        <v>0.79800000000000004</v>
      </c>
      <c r="AB58" s="168">
        <v>0.82599999999999996</v>
      </c>
      <c r="AC58" s="25">
        <v>0.95499999999999996</v>
      </c>
      <c r="AD58" s="25">
        <v>0.97199999999999998</v>
      </c>
      <c r="AE58" s="25" t="s">
        <v>0</v>
      </c>
      <c r="AF58" s="25" t="s">
        <v>0</v>
      </c>
      <c r="AG58" s="25" t="s">
        <v>0</v>
      </c>
      <c r="AH58" s="25" t="s">
        <v>0</v>
      </c>
      <c r="AI58" s="25" t="s">
        <v>0</v>
      </c>
      <c r="AJ58" s="25" t="s">
        <v>0</v>
      </c>
      <c r="AK58" s="25" t="s">
        <v>0</v>
      </c>
      <c r="AL58" s="25" t="s">
        <v>0</v>
      </c>
      <c r="AM58" s="25" t="s">
        <v>0</v>
      </c>
      <c r="AN58" s="25" t="s">
        <v>0</v>
      </c>
      <c r="AO58" s="25" t="s">
        <v>0</v>
      </c>
      <c r="AP58" s="25" t="s">
        <v>0</v>
      </c>
      <c r="AQ58" s="25" t="s">
        <v>0</v>
      </c>
      <c r="AR58" s="168" t="s">
        <v>0</v>
      </c>
      <c r="AS58" s="168" t="s">
        <v>0</v>
      </c>
      <c r="AT58" s="25" t="s">
        <v>0</v>
      </c>
    </row>
    <row r="59" spans="2:46">
      <c r="B59" s="258" t="s">
        <v>305</v>
      </c>
      <c r="C59" s="285" t="s">
        <v>0</v>
      </c>
      <c r="D59" s="106" t="s">
        <v>0</v>
      </c>
      <c r="E59" s="106" t="s">
        <v>0</v>
      </c>
      <c r="F59" s="106" t="s">
        <v>0</v>
      </c>
      <c r="G59" s="106" t="s">
        <v>0</v>
      </c>
      <c r="H59" s="106" t="s">
        <v>0</v>
      </c>
      <c r="I59" s="106" t="s">
        <v>0</v>
      </c>
      <c r="J59" s="106" t="s">
        <v>0</v>
      </c>
      <c r="K59" s="106" t="s">
        <v>0</v>
      </c>
      <c r="L59" s="106" t="s">
        <v>0</v>
      </c>
      <c r="M59" s="168">
        <v>0.98699999999999999</v>
      </c>
      <c r="N59" s="168">
        <v>0.995</v>
      </c>
      <c r="O59" s="168">
        <v>0.99299999999999999</v>
      </c>
      <c r="P59" s="168">
        <v>1</v>
      </c>
      <c r="Q59" s="168">
        <v>0.97699999999999998</v>
      </c>
      <c r="R59" s="168">
        <v>0.97099999999999997</v>
      </c>
      <c r="S59" s="168">
        <v>0.97399999999999998</v>
      </c>
      <c r="T59" s="168">
        <v>0.96</v>
      </c>
      <c r="U59" s="168">
        <v>0.97399999999999998</v>
      </c>
      <c r="V59" s="168">
        <v>0.96099999999999997</v>
      </c>
      <c r="W59" s="168">
        <v>0.92700000000000005</v>
      </c>
      <c r="X59" s="168">
        <v>0.93500000000000005</v>
      </c>
      <c r="Y59" s="168">
        <v>0.93799999999999994</v>
      </c>
      <c r="Z59" s="168">
        <v>0.94899999999999995</v>
      </c>
      <c r="AA59" s="168">
        <v>0.96299999999999997</v>
      </c>
      <c r="AB59" s="168">
        <v>0.96699999999999997</v>
      </c>
      <c r="AC59" s="25">
        <v>0.97299999999999998</v>
      </c>
      <c r="AD59" s="25">
        <v>0.98799999999999999</v>
      </c>
      <c r="AE59" s="25">
        <v>0.99399999999999999</v>
      </c>
      <c r="AF59" s="25">
        <v>0.96299999999999997</v>
      </c>
      <c r="AG59" s="25">
        <v>0.98599999999999999</v>
      </c>
      <c r="AH59" s="25">
        <v>0.998</v>
      </c>
      <c r="AI59" s="25">
        <v>0.998</v>
      </c>
      <c r="AJ59" s="25">
        <v>0.99</v>
      </c>
      <c r="AK59" s="25">
        <v>1</v>
      </c>
      <c r="AL59" s="25">
        <v>1</v>
      </c>
      <c r="AM59" s="25">
        <v>1</v>
      </c>
      <c r="AN59" s="25">
        <v>1</v>
      </c>
      <c r="AO59" s="25">
        <v>0.99199999999999999</v>
      </c>
      <c r="AP59" s="25">
        <v>0.93200000000000005</v>
      </c>
      <c r="AQ59" s="25">
        <v>0.93100000000000005</v>
      </c>
      <c r="AR59" s="168">
        <v>0.93</v>
      </c>
      <c r="AS59" s="168">
        <v>0.92200000000000004</v>
      </c>
      <c r="AT59" s="25">
        <v>0.92200000000000004</v>
      </c>
    </row>
    <row r="60" spans="2:46" ht="24">
      <c r="B60" s="260" t="s">
        <v>306</v>
      </c>
      <c r="C60" s="285" t="s">
        <v>0</v>
      </c>
      <c r="D60" s="106" t="s">
        <v>0</v>
      </c>
      <c r="E60" s="106" t="s">
        <v>0</v>
      </c>
      <c r="F60" s="106" t="s">
        <v>0</v>
      </c>
      <c r="G60" s="106" t="s">
        <v>0</v>
      </c>
      <c r="H60" s="106" t="s">
        <v>0</v>
      </c>
      <c r="I60" s="106" t="s">
        <v>0</v>
      </c>
      <c r="J60" s="106" t="s">
        <v>0</v>
      </c>
      <c r="K60" s="106" t="s">
        <v>0</v>
      </c>
      <c r="L60" s="106" t="s">
        <v>0</v>
      </c>
      <c r="M60" s="168">
        <v>1</v>
      </c>
      <c r="N60" s="168">
        <v>0.998</v>
      </c>
      <c r="O60" s="168">
        <v>1</v>
      </c>
      <c r="P60" s="168">
        <v>1</v>
      </c>
      <c r="Q60" s="168">
        <v>1</v>
      </c>
      <c r="R60" s="168">
        <v>1</v>
      </c>
      <c r="S60" s="168">
        <v>1</v>
      </c>
      <c r="T60" s="168">
        <v>1</v>
      </c>
      <c r="U60" s="168">
        <v>1</v>
      </c>
      <c r="V60" s="168">
        <v>1</v>
      </c>
      <c r="W60" s="168">
        <v>1</v>
      </c>
      <c r="X60" s="168">
        <v>1</v>
      </c>
      <c r="Y60" s="168">
        <v>1</v>
      </c>
      <c r="Z60" s="168">
        <v>1</v>
      </c>
      <c r="AA60" s="168">
        <v>1</v>
      </c>
      <c r="AB60" s="168">
        <v>1</v>
      </c>
      <c r="AC60" s="25">
        <v>1</v>
      </c>
      <c r="AD60" s="25">
        <v>1</v>
      </c>
      <c r="AE60" s="25">
        <v>1</v>
      </c>
      <c r="AF60" s="25">
        <v>1</v>
      </c>
      <c r="AG60" s="25">
        <v>1</v>
      </c>
      <c r="AH60" s="25">
        <v>1</v>
      </c>
      <c r="AI60" s="25">
        <v>1</v>
      </c>
      <c r="AJ60" s="25">
        <v>1</v>
      </c>
      <c r="AK60" s="25">
        <v>1</v>
      </c>
      <c r="AL60" s="25">
        <v>1</v>
      </c>
      <c r="AM60" s="25">
        <v>1</v>
      </c>
      <c r="AN60" s="25">
        <v>1</v>
      </c>
      <c r="AO60" s="25">
        <v>1</v>
      </c>
      <c r="AP60" s="25">
        <v>1</v>
      </c>
      <c r="AQ60" s="25">
        <v>1</v>
      </c>
      <c r="AR60" s="168">
        <v>1</v>
      </c>
      <c r="AS60" s="168">
        <v>1</v>
      </c>
      <c r="AT60" s="25">
        <v>1</v>
      </c>
    </row>
    <row r="61" spans="2:46">
      <c r="B61" s="262" t="s">
        <v>307</v>
      </c>
      <c r="C61" s="286" t="s">
        <v>0</v>
      </c>
      <c r="D61" s="160" t="s">
        <v>0</v>
      </c>
      <c r="E61" s="160" t="s">
        <v>0</v>
      </c>
      <c r="F61" s="160" t="s">
        <v>0</v>
      </c>
      <c r="G61" s="160" t="s">
        <v>0</v>
      </c>
      <c r="H61" s="160" t="s">
        <v>0</v>
      </c>
      <c r="I61" s="160" t="s">
        <v>0</v>
      </c>
      <c r="J61" s="160" t="s">
        <v>0</v>
      </c>
      <c r="K61" s="160" t="s">
        <v>0</v>
      </c>
      <c r="L61" s="160" t="s">
        <v>0</v>
      </c>
      <c r="M61" s="160" t="s">
        <v>0</v>
      </c>
      <c r="N61" s="167">
        <v>0.98499999999999999</v>
      </c>
      <c r="O61" s="167">
        <v>0.98499999999999999</v>
      </c>
      <c r="P61" s="168">
        <v>1</v>
      </c>
      <c r="Q61" s="168">
        <v>1</v>
      </c>
      <c r="R61" s="168">
        <v>1</v>
      </c>
      <c r="S61" s="168">
        <v>1</v>
      </c>
      <c r="T61" s="168">
        <v>1</v>
      </c>
      <c r="U61" s="168">
        <v>1</v>
      </c>
      <c r="V61" s="168">
        <v>1</v>
      </c>
      <c r="W61" s="168">
        <v>1</v>
      </c>
      <c r="X61" s="168">
        <v>1</v>
      </c>
      <c r="Y61" s="168">
        <v>1</v>
      </c>
      <c r="Z61" s="168">
        <v>0.98499999999999999</v>
      </c>
      <c r="AA61" s="168">
        <v>0.98499999999999999</v>
      </c>
      <c r="AB61" s="168">
        <v>0.99</v>
      </c>
      <c r="AC61" s="25">
        <v>0.99</v>
      </c>
      <c r="AD61" s="25">
        <v>1</v>
      </c>
      <c r="AE61" s="25">
        <v>1</v>
      </c>
      <c r="AF61" s="25">
        <v>1</v>
      </c>
      <c r="AG61" s="25">
        <v>1</v>
      </c>
      <c r="AH61" s="25">
        <v>1</v>
      </c>
      <c r="AI61" s="25">
        <v>1</v>
      </c>
      <c r="AJ61" s="25">
        <v>1</v>
      </c>
      <c r="AK61" s="25">
        <v>1</v>
      </c>
      <c r="AL61" s="25">
        <v>1</v>
      </c>
      <c r="AM61" s="25">
        <v>1</v>
      </c>
      <c r="AN61" s="25">
        <v>1</v>
      </c>
      <c r="AO61" s="25">
        <v>1</v>
      </c>
      <c r="AP61" s="25">
        <v>0.99</v>
      </c>
      <c r="AQ61" s="25">
        <v>1</v>
      </c>
      <c r="AR61" s="168">
        <v>1</v>
      </c>
      <c r="AS61" s="168">
        <v>1</v>
      </c>
      <c r="AT61" s="25">
        <v>0.96</v>
      </c>
    </row>
    <row r="62" spans="2:46">
      <c r="B62" s="276" t="s">
        <v>106</v>
      </c>
      <c r="C62" s="290" t="s">
        <v>0</v>
      </c>
      <c r="D62" s="168" t="s">
        <v>0</v>
      </c>
      <c r="E62" s="168" t="s">
        <v>0</v>
      </c>
      <c r="F62" s="168" t="s">
        <v>0</v>
      </c>
      <c r="G62" s="168" t="s">
        <v>0</v>
      </c>
      <c r="H62" s="168" t="s">
        <v>0</v>
      </c>
      <c r="I62" s="168" t="s">
        <v>0</v>
      </c>
      <c r="J62" s="168" t="s">
        <v>0</v>
      </c>
      <c r="K62" s="168" t="s">
        <v>0</v>
      </c>
      <c r="L62" s="168" t="s">
        <v>0</v>
      </c>
      <c r="M62" s="168" t="s">
        <v>0</v>
      </c>
      <c r="N62" s="168" t="s">
        <v>0</v>
      </c>
      <c r="O62" s="168">
        <v>0.98099999999999998</v>
      </c>
      <c r="P62" s="168">
        <v>0.98099999999999998</v>
      </c>
      <c r="Q62" s="168">
        <v>0.98099999999999998</v>
      </c>
      <c r="R62" s="168">
        <v>0.98099999999999998</v>
      </c>
      <c r="S62" s="168">
        <v>0.98099999999999998</v>
      </c>
      <c r="T62" s="168">
        <v>0.93700000000000006</v>
      </c>
      <c r="U62" s="168">
        <v>0.98099999999999998</v>
      </c>
      <c r="V62" s="168">
        <v>0.99</v>
      </c>
      <c r="W62" s="168">
        <v>0.88700000000000001</v>
      </c>
      <c r="X62" s="168">
        <v>0.88700000000000001</v>
      </c>
      <c r="Y62" s="168">
        <v>1</v>
      </c>
      <c r="Z62" s="168">
        <v>1</v>
      </c>
      <c r="AA62" s="168">
        <v>1</v>
      </c>
      <c r="AB62" s="168">
        <v>1</v>
      </c>
      <c r="AC62" s="25">
        <v>1</v>
      </c>
      <c r="AD62" s="25">
        <v>1</v>
      </c>
      <c r="AE62" s="25">
        <v>1</v>
      </c>
      <c r="AF62" s="25">
        <v>1</v>
      </c>
      <c r="AG62" s="25">
        <v>0.79400000000000004</v>
      </c>
      <c r="AH62" s="25">
        <v>0.86599999999999999</v>
      </c>
      <c r="AI62" s="25">
        <v>0.98199999999999998</v>
      </c>
      <c r="AJ62" s="25">
        <v>0.98199999999999998</v>
      </c>
      <c r="AK62" s="25">
        <v>1</v>
      </c>
      <c r="AL62" s="25">
        <v>1</v>
      </c>
      <c r="AM62" s="25">
        <v>1</v>
      </c>
      <c r="AN62" s="25">
        <v>1</v>
      </c>
      <c r="AO62" s="25">
        <v>1</v>
      </c>
      <c r="AP62" s="25">
        <v>1</v>
      </c>
      <c r="AQ62" s="25">
        <v>1</v>
      </c>
      <c r="AR62" s="168" t="s">
        <v>0</v>
      </c>
      <c r="AS62" s="168" t="s">
        <v>0</v>
      </c>
      <c r="AT62" s="25" t="s">
        <v>0</v>
      </c>
    </row>
    <row r="63" spans="2:46">
      <c r="B63" s="276" t="s">
        <v>308</v>
      </c>
      <c r="C63" s="290" t="s">
        <v>0</v>
      </c>
      <c r="D63" s="168" t="s">
        <v>0</v>
      </c>
      <c r="E63" s="168" t="s">
        <v>0</v>
      </c>
      <c r="F63" s="168" t="s">
        <v>0</v>
      </c>
      <c r="G63" s="168" t="s">
        <v>0</v>
      </c>
      <c r="H63" s="168" t="s">
        <v>0</v>
      </c>
      <c r="I63" s="168" t="s">
        <v>0</v>
      </c>
      <c r="J63" s="168" t="s">
        <v>0</v>
      </c>
      <c r="K63" s="168" t="s">
        <v>0</v>
      </c>
      <c r="L63" s="168" t="s">
        <v>0</v>
      </c>
      <c r="M63" s="168" t="s">
        <v>0</v>
      </c>
      <c r="N63" s="168" t="s">
        <v>0</v>
      </c>
      <c r="O63" s="168">
        <v>0.70899999999999996</v>
      </c>
      <c r="P63" s="168">
        <v>0.94899999999999995</v>
      </c>
      <c r="Q63" s="168">
        <v>0.94899999999999995</v>
      </c>
      <c r="R63" s="168">
        <v>0.94899999999999995</v>
      </c>
      <c r="S63" s="168">
        <v>0.94899999999999995</v>
      </c>
      <c r="T63" s="168">
        <v>0.95</v>
      </c>
      <c r="U63" s="168">
        <v>0.96799999999999997</v>
      </c>
      <c r="V63" s="168">
        <v>0.93799999999999994</v>
      </c>
      <c r="W63" s="168">
        <v>0.97499999999999998</v>
      </c>
      <c r="X63" s="168">
        <v>0.97499999999999998</v>
      </c>
      <c r="Y63" s="168">
        <v>0.96399999999999997</v>
      </c>
      <c r="Z63" s="168">
        <v>0.93</v>
      </c>
      <c r="AA63" s="168">
        <v>0.92300000000000004</v>
      </c>
      <c r="AB63" s="168">
        <v>0.95699999999999996</v>
      </c>
      <c r="AC63" s="25">
        <v>0.97</v>
      </c>
      <c r="AD63" s="25">
        <v>0.96399999999999997</v>
      </c>
      <c r="AE63" s="25">
        <v>0.98499999999999999</v>
      </c>
      <c r="AF63" s="25">
        <v>0.98799999999999999</v>
      </c>
      <c r="AG63" s="25">
        <v>0.96299999999999997</v>
      </c>
      <c r="AH63" s="25">
        <v>0.96299999999999997</v>
      </c>
      <c r="AI63" s="25">
        <v>0.95</v>
      </c>
      <c r="AJ63" s="25">
        <v>0.95199999999999996</v>
      </c>
      <c r="AK63" s="25">
        <v>1</v>
      </c>
      <c r="AL63" s="25">
        <v>0.995</v>
      </c>
      <c r="AM63" s="25">
        <v>0.995</v>
      </c>
      <c r="AN63" s="25">
        <v>0.995</v>
      </c>
      <c r="AO63" s="25">
        <v>0.99299999999999999</v>
      </c>
      <c r="AP63" s="25">
        <v>0.88200000000000001</v>
      </c>
      <c r="AQ63" s="25">
        <v>0.96199999999999997</v>
      </c>
      <c r="AR63" s="168">
        <v>0.93700000000000006</v>
      </c>
      <c r="AS63" s="168">
        <v>0.93899999999999995</v>
      </c>
      <c r="AT63" s="25">
        <v>0.92600000000000005</v>
      </c>
    </row>
    <row r="64" spans="2:46">
      <c r="B64" s="276" t="s">
        <v>107</v>
      </c>
      <c r="C64" s="290" t="s">
        <v>0</v>
      </c>
      <c r="D64" s="168" t="s">
        <v>0</v>
      </c>
      <c r="E64" s="168" t="s">
        <v>0</v>
      </c>
      <c r="F64" s="168" t="s">
        <v>0</v>
      </c>
      <c r="G64" s="168" t="s">
        <v>0</v>
      </c>
      <c r="H64" s="168" t="s">
        <v>0</v>
      </c>
      <c r="I64" s="168" t="s">
        <v>0</v>
      </c>
      <c r="J64" s="168" t="s">
        <v>0</v>
      </c>
      <c r="K64" s="168" t="s">
        <v>0</v>
      </c>
      <c r="L64" s="168" t="s">
        <v>0</v>
      </c>
      <c r="M64" s="168" t="s">
        <v>0</v>
      </c>
      <c r="N64" s="168" t="s">
        <v>0</v>
      </c>
      <c r="O64" s="168">
        <v>1</v>
      </c>
      <c r="P64" s="168">
        <v>1</v>
      </c>
      <c r="Q64" s="168">
        <v>1</v>
      </c>
      <c r="R64" s="168">
        <v>0.98299999999999998</v>
      </c>
      <c r="S64" s="168">
        <v>0.98899999999999999</v>
      </c>
      <c r="T64" s="168">
        <v>1</v>
      </c>
      <c r="U64" s="168">
        <v>0.86599999999999999</v>
      </c>
      <c r="V64" s="168">
        <v>0.878</v>
      </c>
      <c r="W64" s="168">
        <v>1</v>
      </c>
      <c r="X64" s="168">
        <v>1</v>
      </c>
      <c r="Y64" s="168">
        <v>0.97899999999999998</v>
      </c>
      <c r="Z64" s="168">
        <v>1</v>
      </c>
      <c r="AA64" s="168">
        <v>1</v>
      </c>
      <c r="AB64" s="168">
        <v>1</v>
      </c>
      <c r="AC64" s="25">
        <v>1</v>
      </c>
      <c r="AD64" s="25">
        <v>1</v>
      </c>
      <c r="AE64" s="25">
        <v>1</v>
      </c>
      <c r="AF64" s="25">
        <v>1</v>
      </c>
      <c r="AG64" s="25">
        <v>1</v>
      </c>
      <c r="AH64" s="25">
        <v>1</v>
      </c>
      <c r="AI64" s="25">
        <v>1</v>
      </c>
      <c r="AJ64" s="25">
        <v>1</v>
      </c>
      <c r="AK64" s="25">
        <v>1</v>
      </c>
      <c r="AL64" s="25">
        <v>1</v>
      </c>
      <c r="AM64" s="25">
        <v>1</v>
      </c>
      <c r="AN64" s="25">
        <v>1</v>
      </c>
      <c r="AO64" s="25">
        <v>0.97799999999999998</v>
      </c>
      <c r="AP64" s="25">
        <v>1</v>
      </c>
      <c r="AQ64" s="25">
        <v>1</v>
      </c>
      <c r="AR64" s="168">
        <v>0.98099999999999998</v>
      </c>
      <c r="AS64" s="168">
        <v>0.99399999999999999</v>
      </c>
      <c r="AT64" s="25">
        <v>1</v>
      </c>
    </row>
    <row r="65" spans="2:46">
      <c r="B65" s="277" t="s">
        <v>309</v>
      </c>
      <c r="C65" s="286" t="s">
        <v>0</v>
      </c>
      <c r="D65" s="160" t="s">
        <v>0</v>
      </c>
      <c r="E65" s="160" t="s">
        <v>0</v>
      </c>
      <c r="F65" s="160" t="s">
        <v>0</v>
      </c>
      <c r="G65" s="160" t="s">
        <v>0</v>
      </c>
      <c r="H65" s="160" t="s">
        <v>0</v>
      </c>
      <c r="I65" s="160" t="s">
        <v>0</v>
      </c>
      <c r="J65" s="160" t="s">
        <v>0</v>
      </c>
      <c r="K65" s="160" t="s">
        <v>0</v>
      </c>
      <c r="L65" s="160" t="s">
        <v>0</v>
      </c>
      <c r="M65" s="160" t="s">
        <v>0</v>
      </c>
      <c r="N65" s="160" t="s">
        <v>0</v>
      </c>
      <c r="O65" s="106" t="s">
        <v>0</v>
      </c>
      <c r="P65" s="168">
        <v>0.86899999999999999</v>
      </c>
      <c r="Q65" s="168">
        <v>0.83899999999999997</v>
      </c>
      <c r="R65" s="168">
        <v>0.80800000000000005</v>
      </c>
      <c r="S65" s="168">
        <v>0.77300000000000002</v>
      </c>
      <c r="T65" s="168">
        <v>0.9</v>
      </c>
      <c r="U65" s="168">
        <v>0.88800000000000001</v>
      </c>
      <c r="V65" s="168">
        <v>0.91500000000000004</v>
      </c>
      <c r="W65" s="168">
        <v>0.92100000000000004</v>
      </c>
      <c r="X65" s="168">
        <v>0.92800000000000005</v>
      </c>
      <c r="Y65" s="168">
        <v>0.93500000000000005</v>
      </c>
      <c r="Z65" s="168">
        <v>0.91600000000000004</v>
      </c>
      <c r="AA65" s="168">
        <v>0.92400000000000004</v>
      </c>
      <c r="AB65" s="168">
        <v>0.92500000000000004</v>
      </c>
      <c r="AC65" s="25">
        <v>0.95</v>
      </c>
      <c r="AD65" s="25">
        <v>0.84099999999999997</v>
      </c>
      <c r="AE65" s="25">
        <v>0.94399999999999995</v>
      </c>
      <c r="AF65" s="25">
        <v>0.96899999999999997</v>
      </c>
      <c r="AG65" s="25">
        <v>0.995</v>
      </c>
      <c r="AH65" s="25">
        <v>1</v>
      </c>
      <c r="AI65" s="25">
        <v>0.99399999999999999</v>
      </c>
      <c r="AJ65" s="25">
        <v>0.98699999999999999</v>
      </c>
      <c r="AK65" s="25">
        <v>1</v>
      </c>
      <c r="AL65" s="25">
        <v>0.99299999999999999</v>
      </c>
      <c r="AM65" s="25">
        <v>1</v>
      </c>
      <c r="AN65" s="25">
        <v>1</v>
      </c>
      <c r="AO65" s="25">
        <v>0.99099999999999999</v>
      </c>
      <c r="AP65" s="25">
        <v>0.98399999999999999</v>
      </c>
      <c r="AQ65" s="25">
        <v>0.95899999999999996</v>
      </c>
      <c r="AR65" s="168">
        <v>0.96799999999999997</v>
      </c>
      <c r="AS65" s="168">
        <v>0.98</v>
      </c>
      <c r="AT65" s="25">
        <v>0.98</v>
      </c>
    </row>
    <row r="66" spans="2:46">
      <c r="B66" s="278" t="s">
        <v>310</v>
      </c>
      <c r="C66" s="287" t="s">
        <v>0</v>
      </c>
      <c r="D66" s="161" t="s">
        <v>0</v>
      </c>
      <c r="E66" s="161" t="s">
        <v>0</v>
      </c>
      <c r="F66" s="161" t="s">
        <v>0</v>
      </c>
      <c r="G66" s="161" t="s">
        <v>0</v>
      </c>
      <c r="H66" s="161" t="s">
        <v>0</v>
      </c>
      <c r="I66" s="161" t="s">
        <v>0</v>
      </c>
      <c r="J66" s="161" t="s">
        <v>0</v>
      </c>
      <c r="K66" s="161" t="s">
        <v>0</v>
      </c>
      <c r="L66" s="161" t="s">
        <v>0</v>
      </c>
      <c r="M66" s="161" t="s">
        <v>0</v>
      </c>
      <c r="N66" s="161" t="s">
        <v>0</v>
      </c>
      <c r="O66" s="160" t="s">
        <v>0</v>
      </c>
      <c r="P66" s="161" t="s">
        <v>0</v>
      </c>
      <c r="Q66" s="168">
        <v>0.99299999999999999</v>
      </c>
      <c r="R66" s="168">
        <v>0.997</v>
      </c>
      <c r="S66" s="168">
        <v>0.997</v>
      </c>
      <c r="T66" s="168">
        <v>0.997</v>
      </c>
      <c r="U66" s="168">
        <v>0.997</v>
      </c>
      <c r="V66" s="168">
        <v>0.998</v>
      </c>
      <c r="W66" s="168">
        <v>0.98399999999999999</v>
      </c>
      <c r="X66" s="168">
        <v>0.98499999999999999</v>
      </c>
      <c r="Y66" s="168">
        <v>0.95199999999999996</v>
      </c>
      <c r="Z66" s="168">
        <v>0.95399999999999996</v>
      </c>
      <c r="AA66" s="168">
        <v>0.98199999999999998</v>
      </c>
      <c r="AB66" s="168">
        <v>0.98199999999999998</v>
      </c>
      <c r="AC66" s="25">
        <v>0.98199999999999998</v>
      </c>
      <c r="AD66" s="25">
        <v>0.97699999999999998</v>
      </c>
      <c r="AE66" s="25">
        <v>0.93200000000000005</v>
      </c>
      <c r="AF66" s="25">
        <v>0.99099999999999999</v>
      </c>
      <c r="AG66" s="25">
        <v>1</v>
      </c>
      <c r="AH66" s="25">
        <v>0.995</v>
      </c>
      <c r="AI66" s="25">
        <v>0.999</v>
      </c>
      <c r="AJ66" s="25">
        <v>1</v>
      </c>
      <c r="AK66" s="25">
        <v>1</v>
      </c>
      <c r="AL66" s="25">
        <v>0.999</v>
      </c>
      <c r="AM66" s="25">
        <v>1</v>
      </c>
      <c r="AN66" s="25">
        <v>1</v>
      </c>
      <c r="AO66" s="25">
        <v>0.997</v>
      </c>
      <c r="AP66" s="25">
        <v>0.998</v>
      </c>
      <c r="AQ66" s="25">
        <v>0.995</v>
      </c>
      <c r="AR66" s="168">
        <v>0.67700000000000005</v>
      </c>
      <c r="AS66" s="168">
        <v>0.73099999999999998</v>
      </c>
      <c r="AT66" s="25">
        <v>0.96599999999999997</v>
      </c>
    </row>
    <row r="67" spans="2:46">
      <c r="B67" s="276" t="s">
        <v>143</v>
      </c>
      <c r="C67" s="285" t="s">
        <v>0</v>
      </c>
      <c r="D67" s="106" t="s">
        <v>0</v>
      </c>
      <c r="E67" s="106" t="s">
        <v>0</v>
      </c>
      <c r="F67" s="106" t="s">
        <v>0</v>
      </c>
      <c r="G67" s="106" t="s">
        <v>0</v>
      </c>
      <c r="H67" s="106" t="s">
        <v>0</v>
      </c>
      <c r="I67" s="106" t="s">
        <v>0</v>
      </c>
      <c r="J67" s="106" t="s">
        <v>0</v>
      </c>
      <c r="K67" s="106" t="s">
        <v>0</v>
      </c>
      <c r="L67" s="106" t="s">
        <v>0</v>
      </c>
      <c r="M67" s="106" t="s">
        <v>0</v>
      </c>
      <c r="N67" s="106" t="s">
        <v>0</v>
      </c>
      <c r="O67" s="106" t="s">
        <v>0</v>
      </c>
      <c r="P67" s="106" t="s">
        <v>0</v>
      </c>
      <c r="Q67" s="106" t="s">
        <v>0</v>
      </c>
      <c r="R67" s="106" t="s">
        <v>0</v>
      </c>
      <c r="S67" s="106" t="s">
        <v>0</v>
      </c>
      <c r="T67" s="106" t="s">
        <v>0</v>
      </c>
      <c r="U67" s="168">
        <v>1</v>
      </c>
      <c r="V67" s="168">
        <v>1</v>
      </c>
      <c r="W67" s="168">
        <v>1</v>
      </c>
      <c r="X67" s="168">
        <v>1</v>
      </c>
      <c r="Y67" s="168">
        <v>1</v>
      </c>
      <c r="Z67" s="168">
        <v>1</v>
      </c>
      <c r="AA67" s="168">
        <v>1</v>
      </c>
      <c r="AB67" s="168">
        <v>1</v>
      </c>
      <c r="AC67" s="25">
        <v>1</v>
      </c>
      <c r="AD67" s="25">
        <v>1</v>
      </c>
      <c r="AE67" s="25">
        <v>1</v>
      </c>
      <c r="AF67" s="25">
        <v>1</v>
      </c>
      <c r="AG67" s="25">
        <v>1</v>
      </c>
      <c r="AH67" s="25">
        <v>1</v>
      </c>
      <c r="AI67" s="25">
        <v>1</v>
      </c>
      <c r="AJ67" s="25">
        <v>1</v>
      </c>
      <c r="AK67" s="25">
        <v>1</v>
      </c>
      <c r="AL67" s="25">
        <v>1</v>
      </c>
      <c r="AM67" s="25">
        <v>1</v>
      </c>
      <c r="AN67" s="25">
        <v>1</v>
      </c>
      <c r="AO67" s="25">
        <v>1</v>
      </c>
      <c r="AP67" s="25">
        <v>1</v>
      </c>
      <c r="AQ67" s="25">
        <v>1</v>
      </c>
      <c r="AR67" s="168">
        <v>1</v>
      </c>
      <c r="AS67" s="168">
        <v>1</v>
      </c>
      <c r="AT67" s="25">
        <v>1</v>
      </c>
    </row>
    <row r="68" spans="2:46">
      <c r="B68" s="276" t="s">
        <v>144</v>
      </c>
      <c r="C68" s="285" t="s">
        <v>0</v>
      </c>
      <c r="D68" s="106" t="s">
        <v>0</v>
      </c>
      <c r="E68" s="106" t="s">
        <v>0</v>
      </c>
      <c r="F68" s="106" t="s">
        <v>0</v>
      </c>
      <c r="G68" s="106" t="s">
        <v>0</v>
      </c>
      <c r="H68" s="106" t="s">
        <v>0</v>
      </c>
      <c r="I68" s="106" t="s">
        <v>0</v>
      </c>
      <c r="J68" s="106" t="s">
        <v>0</v>
      </c>
      <c r="K68" s="106" t="s">
        <v>0</v>
      </c>
      <c r="L68" s="106" t="s">
        <v>0</v>
      </c>
      <c r="M68" s="106" t="s">
        <v>0</v>
      </c>
      <c r="N68" s="106" t="s">
        <v>0</v>
      </c>
      <c r="O68" s="106" t="s">
        <v>0</v>
      </c>
      <c r="P68" s="106" t="s">
        <v>0</v>
      </c>
      <c r="Q68" s="106" t="s">
        <v>0</v>
      </c>
      <c r="R68" s="106" t="s">
        <v>0</v>
      </c>
      <c r="S68" s="106" t="s">
        <v>0</v>
      </c>
      <c r="T68" s="106" t="s">
        <v>0</v>
      </c>
      <c r="U68" s="168">
        <v>0.82399999999999995</v>
      </c>
      <c r="V68" s="168">
        <v>0.95499999999999996</v>
      </c>
      <c r="W68" s="168">
        <v>0.95499999999999996</v>
      </c>
      <c r="X68" s="168">
        <v>1</v>
      </c>
      <c r="Y68" s="168">
        <v>1</v>
      </c>
      <c r="Z68" s="168">
        <v>0.92800000000000005</v>
      </c>
      <c r="AA68" s="168">
        <v>1</v>
      </c>
      <c r="AB68" s="168">
        <v>0.89900000000000002</v>
      </c>
      <c r="AC68" s="25">
        <v>1</v>
      </c>
      <c r="AD68" s="25">
        <v>1</v>
      </c>
      <c r="AE68" s="25">
        <v>1</v>
      </c>
      <c r="AF68" s="25">
        <v>0.95499999999999996</v>
      </c>
      <c r="AG68" s="25">
        <v>1</v>
      </c>
      <c r="AH68" s="25">
        <v>1</v>
      </c>
      <c r="AI68" s="25">
        <v>1</v>
      </c>
      <c r="AJ68" s="25">
        <v>0.872</v>
      </c>
      <c r="AK68" s="25">
        <v>0.93200000000000005</v>
      </c>
      <c r="AL68" s="25">
        <v>1</v>
      </c>
      <c r="AM68" s="25">
        <v>1</v>
      </c>
      <c r="AN68" s="25">
        <v>1</v>
      </c>
      <c r="AO68" s="25">
        <v>1</v>
      </c>
      <c r="AP68" s="25">
        <v>0.86599999999999999</v>
      </c>
      <c r="AQ68" s="25">
        <v>0.86599999999999999</v>
      </c>
      <c r="AR68" s="168">
        <v>0.875</v>
      </c>
      <c r="AS68" s="168">
        <v>0.95499999999999996</v>
      </c>
      <c r="AT68" s="25">
        <v>0.95499999999999996</v>
      </c>
    </row>
    <row r="69" spans="2:46">
      <c r="B69" s="276" t="s">
        <v>226</v>
      </c>
      <c r="C69" s="285" t="s">
        <v>0</v>
      </c>
      <c r="D69" s="106" t="s">
        <v>0</v>
      </c>
      <c r="E69" s="106" t="s">
        <v>0</v>
      </c>
      <c r="F69" s="106" t="s">
        <v>0</v>
      </c>
      <c r="G69" s="106" t="s">
        <v>0</v>
      </c>
      <c r="H69" s="106" t="s">
        <v>0</v>
      </c>
      <c r="I69" s="106" t="s">
        <v>0</v>
      </c>
      <c r="J69" s="106" t="s">
        <v>0</v>
      </c>
      <c r="K69" s="106" t="s">
        <v>0</v>
      </c>
      <c r="L69" s="106" t="s">
        <v>0</v>
      </c>
      <c r="M69" s="106" t="s">
        <v>0</v>
      </c>
      <c r="N69" s="106" t="s">
        <v>0</v>
      </c>
      <c r="O69" s="106" t="s">
        <v>0</v>
      </c>
      <c r="P69" s="106" t="s">
        <v>0</v>
      </c>
      <c r="Q69" s="106" t="s">
        <v>0</v>
      </c>
      <c r="R69" s="106" t="s">
        <v>0</v>
      </c>
      <c r="S69" s="106" t="s">
        <v>0</v>
      </c>
      <c r="T69" s="106" t="s">
        <v>0</v>
      </c>
      <c r="U69" s="168" t="s">
        <v>0</v>
      </c>
      <c r="V69" s="168" t="s">
        <v>0</v>
      </c>
      <c r="W69" s="168">
        <v>0.91500000000000004</v>
      </c>
      <c r="X69" s="168">
        <v>0.97299999999999998</v>
      </c>
      <c r="Y69" s="168">
        <v>0.98299999999999998</v>
      </c>
      <c r="Z69" s="168">
        <v>0.98699999999999999</v>
      </c>
      <c r="AA69" s="168">
        <v>0.93100000000000005</v>
      </c>
      <c r="AB69" s="168">
        <v>1</v>
      </c>
      <c r="AC69" s="25">
        <v>1</v>
      </c>
      <c r="AD69" s="25">
        <v>1</v>
      </c>
      <c r="AE69" s="25">
        <v>1</v>
      </c>
      <c r="AF69" s="25">
        <v>1</v>
      </c>
      <c r="AG69" s="25">
        <v>1</v>
      </c>
      <c r="AH69" s="25">
        <v>1</v>
      </c>
      <c r="AI69" s="25">
        <v>0.97599999999999998</v>
      </c>
      <c r="AJ69" s="25">
        <v>1</v>
      </c>
      <c r="AK69" s="25">
        <v>1</v>
      </c>
      <c r="AL69" s="25">
        <v>1</v>
      </c>
      <c r="AM69" s="25">
        <v>1</v>
      </c>
      <c r="AN69" s="25">
        <v>0.99</v>
      </c>
      <c r="AO69" s="25">
        <v>0.97699999999999998</v>
      </c>
      <c r="AP69" s="25">
        <v>0.91800000000000004</v>
      </c>
      <c r="AQ69" s="25">
        <v>0.91800000000000004</v>
      </c>
      <c r="AR69" s="168">
        <v>0.91700000000000004</v>
      </c>
      <c r="AS69" s="168">
        <v>0.97599999999999998</v>
      </c>
      <c r="AT69" s="25">
        <v>0.97599999999999998</v>
      </c>
    </row>
    <row r="70" spans="2:46">
      <c r="B70" s="277" t="s">
        <v>311</v>
      </c>
      <c r="C70" s="286" t="s">
        <v>0</v>
      </c>
      <c r="D70" s="160" t="s">
        <v>0</v>
      </c>
      <c r="E70" s="160" t="s">
        <v>0</v>
      </c>
      <c r="F70" s="160" t="s">
        <v>0</v>
      </c>
      <c r="G70" s="160" t="s">
        <v>0</v>
      </c>
      <c r="H70" s="160" t="s">
        <v>0</v>
      </c>
      <c r="I70" s="160" t="s">
        <v>0</v>
      </c>
      <c r="J70" s="160" t="s">
        <v>0</v>
      </c>
      <c r="K70" s="160" t="s">
        <v>0</v>
      </c>
      <c r="L70" s="160" t="s">
        <v>0</v>
      </c>
      <c r="M70" s="160" t="s">
        <v>0</v>
      </c>
      <c r="N70" s="160" t="s">
        <v>0</v>
      </c>
      <c r="O70" s="160" t="s">
        <v>0</v>
      </c>
      <c r="P70" s="160" t="s">
        <v>0</v>
      </c>
      <c r="Q70" s="160" t="s">
        <v>0</v>
      </c>
      <c r="R70" s="160" t="s">
        <v>0</v>
      </c>
      <c r="S70" s="160" t="s">
        <v>0</v>
      </c>
      <c r="T70" s="160" t="s">
        <v>0</v>
      </c>
      <c r="U70" s="169" t="s">
        <v>0</v>
      </c>
      <c r="V70" s="169" t="s">
        <v>0</v>
      </c>
      <c r="W70" s="169" t="s">
        <v>0</v>
      </c>
      <c r="X70" s="170">
        <v>0.98899999999999999</v>
      </c>
      <c r="Y70" s="170">
        <v>0.98899999999999999</v>
      </c>
      <c r="Z70" s="170">
        <v>0.98899999999999999</v>
      </c>
      <c r="AA70" s="170">
        <v>0.98899999999999999</v>
      </c>
      <c r="AB70" s="170">
        <v>0.96399999999999997</v>
      </c>
      <c r="AC70" s="25">
        <v>1</v>
      </c>
      <c r="AD70" s="25">
        <v>1</v>
      </c>
      <c r="AE70" s="25">
        <v>1</v>
      </c>
      <c r="AF70" s="25">
        <v>0.92700000000000005</v>
      </c>
      <c r="AG70" s="25">
        <v>0.97199999999999998</v>
      </c>
      <c r="AH70" s="25">
        <v>0.97199999999999998</v>
      </c>
      <c r="AI70" s="25">
        <v>1</v>
      </c>
      <c r="AJ70" s="25">
        <v>1</v>
      </c>
      <c r="AK70" s="25">
        <v>1</v>
      </c>
      <c r="AL70" s="25">
        <v>1</v>
      </c>
      <c r="AM70" s="25">
        <v>1</v>
      </c>
      <c r="AN70" s="25">
        <v>1</v>
      </c>
      <c r="AO70" s="25">
        <v>1</v>
      </c>
      <c r="AP70" s="25">
        <v>0.96399999999999997</v>
      </c>
      <c r="AQ70" s="25">
        <v>0.96399999999999997</v>
      </c>
      <c r="AR70" s="168">
        <v>1</v>
      </c>
      <c r="AS70" s="168">
        <v>1</v>
      </c>
      <c r="AT70" s="25">
        <v>1</v>
      </c>
    </row>
    <row r="71" spans="2:46">
      <c r="B71" s="276" t="s">
        <v>312</v>
      </c>
      <c r="C71" s="285" t="s">
        <v>0</v>
      </c>
      <c r="D71" s="106" t="s">
        <v>0</v>
      </c>
      <c r="E71" s="106" t="s">
        <v>0</v>
      </c>
      <c r="F71" s="106" t="s">
        <v>0</v>
      </c>
      <c r="G71" s="106" t="s">
        <v>0</v>
      </c>
      <c r="H71" s="106" t="s">
        <v>0</v>
      </c>
      <c r="I71" s="106" t="s">
        <v>0</v>
      </c>
      <c r="J71" s="106" t="s">
        <v>0</v>
      </c>
      <c r="K71" s="106" t="s">
        <v>0</v>
      </c>
      <c r="L71" s="106" t="s">
        <v>0</v>
      </c>
      <c r="M71" s="106" t="s">
        <v>0</v>
      </c>
      <c r="N71" s="106" t="s">
        <v>0</v>
      </c>
      <c r="O71" s="106" t="s">
        <v>0</v>
      </c>
      <c r="P71" s="106" t="s">
        <v>0</v>
      </c>
      <c r="Q71" s="106" t="s">
        <v>0</v>
      </c>
      <c r="R71" s="106" t="s">
        <v>0</v>
      </c>
      <c r="S71" s="106" t="s">
        <v>0</v>
      </c>
      <c r="T71" s="106" t="s">
        <v>0</v>
      </c>
      <c r="U71" s="168" t="s">
        <v>0</v>
      </c>
      <c r="V71" s="168" t="s">
        <v>0</v>
      </c>
      <c r="W71" s="168" t="s">
        <v>0</v>
      </c>
      <c r="X71" s="168" t="s">
        <v>0</v>
      </c>
      <c r="Y71" s="168">
        <v>0.98599999999999999</v>
      </c>
      <c r="Z71" s="168">
        <v>0.98399999999999999</v>
      </c>
      <c r="AA71" s="168">
        <v>0.99399999999999999</v>
      </c>
      <c r="AB71" s="168">
        <v>0.99399999999999999</v>
      </c>
      <c r="AC71" s="25">
        <v>0.998</v>
      </c>
      <c r="AD71" s="25">
        <v>1</v>
      </c>
      <c r="AE71" s="25">
        <v>1</v>
      </c>
      <c r="AF71" s="25">
        <v>1</v>
      </c>
      <c r="AG71" s="25">
        <v>1</v>
      </c>
      <c r="AH71" s="25">
        <v>1</v>
      </c>
      <c r="AI71" s="25">
        <v>1</v>
      </c>
      <c r="AJ71" s="25">
        <v>1</v>
      </c>
      <c r="AK71" s="25">
        <v>1</v>
      </c>
      <c r="AL71" s="25">
        <v>1</v>
      </c>
      <c r="AM71" s="25">
        <v>1</v>
      </c>
      <c r="AN71" s="25">
        <v>1</v>
      </c>
      <c r="AO71" s="25">
        <v>1</v>
      </c>
      <c r="AP71" s="25">
        <v>1</v>
      </c>
      <c r="AQ71" s="25">
        <v>1</v>
      </c>
      <c r="AR71" s="168">
        <v>0.997</v>
      </c>
      <c r="AS71" s="168">
        <v>0.997</v>
      </c>
      <c r="AT71" s="25">
        <v>3.7999999999999999E-2</v>
      </c>
    </row>
    <row r="72" spans="2:46">
      <c r="B72" s="277" t="s">
        <v>313</v>
      </c>
      <c r="C72" s="286" t="s">
        <v>0</v>
      </c>
      <c r="D72" s="160" t="s">
        <v>0</v>
      </c>
      <c r="E72" s="160" t="s">
        <v>0</v>
      </c>
      <c r="F72" s="160" t="s">
        <v>0</v>
      </c>
      <c r="G72" s="160" t="s">
        <v>0</v>
      </c>
      <c r="H72" s="160" t="s">
        <v>0</v>
      </c>
      <c r="I72" s="160" t="s">
        <v>0</v>
      </c>
      <c r="J72" s="160" t="s">
        <v>0</v>
      </c>
      <c r="K72" s="160" t="s">
        <v>0</v>
      </c>
      <c r="L72" s="160" t="s">
        <v>0</v>
      </c>
      <c r="M72" s="160" t="s">
        <v>0</v>
      </c>
      <c r="N72" s="160" t="s">
        <v>0</v>
      </c>
      <c r="O72" s="160" t="s">
        <v>0</v>
      </c>
      <c r="P72" s="160" t="s">
        <v>0</v>
      </c>
      <c r="Q72" s="160" t="s">
        <v>0</v>
      </c>
      <c r="R72" s="160" t="s">
        <v>0</v>
      </c>
      <c r="S72" s="160" t="s">
        <v>0</v>
      </c>
      <c r="T72" s="160" t="s">
        <v>0</v>
      </c>
      <c r="U72" s="169" t="s">
        <v>0</v>
      </c>
      <c r="V72" s="169" t="s">
        <v>0</v>
      </c>
      <c r="W72" s="169" t="s">
        <v>0</v>
      </c>
      <c r="X72" s="169" t="s">
        <v>0</v>
      </c>
      <c r="Y72" s="169">
        <v>0.97099999999999997</v>
      </c>
      <c r="Z72" s="169">
        <v>0.97099999999999997</v>
      </c>
      <c r="AA72" s="169">
        <v>0.79700000000000004</v>
      </c>
      <c r="AB72" s="169">
        <v>0.95199999999999996</v>
      </c>
      <c r="AC72" s="25">
        <v>0.98699999999999999</v>
      </c>
      <c r="AD72" s="25">
        <v>0.98699999999999999</v>
      </c>
      <c r="AE72" s="25">
        <v>0.95199999999999996</v>
      </c>
      <c r="AF72" s="25">
        <v>0.98699999999999999</v>
      </c>
      <c r="AG72" s="25">
        <v>1</v>
      </c>
      <c r="AH72" s="25">
        <v>1</v>
      </c>
      <c r="AI72" s="25">
        <v>0.99299999999999999</v>
      </c>
      <c r="AJ72" s="25">
        <v>0.97399999999999998</v>
      </c>
      <c r="AK72" s="25">
        <v>0.97399999999999998</v>
      </c>
      <c r="AL72" s="25">
        <v>0.98099999999999998</v>
      </c>
      <c r="AM72" s="25">
        <v>1</v>
      </c>
      <c r="AN72" s="25">
        <v>1</v>
      </c>
      <c r="AO72" s="25">
        <v>1</v>
      </c>
      <c r="AP72" s="25">
        <v>1</v>
      </c>
      <c r="AQ72" s="25">
        <v>1</v>
      </c>
      <c r="AR72" s="168">
        <v>1</v>
      </c>
      <c r="AS72" s="168">
        <v>1</v>
      </c>
      <c r="AT72" s="25">
        <v>1</v>
      </c>
    </row>
    <row r="73" spans="2:46">
      <c r="B73" s="276" t="s">
        <v>314</v>
      </c>
      <c r="C73" s="285" t="s">
        <v>0</v>
      </c>
      <c r="D73" s="106" t="s">
        <v>0</v>
      </c>
      <c r="E73" s="106" t="s">
        <v>0</v>
      </c>
      <c r="F73" s="106" t="s">
        <v>0</v>
      </c>
      <c r="G73" s="106" t="s">
        <v>0</v>
      </c>
      <c r="H73" s="106" t="s">
        <v>0</v>
      </c>
      <c r="I73" s="106" t="s">
        <v>0</v>
      </c>
      <c r="J73" s="106" t="s">
        <v>0</v>
      </c>
      <c r="K73" s="106" t="s">
        <v>0</v>
      </c>
      <c r="L73" s="106" t="s">
        <v>0</v>
      </c>
      <c r="M73" s="106" t="s">
        <v>0</v>
      </c>
      <c r="N73" s="106" t="s">
        <v>0</v>
      </c>
      <c r="O73" s="106" t="s">
        <v>0</v>
      </c>
      <c r="P73" s="106" t="s">
        <v>0</v>
      </c>
      <c r="Q73" s="106" t="s">
        <v>0</v>
      </c>
      <c r="R73" s="106" t="s">
        <v>0</v>
      </c>
      <c r="S73" s="106" t="s">
        <v>0</v>
      </c>
      <c r="T73" s="106" t="s">
        <v>0</v>
      </c>
      <c r="U73" s="168" t="s">
        <v>0</v>
      </c>
      <c r="V73" s="168" t="s">
        <v>0</v>
      </c>
      <c r="W73" s="168" t="s">
        <v>0</v>
      </c>
      <c r="X73" s="168" t="s">
        <v>0</v>
      </c>
      <c r="Y73" s="168" t="s">
        <v>0</v>
      </c>
      <c r="Z73" s="168">
        <v>0.91300000000000003</v>
      </c>
      <c r="AA73" s="168">
        <v>0.91300000000000003</v>
      </c>
      <c r="AB73" s="168">
        <v>0.95399999999999996</v>
      </c>
      <c r="AC73" s="25">
        <v>0.97899999999999998</v>
      </c>
      <c r="AD73" s="25">
        <v>1</v>
      </c>
      <c r="AE73" s="25">
        <v>0.98399999999999999</v>
      </c>
      <c r="AF73" s="25">
        <v>1</v>
      </c>
      <c r="AG73" s="25">
        <v>1</v>
      </c>
      <c r="AH73" s="25">
        <v>1</v>
      </c>
      <c r="AI73" s="25">
        <v>0.96699999999999997</v>
      </c>
      <c r="AJ73" s="25">
        <v>1</v>
      </c>
      <c r="AK73" s="25">
        <v>1</v>
      </c>
      <c r="AL73" s="25">
        <v>1</v>
      </c>
      <c r="AM73" s="25">
        <v>1</v>
      </c>
      <c r="AN73" s="25">
        <v>1</v>
      </c>
      <c r="AO73" s="25">
        <v>0.879</v>
      </c>
      <c r="AP73" s="25">
        <v>0.96</v>
      </c>
      <c r="AQ73" s="25">
        <v>0.98399999999999999</v>
      </c>
      <c r="AR73" s="168">
        <v>0.871</v>
      </c>
      <c r="AS73" s="168">
        <v>0.96699999999999997</v>
      </c>
      <c r="AT73" s="25">
        <v>0.96699999999999997</v>
      </c>
    </row>
    <row r="74" spans="2:46">
      <c r="B74" s="277" t="s">
        <v>315</v>
      </c>
      <c r="C74" s="286" t="s">
        <v>0</v>
      </c>
      <c r="D74" s="160" t="s">
        <v>0</v>
      </c>
      <c r="E74" s="160" t="s">
        <v>0</v>
      </c>
      <c r="F74" s="160" t="s">
        <v>0</v>
      </c>
      <c r="G74" s="160" t="s">
        <v>0</v>
      </c>
      <c r="H74" s="160" t="s">
        <v>0</v>
      </c>
      <c r="I74" s="160" t="s">
        <v>0</v>
      </c>
      <c r="J74" s="160" t="s">
        <v>0</v>
      </c>
      <c r="K74" s="160" t="s">
        <v>0</v>
      </c>
      <c r="L74" s="160" t="s">
        <v>0</v>
      </c>
      <c r="M74" s="160" t="s">
        <v>0</v>
      </c>
      <c r="N74" s="160" t="s">
        <v>0</v>
      </c>
      <c r="O74" s="160" t="s">
        <v>0</v>
      </c>
      <c r="P74" s="160" t="s">
        <v>0</v>
      </c>
      <c r="Q74" s="160" t="s">
        <v>0</v>
      </c>
      <c r="R74" s="160" t="s">
        <v>0</v>
      </c>
      <c r="S74" s="160" t="s">
        <v>0</v>
      </c>
      <c r="T74" s="160" t="s">
        <v>0</v>
      </c>
      <c r="U74" s="169" t="s">
        <v>0</v>
      </c>
      <c r="V74" s="169" t="s">
        <v>0</v>
      </c>
      <c r="W74" s="169" t="s">
        <v>0</v>
      </c>
      <c r="X74" s="169" t="s">
        <v>0</v>
      </c>
      <c r="Y74" s="169" t="s">
        <v>0</v>
      </c>
      <c r="Z74" s="169">
        <v>1</v>
      </c>
      <c r="AA74" s="169">
        <v>1</v>
      </c>
      <c r="AB74" s="169">
        <v>1</v>
      </c>
      <c r="AC74" s="25">
        <v>0.90700000000000003</v>
      </c>
      <c r="AD74" s="25">
        <v>0.95</v>
      </c>
      <c r="AE74" s="25">
        <v>0.95</v>
      </c>
      <c r="AF74" s="25">
        <v>1</v>
      </c>
      <c r="AG74" s="25">
        <v>1</v>
      </c>
      <c r="AH74" s="25">
        <v>1</v>
      </c>
      <c r="AI74" s="25">
        <v>1</v>
      </c>
      <c r="AJ74" s="25">
        <v>1</v>
      </c>
      <c r="AK74" s="25">
        <v>1</v>
      </c>
      <c r="AL74" s="25">
        <v>1</v>
      </c>
      <c r="AM74" s="25">
        <v>1</v>
      </c>
      <c r="AN74" s="25">
        <v>0.92900000000000005</v>
      </c>
      <c r="AO74" s="25">
        <v>0.86799999999999999</v>
      </c>
      <c r="AP74" s="25">
        <v>0.91200000000000003</v>
      </c>
      <c r="AQ74" s="25">
        <v>0.85199999999999998</v>
      </c>
      <c r="AR74" s="168">
        <v>0.85199999999999998</v>
      </c>
      <c r="AS74" s="168">
        <v>1</v>
      </c>
      <c r="AT74" s="25">
        <v>1</v>
      </c>
    </row>
    <row r="75" spans="2:46">
      <c r="B75" s="276" t="s">
        <v>316</v>
      </c>
      <c r="C75" s="285" t="s">
        <v>0</v>
      </c>
      <c r="D75" s="106" t="s">
        <v>0</v>
      </c>
      <c r="E75" s="106" t="s">
        <v>0</v>
      </c>
      <c r="F75" s="106" t="s">
        <v>0</v>
      </c>
      <c r="G75" s="106" t="s">
        <v>0</v>
      </c>
      <c r="H75" s="106" t="s">
        <v>0</v>
      </c>
      <c r="I75" s="106" t="s">
        <v>0</v>
      </c>
      <c r="J75" s="106" t="s">
        <v>0</v>
      </c>
      <c r="K75" s="106" t="s">
        <v>0</v>
      </c>
      <c r="L75" s="106" t="s">
        <v>0</v>
      </c>
      <c r="M75" s="106" t="s">
        <v>0</v>
      </c>
      <c r="N75" s="106" t="s">
        <v>0</v>
      </c>
      <c r="O75" s="106" t="s">
        <v>0</v>
      </c>
      <c r="P75" s="106" t="s">
        <v>0</v>
      </c>
      <c r="Q75" s="106" t="s">
        <v>0</v>
      </c>
      <c r="R75" s="106" t="s">
        <v>0</v>
      </c>
      <c r="S75" s="106" t="s">
        <v>0</v>
      </c>
      <c r="T75" s="106" t="s">
        <v>0</v>
      </c>
      <c r="U75" s="168" t="s">
        <v>0</v>
      </c>
      <c r="V75" s="168" t="s">
        <v>0</v>
      </c>
      <c r="W75" s="168" t="s">
        <v>0</v>
      </c>
      <c r="X75" s="168" t="s">
        <v>0</v>
      </c>
      <c r="Y75" s="168" t="s">
        <v>0</v>
      </c>
      <c r="Z75" s="168" t="s">
        <v>0</v>
      </c>
      <c r="AA75" s="168">
        <v>0.98799999999999999</v>
      </c>
      <c r="AB75" s="168">
        <v>0.98499999999999999</v>
      </c>
      <c r="AC75" s="25">
        <v>0.97399999999999998</v>
      </c>
      <c r="AD75" s="25">
        <v>0.96299999999999997</v>
      </c>
      <c r="AE75" s="25">
        <v>0.98</v>
      </c>
      <c r="AF75" s="25">
        <v>0.97199999999999998</v>
      </c>
      <c r="AG75" s="25">
        <v>0.97299999999999998</v>
      </c>
      <c r="AH75" s="25">
        <v>0.99199999999999999</v>
      </c>
      <c r="AI75" s="25">
        <v>0.99399999999999999</v>
      </c>
      <c r="AJ75" s="25">
        <v>0.99</v>
      </c>
      <c r="AK75" s="25">
        <v>0.997</v>
      </c>
      <c r="AL75" s="25">
        <v>0.98199999999999998</v>
      </c>
      <c r="AM75" s="25">
        <v>0.99399999999999999</v>
      </c>
      <c r="AN75" s="25">
        <v>0.98199999999999998</v>
      </c>
      <c r="AO75" s="25">
        <v>0.99299999999999999</v>
      </c>
      <c r="AP75" s="25">
        <v>0.98199999999999998</v>
      </c>
      <c r="AQ75" s="25">
        <v>0.98499999999999999</v>
      </c>
      <c r="AR75" s="168">
        <v>0.98499999999999999</v>
      </c>
      <c r="AS75" s="168">
        <v>0.95199999999999996</v>
      </c>
      <c r="AT75" s="25">
        <v>0.95299999999999996</v>
      </c>
    </row>
    <row r="76" spans="2:46">
      <c r="B76" s="277" t="s">
        <v>317</v>
      </c>
      <c r="C76" s="286" t="s">
        <v>0</v>
      </c>
      <c r="D76" s="160" t="s">
        <v>0</v>
      </c>
      <c r="E76" s="160" t="s">
        <v>0</v>
      </c>
      <c r="F76" s="160" t="s">
        <v>0</v>
      </c>
      <c r="G76" s="160" t="s">
        <v>0</v>
      </c>
      <c r="H76" s="160" t="s">
        <v>0</v>
      </c>
      <c r="I76" s="160" t="s">
        <v>0</v>
      </c>
      <c r="J76" s="160" t="s">
        <v>0</v>
      </c>
      <c r="K76" s="160" t="s">
        <v>0</v>
      </c>
      <c r="L76" s="160" t="s">
        <v>0</v>
      </c>
      <c r="M76" s="160" t="s">
        <v>0</v>
      </c>
      <c r="N76" s="160" t="s">
        <v>0</v>
      </c>
      <c r="O76" s="160" t="s">
        <v>0</v>
      </c>
      <c r="P76" s="160" t="s">
        <v>0</v>
      </c>
      <c r="Q76" s="160" t="s">
        <v>0</v>
      </c>
      <c r="R76" s="160" t="s">
        <v>0</v>
      </c>
      <c r="S76" s="160" t="s">
        <v>0</v>
      </c>
      <c r="T76" s="160" t="s">
        <v>0</v>
      </c>
      <c r="U76" s="169" t="s">
        <v>0</v>
      </c>
      <c r="V76" s="169" t="s">
        <v>0</v>
      </c>
      <c r="W76" s="169" t="s">
        <v>0</v>
      </c>
      <c r="X76" s="169" t="s">
        <v>0</v>
      </c>
      <c r="Y76" s="169" t="s">
        <v>0</v>
      </c>
      <c r="Z76" s="169" t="s">
        <v>0</v>
      </c>
      <c r="AA76" s="169">
        <v>1</v>
      </c>
      <c r="AB76" s="169">
        <v>1</v>
      </c>
      <c r="AC76" s="207">
        <v>1</v>
      </c>
      <c r="AD76" s="207">
        <v>1</v>
      </c>
      <c r="AE76" s="207">
        <v>1</v>
      </c>
      <c r="AF76" s="207">
        <v>1</v>
      </c>
      <c r="AG76" s="207">
        <v>1</v>
      </c>
      <c r="AH76" s="207">
        <v>1</v>
      </c>
      <c r="AI76" s="207">
        <v>1</v>
      </c>
      <c r="AJ76" s="207">
        <v>1</v>
      </c>
      <c r="AK76" s="207">
        <v>1</v>
      </c>
      <c r="AL76" s="207">
        <v>1</v>
      </c>
      <c r="AM76" s="207">
        <v>1</v>
      </c>
      <c r="AN76" s="207">
        <v>1</v>
      </c>
      <c r="AO76" s="207">
        <v>0.623</v>
      </c>
      <c r="AP76" s="207">
        <v>0.623</v>
      </c>
      <c r="AQ76" s="207">
        <v>0.74</v>
      </c>
      <c r="AR76" s="168">
        <v>0.77600000000000002</v>
      </c>
      <c r="AS76" s="168">
        <v>0.874</v>
      </c>
      <c r="AT76" s="207">
        <v>0.874</v>
      </c>
    </row>
    <row r="77" spans="2:46">
      <c r="B77" s="276" t="s">
        <v>318</v>
      </c>
      <c r="C77" s="285" t="s">
        <v>0</v>
      </c>
      <c r="D77" s="106" t="s">
        <v>0</v>
      </c>
      <c r="E77" s="106" t="s">
        <v>0</v>
      </c>
      <c r="F77" s="106" t="s">
        <v>0</v>
      </c>
      <c r="G77" s="106" t="s">
        <v>0</v>
      </c>
      <c r="H77" s="106" t="s">
        <v>0</v>
      </c>
      <c r="I77" s="106" t="s">
        <v>0</v>
      </c>
      <c r="J77" s="106" t="s">
        <v>0</v>
      </c>
      <c r="K77" s="106" t="s">
        <v>0</v>
      </c>
      <c r="L77" s="106" t="s">
        <v>0</v>
      </c>
      <c r="M77" s="106" t="s">
        <v>0</v>
      </c>
      <c r="N77" s="106" t="s">
        <v>0</v>
      </c>
      <c r="O77" s="106" t="s">
        <v>0</v>
      </c>
      <c r="P77" s="106" t="s">
        <v>0</v>
      </c>
      <c r="Q77" s="106" t="s">
        <v>0</v>
      </c>
      <c r="R77" s="106" t="s">
        <v>0</v>
      </c>
      <c r="S77" s="106" t="s">
        <v>0</v>
      </c>
      <c r="T77" s="106" t="s">
        <v>0</v>
      </c>
      <c r="U77" s="168" t="s">
        <v>0</v>
      </c>
      <c r="V77" s="168" t="s">
        <v>0</v>
      </c>
      <c r="W77" s="168" t="s">
        <v>0</v>
      </c>
      <c r="X77" s="168" t="s">
        <v>0</v>
      </c>
      <c r="Y77" s="168" t="s">
        <v>0</v>
      </c>
      <c r="Z77" s="168" t="s">
        <v>0</v>
      </c>
      <c r="AA77" s="168" t="s">
        <v>0</v>
      </c>
      <c r="AB77" s="168" t="s">
        <v>0</v>
      </c>
      <c r="AC77" s="25">
        <v>0.9</v>
      </c>
      <c r="AD77" s="25">
        <v>0.95699999999999996</v>
      </c>
      <c r="AE77" s="25">
        <v>1</v>
      </c>
      <c r="AF77" s="25">
        <v>1</v>
      </c>
      <c r="AG77" s="25">
        <v>1</v>
      </c>
      <c r="AH77" s="25">
        <v>1</v>
      </c>
      <c r="AI77" s="25">
        <v>1</v>
      </c>
      <c r="AJ77" s="25">
        <v>1</v>
      </c>
      <c r="AK77" s="25">
        <v>0.94399999999999995</v>
      </c>
      <c r="AL77" s="25">
        <v>0.94899999999999995</v>
      </c>
      <c r="AM77" s="25">
        <v>1</v>
      </c>
      <c r="AN77" s="25">
        <v>1</v>
      </c>
      <c r="AO77" s="25">
        <v>1</v>
      </c>
      <c r="AP77" s="25">
        <v>0.98599999999999999</v>
      </c>
      <c r="AQ77" s="25">
        <v>0.98699999999999999</v>
      </c>
      <c r="AR77" s="168">
        <v>0.98499999999999999</v>
      </c>
      <c r="AS77" s="168">
        <v>0.98899999999999999</v>
      </c>
      <c r="AT77" s="25">
        <v>1</v>
      </c>
    </row>
    <row r="78" spans="2:46">
      <c r="B78" s="276" t="s">
        <v>319</v>
      </c>
      <c r="C78" s="285" t="s">
        <v>0</v>
      </c>
      <c r="D78" s="106" t="s">
        <v>0</v>
      </c>
      <c r="E78" s="106" t="s">
        <v>0</v>
      </c>
      <c r="F78" s="106" t="s">
        <v>0</v>
      </c>
      <c r="G78" s="106" t="s">
        <v>0</v>
      </c>
      <c r="H78" s="106" t="s">
        <v>0</v>
      </c>
      <c r="I78" s="106" t="s">
        <v>0</v>
      </c>
      <c r="J78" s="106" t="s">
        <v>0</v>
      </c>
      <c r="K78" s="106" t="s">
        <v>0</v>
      </c>
      <c r="L78" s="106" t="s">
        <v>0</v>
      </c>
      <c r="M78" s="106" t="s">
        <v>0</v>
      </c>
      <c r="N78" s="106" t="s">
        <v>0</v>
      </c>
      <c r="O78" s="106" t="s">
        <v>0</v>
      </c>
      <c r="P78" s="106" t="s">
        <v>0</v>
      </c>
      <c r="Q78" s="106" t="s">
        <v>0</v>
      </c>
      <c r="R78" s="106" t="s">
        <v>0</v>
      </c>
      <c r="S78" s="106" t="s">
        <v>0</v>
      </c>
      <c r="T78" s="106" t="s">
        <v>0</v>
      </c>
      <c r="U78" s="168" t="s">
        <v>0</v>
      </c>
      <c r="V78" s="168" t="s">
        <v>0</v>
      </c>
      <c r="W78" s="168" t="s">
        <v>0</v>
      </c>
      <c r="X78" s="168" t="s">
        <v>0</v>
      </c>
      <c r="Y78" s="168" t="s">
        <v>0</v>
      </c>
      <c r="Z78" s="168" t="s">
        <v>0</v>
      </c>
      <c r="AA78" s="168" t="s">
        <v>0</v>
      </c>
      <c r="AB78" s="168" t="s">
        <v>0</v>
      </c>
      <c r="AC78" s="25">
        <v>1</v>
      </c>
      <c r="AD78" s="25">
        <v>1</v>
      </c>
      <c r="AE78" s="25">
        <v>1</v>
      </c>
      <c r="AF78" s="25">
        <v>0.873</v>
      </c>
      <c r="AG78" s="25">
        <v>1</v>
      </c>
      <c r="AH78" s="25">
        <v>1</v>
      </c>
      <c r="AI78" s="25">
        <v>1</v>
      </c>
      <c r="AJ78" s="25">
        <v>1</v>
      </c>
      <c r="AK78" s="25">
        <v>1</v>
      </c>
      <c r="AL78" s="25">
        <v>1</v>
      </c>
      <c r="AM78" s="25">
        <v>1</v>
      </c>
      <c r="AN78" s="25">
        <v>1</v>
      </c>
      <c r="AO78" s="25">
        <v>1</v>
      </c>
      <c r="AP78" s="25">
        <v>1</v>
      </c>
      <c r="AQ78" s="25">
        <v>1</v>
      </c>
      <c r="AR78" s="168">
        <v>1</v>
      </c>
      <c r="AS78" s="168">
        <v>1</v>
      </c>
      <c r="AT78" s="25">
        <v>1</v>
      </c>
    </row>
    <row r="79" spans="2:46">
      <c r="B79" s="276" t="s">
        <v>320</v>
      </c>
      <c r="C79" s="285" t="s">
        <v>0</v>
      </c>
      <c r="D79" s="106" t="s">
        <v>0</v>
      </c>
      <c r="E79" s="106" t="s">
        <v>0</v>
      </c>
      <c r="F79" s="106" t="s">
        <v>0</v>
      </c>
      <c r="G79" s="106" t="s">
        <v>0</v>
      </c>
      <c r="H79" s="106" t="s">
        <v>0</v>
      </c>
      <c r="I79" s="106" t="s">
        <v>0</v>
      </c>
      <c r="J79" s="106" t="s">
        <v>0</v>
      </c>
      <c r="K79" s="106" t="s">
        <v>0</v>
      </c>
      <c r="L79" s="106" t="s">
        <v>0</v>
      </c>
      <c r="M79" s="106" t="s">
        <v>0</v>
      </c>
      <c r="N79" s="106" t="s">
        <v>0</v>
      </c>
      <c r="O79" s="106" t="s">
        <v>0</v>
      </c>
      <c r="P79" s="106" t="s">
        <v>0</v>
      </c>
      <c r="Q79" s="106" t="s">
        <v>0</v>
      </c>
      <c r="R79" s="106" t="s">
        <v>0</v>
      </c>
      <c r="S79" s="106" t="s">
        <v>0</v>
      </c>
      <c r="T79" s="106" t="s">
        <v>0</v>
      </c>
      <c r="U79" s="168" t="s">
        <v>0</v>
      </c>
      <c r="V79" s="168" t="s">
        <v>0</v>
      </c>
      <c r="W79" s="168" t="s">
        <v>0</v>
      </c>
      <c r="X79" s="168" t="s">
        <v>0</v>
      </c>
      <c r="Y79" s="168" t="s">
        <v>0</v>
      </c>
      <c r="Z79" s="168" t="s">
        <v>0</v>
      </c>
      <c r="AA79" s="168" t="s">
        <v>0</v>
      </c>
      <c r="AB79" s="168" t="s">
        <v>0</v>
      </c>
      <c r="AC79" s="25">
        <v>0.53100000000000003</v>
      </c>
      <c r="AD79" s="25">
        <v>0.64800000000000002</v>
      </c>
      <c r="AE79" s="25">
        <v>1</v>
      </c>
      <c r="AF79" s="25">
        <v>1</v>
      </c>
      <c r="AG79" s="25">
        <v>1</v>
      </c>
      <c r="AH79" s="25">
        <v>0.88300000000000001</v>
      </c>
      <c r="AI79" s="25">
        <v>1</v>
      </c>
      <c r="AJ79" s="25">
        <v>1</v>
      </c>
      <c r="AK79" s="25">
        <v>1</v>
      </c>
      <c r="AL79" s="25">
        <v>1</v>
      </c>
      <c r="AM79" s="25">
        <v>1</v>
      </c>
      <c r="AN79" s="25">
        <v>1</v>
      </c>
      <c r="AO79" s="25">
        <v>1</v>
      </c>
      <c r="AP79" s="25">
        <v>1</v>
      </c>
      <c r="AQ79" s="25">
        <v>1</v>
      </c>
      <c r="AR79" s="168">
        <v>1</v>
      </c>
      <c r="AS79" s="168">
        <v>1</v>
      </c>
      <c r="AT79" s="25">
        <v>1</v>
      </c>
    </row>
    <row r="80" spans="2:46">
      <c r="B80" s="278" t="s">
        <v>321</v>
      </c>
      <c r="C80" s="287" t="s">
        <v>0</v>
      </c>
      <c r="D80" s="161" t="s">
        <v>0</v>
      </c>
      <c r="E80" s="161" t="s">
        <v>0</v>
      </c>
      <c r="F80" s="161" t="s">
        <v>0</v>
      </c>
      <c r="G80" s="161" t="s">
        <v>0</v>
      </c>
      <c r="H80" s="161" t="s">
        <v>0</v>
      </c>
      <c r="I80" s="161" t="s">
        <v>0</v>
      </c>
      <c r="J80" s="161" t="s">
        <v>0</v>
      </c>
      <c r="K80" s="161" t="s">
        <v>0</v>
      </c>
      <c r="L80" s="161" t="s">
        <v>0</v>
      </c>
      <c r="M80" s="161" t="s">
        <v>0</v>
      </c>
      <c r="N80" s="161" t="s">
        <v>0</v>
      </c>
      <c r="O80" s="161" t="s">
        <v>0</v>
      </c>
      <c r="P80" s="161" t="s">
        <v>0</v>
      </c>
      <c r="Q80" s="161" t="s">
        <v>0</v>
      </c>
      <c r="R80" s="161" t="s">
        <v>0</v>
      </c>
      <c r="S80" s="161" t="s">
        <v>0</v>
      </c>
      <c r="T80" s="161" t="s">
        <v>0</v>
      </c>
      <c r="U80" s="170" t="s">
        <v>0</v>
      </c>
      <c r="V80" s="170" t="s">
        <v>0</v>
      </c>
      <c r="W80" s="170" t="s">
        <v>0</v>
      </c>
      <c r="X80" s="170" t="s">
        <v>0</v>
      </c>
      <c r="Y80" s="170" t="s">
        <v>0</v>
      </c>
      <c r="Z80" s="170" t="s">
        <v>0</v>
      </c>
      <c r="AA80" s="170" t="s">
        <v>0</v>
      </c>
      <c r="AB80" s="170" t="s">
        <v>0</v>
      </c>
      <c r="AC80" s="207">
        <v>0.99</v>
      </c>
      <c r="AD80" s="207">
        <v>0.99</v>
      </c>
      <c r="AE80" s="207">
        <v>0.99</v>
      </c>
      <c r="AF80" s="207">
        <v>1</v>
      </c>
      <c r="AG80" s="207">
        <v>1</v>
      </c>
      <c r="AH80" s="207">
        <v>1</v>
      </c>
      <c r="AI80" s="207">
        <v>1</v>
      </c>
      <c r="AJ80" s="207">
        <v>1</v>
      </c>
      <c r="AK80" s="207">
        <v>1</v>
      </c>
      <c r="AL80" s="207">
        <v>1</v>
      </c>
      <c r="AM80" s="207">
        <v>1</v>
      </c>
      <c r="AN80" s="207">
        <v>1</v>
      </c>
      <c r="AO80" s="207">
        <v>0.91</v>
      </c>
      <c r="AP80" s="207">
        <v>0.81299999999999994</v>
      </c>
      <c r="AQ80" s="207">
        <v>0.93700000000000006</v>
      </c>
      <c r="AR80" s="168">
        <v>0.92900000000000005</v>
      </c>
      <c r="AS80" s="168">
        <v>0.96399999999999997</v>
      </c>
      <c r="AT80" s="207">
        <v>1</v>
      </c>
    </row>
    <row r="81" spans="2:46">
      <c r="B81" s="276" t="s">
        <v>322</v>
      </c>
      <c r="C81" s="285" t="s">
        <v>0</v>
      </c>
      <c r="D81" s="106" t="s">
        <v>0</v>
      </c>
      <c r="E81" s="106" t="s">
        <v>0</v>
      </c>
      <c r="F81" s="106" t="s">
        <v>0</v>
      </c>
      <c r="G81" s="106" t="s">
        <v>0</v>
      </c>
      <c r="H81" s="106" t="s">
        <v>0</v>
      </c>
      <c r="I81" s="106" t="s">
        <v>0</v>
      </c>
      <c r="J81" s="106" t="s">
        <v>0</v>
      </c>
      <c r="K81" s="106" t="s">
        <v>0</v>
      </c>
      <c r="L81" s="106" t="s">
        <v>0</v>
      </c>
      <c r="M81" s="106" t="s">
        <v>0</v>
      </c>
      <c r="N81" s="106" t="s">
        <v>0</v>
      </c>
      <c r="O81" s="106" t="s">
        <v>0</v>
      </c>
      <c r="P81" s="106" t="s">
        <v>0</v>
      </c>
      <c r="Q81" s="106" t="s">
        <v>0</v>
      </c>
      <c r="R81" s="106" t="s">
        <v>0</v>
      </c>
      <c r="S81" s="106" t="s">
        <v>0</v>
      </c>
      <c r="T81" s="106" t="s">
        <v>0</v>
      </c>
      <c r="U81" s="168" t="s">
        <v>0</v>
      </c>
      <c r="V81" s="168" t="s">
        <v>0</v>
      </c>
      <c r="W81" s="168" t="s">
        <v>0</v>
      </c>
      <c r="X81" s="168" t="s">
        <v>0</v>
      </c>
      <c r="Y81" s="168" t="s">
        <v>0</v>
      </c>
      <c r="Z81" s="168" t="s">
        <v>0</v>
      </c>
      <c r="AA81" s="168" t="s">
        <v>0</v>
      </c>
      <c r="AB81" s="168" t="s">
        <v>0</v>
      </c>
      <c r="AC81" s="25" t="s">
        <v>0</v>
      </c>
      <c r="AD81" s="25">
        <v>0.96799999999999997</v>
      </c>
      <c r="AE81" s="25">
        <v>1</v>
      </c>
      <c r="AF81" s="25">
        <v>1</v>
      </c>
      <c r="AG81" s="25">
        <v>1</v>
      </c>
      <c r="AH81" s="25">
        <v>1</v>
      </c>
      <c r="AI81" s="25">
        <v>1</v>
      </c>
      <c r="AJ81" s="25">
        <v>0.92400000000000004</v>
      </c>
      <c r="AK81" s="25">
        <v>1</v>
      </c>
      <c r="AL81" s="25">
        <v>1</v>
      </c>
      <c r="AM81" s="25">
        <v>1</v>
      </c>
      <c r="AN81" s="25">
        <v>1</v>
      </c>
      <c r="AO81" s="25">
        <v>0.97799999999999998</v>
      </c>
      <c r="AP81" s="25">
        <v>0.96399999999999997</v>
      </c>
      <c r="AQ81" s="25">
        <v>0.97799999999999998</v>
      </c>
      <c r="AR81" s="168">
        <v>0.99299999999999999</v>
      </c>
      <c r="AS81" s="168">
        <v>1</v>
      </c>
      <c r="AT81" s="25">
        <v>1</v>
      </c>
    </row>
    <row r="82" spans="2:46">
      <c r="B82" s="278" t="s">
        <v>323</v>
      </c>
      <c r="C82" s="287" t="s">
        <v>0</v>
      </c>
      <c r="D82" s="161" t="s">
        <v>0</v>
      </c>
      <c r="E82" s="161" t="s">
        <v>0</v>
      </c>
      <c r="F82" s="161" t="s">
        <v>0</v>
      </c>
      <c r="G82" s="161" t="s">
        <v>0</v>
      </c>
      <c r="H82" s="161" t="s">
        <v>0</v>
      </c>
      <c r="I82" s="161" t="s">
        <v>0</v>
      </c>
      <c r="J82" s="161" t="s">
        <v>0</v>
      </c>
      <c r="K82" s="161" t="s">
        <v>0</v>
      </c>
      <c r="L82" s="161" t="s">
        <v>0</v>
      </c>
      <c r="M82" s="161" t="s">
        <v>0</v>
      </c>
      <c r="N82" s="161" t="s">
        <v>0</v>
      </c>
      <c r="O82" s="161" t="s">
        <v>0</v>
      </c>
      <c r="P82" s="161" t="s">
        <v>0</v>
      </c>
      <c r="Q82" s="161" t="s">
        <v>0</v>
      </c>
      <c r="R82" s="161" t="s">
        <v>0</v>
      </c>
      <c r="S82" s="161" t="s">
        <v>0</v>
      </c>
      <c r="T82" s="161" t="s">
        <v>0</v>
      </c>
      <c r="U82" s="170" t="s">
        <v>0</v>
      </c>
      <c r="V82" s="170" t="s">
        <v>0</v>
      </c>
      <c r="W82" s="170" t="s">
        <v>0</v>
      </c>
      <c r="X82" s="170" t="s">
        <v>0</v>
      </c>
      <c r="Y82" s="170" t="s">
        <v>0</v>
      </c>
      <c r="Z82" s="170" t="s">
        <v>0</v>
      </c>
      <c r="AA82" s="170" t="s">
        <v>0</v>
      </c>
      <c r="AB82" s="170" t="s">
        <v>0</v>
      </c>
      <c r="AC82" s="207" t="s">
        <v>0</v>
      </c>
      <c r="AD82" s="207">
        <v>0.97299999999999998</v>
      </c>
      <c r="AE82" s="207">
        <v>0.98</v>
      </c>
      <c r="AF82" s="207">
        <v>0.98199999999999998</v>
      </c>
      <c r="AG82" s="207">
        <v>0.996</v>
      </c>
      <c r="AH82" s="207">
        <v>0.99199999999999999</v>
      </c>
      <c r="AI82" s="207">
        <v>1</v>
      </c>
      <c r="AJ82" s="207">
        <v>1</v>
      </c>
      <c r="AK82" s="207">
        <v>1</v>
      </c>
      <c r="AL82" s="207">
        <v>0.98899999999999999</v>
      </c>
      <c r="AM82" s="207">
        <v>0.97399999999999998</v>
      </c>
      <c r="AN82" s="207">
        <v>0.96699999999999997</v>
      </c>
      <c r="AO82" s="207">
        <v>0.94799999999999995</v>
      </c>
      <c r="AP82" s="207">
        <v>0.94399999999999995</v>
      </c>
      <c r="AQ82" s="207">
        <v>0.95799999999999996</v>
      </c>
      <c r="AR82" s="168">
        <v>0.96599999999999997</v>
      </c>
      <c r="AS82" s="168">
        <v>0.98099999999999998</v>
      </c>
      <c r="AT82" s="207">
        <v>0.97199999999999998</v>
      </c>
    </row>
    <row r="83" spans="2:46">
      <c r="B83" s="276" t="s">
        <v>329</v>
      </c>
      <c r="C83" s="285" t="s">
        <v>0</v>
      </c>
      <c r="D83" s="106" t="s">
        <v>0</v>
      </c>
      <c r="E83" s="106" t="s">
        <v>0</v>
      </c>
      <c r="F83" s="106" t="s">
        <v>0</v>
      </c>
      <c r="G83" s="106" t="s">
        <v>0</v>
      </c>
      <c r="H83" s="106" t="s">
        <v>0</v>
      </c>
      <c r="I83" s="106" t="s">
        <v>0</v>
      </c>
      <c r="J83" s="106" t="s">
        <v>0</v>
      </c>
      <c r="K83" s="106" t="s">
        <v>0</v>
      </c>
      <c r="L83" s="106" t="s">
        <v>0</v>
      </c>
      <c r="M83" s="106" t="s">
        <v>0</v>
      </c>
      <c r="N83" s="106" t="s">
        <v>0</v>
      </c>
      <c r="O83" s="106" t="s">
        <v>0</v>
      </c>
      <c r="P83" s="106" t="s">
        <v>0</v>
      </c>
      <c r="Q83" s="106" t="s">
        <v>0</v>
      </c>
      <c r="R83" s="106" t="s">
        <v>0</v>
      </c>
      <c r="S83" s="106" t="s">
        <v>0</v>
      </c>
      <c r="T83" s="106" t="s">
        <v>0</v>
      </c>
      <c r="U83" s="168" t="s">
        <v>0</v>
      </c>
      <c r="V83" s="168" t="s">
        <v>0</v>
      </c>
      <c r="W83" s="168" t="s">
        <v>0</v>
      </c>
      <c r="X83" s="168" t="s">
        <v>0</v>
      </c>
      <c r="Y83" s="168" t="s">
        <v>0</v>
      </c>
      <c r="Z83" s="168" t="s">
        <v>0</v>
      </c>
      <c r="AA83" s="168" t="s">
        <v>0</v>
      </c>
      <c r="AB83" s="168" t="s">
        <v>0</v>
      </c>
      <c r="AC83" s="25" t="s">
        <v>0</v>
      </c>
      <c r="AD83" s="25" t="s">
        <v>0</v>
      </c>
      <c r="AE83" s="25" t="s">
        <v>0</v>
      </c>
      <c r="AF83" s="25" t="s">
        <v>0</v>
      </c>
      <c r="AG83" s="25">
        <v>0.97699999999999998</v>
      </c>
      <c r="AH83" s="25">
        <v>0.97699999999999998</v>
      </c>
      <c r="AI83" s="25">
        <v>0.98899999999999999</v>
      </c>
      <c r="AJ83" s="25">
        <v>1</v>
      </c>
      <c r="AK83" s="25">
        <v>0.96899999999999997</v>
      </c>
      <c r="AL83" s="25">
        <v>0.98099999999999998</v>
      </c>
      <c r="AM83" s="25">
        <v>0.98099999999999998</v>
      </c>
      <c r="AN83" s="25">
        <v>0.98099999999999998</v>
      </c>
      <c r="AO83" s="25">
        <v>0.98099999999999998</v>
      </c>
      <c r="AP83" s="25">
        <v>0.98099999999999998</v>
      </c>
      <c r="AQ83" s="25">
        <v>0.98099999999999998</v>
      </c>
      <c r="AR83" s="168">
        <v>0.98099999999999998</v>
      </c>
      <c r="AS83" s="168">
        <v>0.98099999999999998</v>
      </c>
      <c r="AT83" s="25">
        <v>0.98099999999999998</v>
      </c>
    </row>
    <row r="84" spans="2:46">
      <c r="B84" s="278" t="s">
        <v>330</v>
      </c>
      <c r="C84" s="287" t="s">
        <v>0</v>
      </c>
      <c r="D84" s="161" t="s">
        <v>0</v>
      </c>
      <c r="E84" s="161" t="s">
        <v>0</v>
      </c>
      <c r="F84" s="161" t="s">
        <v>0</v>
      </c>
      <c r="G84" s="161" t="s">
        <v>0</v>
      </c>
      <c r="H84" s="161" t="s">
        <v>0</v>
      </c>
      <c r="I84" s="161" t="s">
        <v>0</v>
      </c>
      <c r="J84" s="161" t="s">
        <v>0</v>
      </c>
      <c r="K84" s="161" t="s">
        <v>0</v>
      </c>
      <c r="L84" s="161" t="s">
        <v>0</v>
      </c>
      <c r="M84" s="161" t="s">
        <v>0</v>
      </c>
      <c r="N84" s="161" t="s">
        <v>0</v>
      </c>
      <c r="O84" s="161" t="s">
        <v>0</v>
      </c>
      <c r="P84" s="161" t="s">
        <v>0</v>
      </c>
      <c r="Q84" s="161" t="s">
        <v>0</v>
      </c>
      <c r="R84" s="161" t="s">
        <v>0</v>
      </c>
      <c r="S84" s="161" t="s">
        <v>0</v>
      </c>
      <c r="T84" s="161" t="s">
        <v>0</v>
      </c>
      <c r="U84" s="170" t="s">
        <v>0</v>
      </c>
      <c r="V84" s="170" t="s">
        <v>0</v>
      </c>
      <c r="W84" s="170" t="s">
        <v>0</v>
      </c>
      <c r="X84" s="170" t="s">
        <v>0</v>
      </c>
      <c r="Y84" s="170" t="s">
        <v>0</v>
      </c>
      <c r="Z84" s="170" t="s">
        <v>0</v>
      </c>
      <c r="AA84" s="170" t="s">
        <v>0</v>
      </c>
      <c r="AB84" s="170" t="s">
        <v>0</v>
      </c>
      <c r="AC84" s="207" t="s">
        <v>0</v>
      </c>
      <c r="AD84" s="207" t="s">
        <v>0</v>
      </c>
      <c r="AE84" s="207" t="s">
        <v>0</v>
      </c>
      <c r="AF84" s="207" t="s">
        <v>0</v>
      </c>
      <c r="AG84" s="207">
        <v>1</v>
      </c>
      <c r="AH84" s="207">
        <v>1</v>
      </c>
      <c r="AI84" s="207">
        <v>1</v>
      </c>
      <c r="AJ84" s="207">
        <v>1</v>
      </c>
      <c r="AK84" s="207">
        <v>1</v>
      </c>
      <c r="AL84" s="207">
        <v>1</v>
      </c>
      <c r="AM84" s="207">
        <v>1</v>
      </c>
      <c r="AN84" s="207">
        <v>1</v>
      </c>
      <c r="AO84" s="207">
        <v>1</v>
      </c>
      <c r="AP84" s="207">
        <v>0.81299999999999994</v>
      </c>
      <c r="AQ84" s="207">
        <v>1</v>
      </c>
      <c r="AR84" s="168">
        <v>1</v>
      </c>
      <c r="AS84" s="168">
        <v>1</v>
      </c>
      <c r="AT84" s="207">
        <v>1</v>
      </c>
    </row>
    <row r="85" spans="2:46">
      <c r="B85" s="278" t="s">
        <v>353</v>
      </c>
      <c r="C85" s="287"/>
      <c r="D85" s="161"/>
      <c r="E85" s="161"/>
      <c r="F85" s="161"/>
      <c r="G85" s="161"/>
      <c r="H85" s="161"/>
      <c r="I85" s="161"/>
      <c r="J85" s="161"/>
      <c r="K85" s="161"/>
      <c r="L85" s="161"/>
      <c r="M85" s="161"/>
      <c r="N85" s="161"/>
      <c r="O85" s="161"/>
      <c r="P85" s="161"/>
      <c r="Q85" s="161"/>
      <c r="R85" s="161"/>
      <c r="S85" s="161"/>
      <c r="T85" s="161"/>
      <c r="U85" s="170"/>
      <c r="V85" s="170"/>
      <c r="W85" s="170"/>
      <c r="X85" s="170"/>
      <c r="Y85" s="170"/>
      <c r="Z85" s="170"/>
      <c r="AA85" s="170"/>
      <c r="AB85" s="170"/>
      <c r="AC85" s="207"/>
      <c r="AD85" s="207"/>
      <c r="AE85" s="207"/>
      <c r="AF85" s="207"/>
      <c r="AG85" s="207"/>
      <c r="AH85" s="207"/>
      <c r="AI85" s="207">
        <v>1</v>
      </c>
      <c r="AJ85" s="207">
        <v>1</v>
      </c>
      <c r="AK85" s="207">
        <v>1</v>
      </c>
      <c r="AL85" s="207">
        <v>1</v>
      </c>
      <c r="AM85" s="207">
        <v>1</v>
      </c>
      <c r="AN85" s="207">
        <v>1</v>
      </c>
      <c r="AO85" s="207">
        <v>1</v>
      </c>
      <c r="AP85" s="207">
        <v>1</v>
      </c>
      <c r="AQ85" s="207">
        <v>1</v>
      </c>
      <c r="AR85" s="168">
        <v>1</v>
      </c>
      <c r="AS85" s="168">
        <v>1</v>
      </c>
      <c r="AT85" s="207">
        <v>1</v>
      </c>
    </row>
    <row r="86" spans="2:46">
      <c r="B86" s="278" t="s">
        <v>436</v>
      </c>
      <c r="C86" s="287"/>
      <c r="D86" s="161"/>
      <c r="E86" s="161"/>
      <c r="F86" s="161"/>
      <c r="G86" s="161"/>
      <c r="H86" s="161"/>
      <c r="I86" s="161"/>
      <c r="J86" s="161"/>
      <c r="K86" s="161"/>
      <c r="L86" s="161"/>
      <c r="M86" s="161"/>
      <c r="N86" s="161"/>
      <c r="O86" s="161"/>
      <c r="P86" s="161"/>
      <c r="Q86" s="161"/>
      <c r="R86" s="161"/>
      <c r="S86" s="161"/>
      <c r="T86" s="161"/>
      <c r="U86" s="170"/>
      <c r="V86" s="170"/>
      <c r="W86" s="170"/>
      <c r="X86" s="170"/>
      <c r="Y86" s="170"/>
      <c r="Z86" s="170"/>
      <c r="AA86" s="170"/>
      <c r="AB86" s="170"/>
      <c r="AC86" s="207"/>
      <c r="AD86" s="207"/>
      <c r="AE86" s="207"/>
      <c r="AF86" s="207"/>
      <c r="AG86" s="207"/>
      <c r="AH86" s="207"/>
      <c r="AI86" s="207" t="s">
        <v>0</v>
      </c>
      <c r="AJ86" s="207">
        <v>0.97</v>
      </c>
      <c r="AK86" s="207">
        <v>1</v>
      </c>
      <c r="AL86" s="207">
        <v>1</v>
      </c>
      <c r="AM86" s="207">
        <v>1</v>
      </c>
      <c r="AN86" s="207">
        <v>1</v>
      </c>
      <c r="AO86" s="207">
        <v>0.96899999999999997</v>
      </c>
      <c r="AP86" s="207">
        <v>0.995</v>
      </c>
      <c r="AQ86" s="207">
        <v>0.92700000000000005</v>
      </c>
      <c r="AR86" s="168">
        <v>0.78600000000000003</v>
      </c>
      <c r="AS86" s="168">
        <v>0.8</v>
      </c>
      <c r="AT86" s="207">
        <v>0.93400000000000005</v>
      </c>
    </row>
    <row r="87" spans="2:46">
      <c r="B87" s="278" t="str">
        <f>+'Basic data'!B87</f>
        <v>Front Place Minami-Shinjuku</v>
      </c>
      <c r="C87" s="287"/>
      <c r="D87" s="161"/>
      <c r="E87" s="161"/>
      <c r="F87" s="161"/>
      <c r="G87" s="161"/>
      <c r="H87" s="161"/>
      <c r="I87" s="161"/>
      <c r="J87" s="161"/>
      <c r="K87" s="161"/>
      <c r="L87" s="161"/>
      <c r="M87" s="161"/>
      <c r="N87" s="161"/>
      <c r="O87" s="161"/>
      <c r="P87" s="161"/>
      <c r="Q87" s="161"/>
      <c r="R87" s="161"/>
      <c r="S87" s="161"/>
      <c r="T87" s="161"/>
      <c r="U87" s="170"/>
      <c r="V87" s="170"/>
      <c r="W87" s="170"/>
      <c r="X87" s="170"/>
      <c r="Y87" s="170"/>
      <c r="Z87" s="170"/>
      <c r="AA87" s="170"/>
      <c r="AB87" s="170"/>
      <c r="AC87" s="207"/>
      <c r="AD87" s="207"/>
      <c r="AE87" s="207"/>
      <c r="AF87" s="207"/>
      <c r="AG87" s="207"/>
      <c r="AH87" s="207"/>
      <c r="AI87" s="207"/>
      <c r="AJ87" s="207"/>
      <c r="AK87" s="207">
        <v>1</v>
      </c>
      <c r="AL87" s="207">
        <v>1</v>
      </c>
      <c r="AM87" s="207">
        <v>1</v>
      </c>
      <c r="AN87" s="207">
        <v>1</v>
      </c>
      <c r="AO87" s="207">
        <v>1</v>
      </c>
      <c r="AP87" s="207">
        <v>1</v>
      </c>
      <c r="AQ87" s="207">
        <v>1</v>
      </c>
      <c r="AR87" s="168">
        <v>1</v>
      </c>
      <c r="AS87" s="168">
        <v>1</v>
      </c>
      <c r="AT87" s="207">
        <v>1</v>
      </c>
    </row>
    <row r="88" spans="2:46">
      <c r="B88" s="278" t="str">
        <f>+'Basic data'!B88</f>
        <v>Daido Seimei Niigata Building</v>
      </c>
      <c r="C88" s="287"/>
      <c r="D88" s="161"/>
      <c r="E88" s="161"/>
      <c r="F88" s="161"/>
      <c r="G88" s="161"/>
      <c r="H88" s="161"/>
      <c r="I88" s="161"/>
      <c r="J88" s="161"/>
      <c r="K88" s="161"/>
      <c r="L88" s="161"/>
      <c r="M88" s="161"/>
      <c r="N88" s="161"/>
      <c r="O88" s="161"/>
      <c r="P88" s="161"/>
      <c r="Q88" s="161"/>
      <c r="R88" s="161"/>
      <c r="S88" s="161"/>
      <c r="T88" s="161"/>
      <c r="U88" s="170"/>
      <c r="V88" s="170"/>
      <c r="W88" s="170"/>
      <c r="X88" s="170"/>
      <c r="Y88" s="170"/>
      <c r="Z88" s="170"/>
      <c r="AA88" s="170"/>
      <c r="AB88" s="170"/>
      <c r="AC88" s="207"/>
      <c r="AD88" s="207"/>
      <c r="AE88" s="207"/>
      <c r="AF88" s="207"/>
      <c r="AG88" s="207"/>
      <c r="AH88" s="207"/>
      <c r="AI88" s="207"/>
      <c r="AJ88" s="207"/>
      <c r="AK88" s="207">
        <v>0.94699999999999995</v>
      </c>
      <c r="AL88" s="207">
        <v>0.94699999999999995</v>
      </c>
      <c r="AM88" s="207">
        <v>0.94699999999999995</v>
      </c>
      <c r="AN88" s="207">
        <v>0.94699999999999995</v>
      </c>
      <c r="AO88" s="207">
        <v>1</v>
      </c>
      <c r="AP88" s="207">
        <v>1</v>
      </c>
      <c r="AQ88" s="207">
        <v>1</v>
      </c>
      <c r="AR88" s="168">
        <v>1</v>
      </c>
      <c r="AS88" s="168">
        <v>1</v>
      </c>
      <c r="AT88" s="207">
        <v>0.877</v>
      </c>
    </row>
    <row r="89" spans="2:46">
      <c r="B89" s="278" t="str">
        <f>+'Basic data'!B89</f>
        <v>Seavans S Building</v>
      </c>
      <c r="C89" s="287"/>
      <c r="D89" s="161"/>
      <c r="E89" s="161"/>
      <c r="F89" s="161"/>
      <c r="G89" s="161"/>
      <c r="H89" s="161"/>
      <c r="I89" s="161"/>
      <c r="J89" s="161"/>
      <c r="K89" s="161"/>
      <c r="L89" s="161"/>
      <c r="M89" s="161"/>
      <c r="N89" s="161"/>
      <c r="O89" s="161"/>
      <c r="P89" s="161"/>
      <c r="Q89" s="161"/>
      <c r="R89" s="161"/>
      <c r="S89" s="161"/>
      <c r="T89" s="161"/>
      <c r="U89" s="170"/>
      <c r="V89" s="170"/>
      <c r="W89" s="170"/>
      <c r="X89" s="170"/>
      <c r="Y89" s="170"/>
      <c r="Z89" s="170"/>
      <c r="AA89" s="170"/>
      <c r="AB89" s="170"/>
      <c r="AC89" s="207"/>
      <c r="AD89" s="207"/>
      <c r="AE89" s="207"/>
      <c r="AF89" s="207"/>
      <c r="AG89" s="207"/>
      <c r="AH89" s="207"/>
      <c r="AI89" s="207"/>
      <c r="AJ89" s="207"/>
      <c r="AK89" s="207"/>
      <c r="AL89" s="207"/>
      <c r="AM89" s="207">
        <v>1</v>
      </c>
      <c r="AN89" s="207">
        <v>1</v>
      </c>
      <c r="AO89" s="207">
        <v>0.98799999999999999</v>
      </c>
      <c r="AP89" s="207">
        <v>0.98799999999999999</v>
      </c>
      <c r="AQ89" s="207">
        <v>1</v>
      </c>
      <c r="AR89" s="168">
        <v>0.84599999999999997</v>
      </c>
      <c r="AS89" s="168">
        <v>0.92300000000000004</v>
      </c>
      <c r="AT89" s="207">
        <v>0.97899999999999998</v>
      </c>
    </row>
    <row r="90" spans="2:46">
      <c r="B90" s="278" t="str">
        <f>+'Basic data'!B90</f>
        <v>Otemachi Park Building</v>
      </c>
      <c r="C90" s="287"/>
      <c r="D90" s="161"/>
      <c r="E90" s="161"/>
      <c r="F90" s="161"/>
      <c r="G90" s="161"/>
      <c r="H90" s="161"/>
      <c r="I90" s="161"/>
      <c r="J90" s="161"/>
      <c r="K90" s="161"/>
      <c r="L90" s="161"/>
      <c r="M90" s="161"/>
      <c r="N90" s="161"/>
      <c r="O90" s="161"/>
      <c r="P90" s="161"/>
      <c r="Q90" s="161"/>
      <c r="R90" s="161"/>
      <c r="S90" s="161"/>
      <c r="T90" s="161"/>
      <c r="U90" s="170"/>
      <c r="V90" s="170"/>
      <c r="W90" s="170"/>
      <c r="X90" s="170"/>
      <c r="Y90" s="170"/>
      <c r="Z90" s="170"/>
      <c r="AA90" s="170"/>
      <c r="AB90" s="170"/>
      <c r="AC90" s="207"/>
      <c r="AD90" s="207"/>
      <c r="AE90" s="207"/>
      <c r="AF90" s="207"/>
      <c r="AG90" s="207"/>
      <c r="AH90" s="207"/>
      <c r="AI90" s="207"/>
      <c r="AJ90" s="207"/>
      <c r="AK90" s="207"/>
      <c r="AL90" s="207"/>
      <c r="AM90" s="207">
        <v>1</v>
      </c>
      <c r="AN90" s="207">
        <v>1</v>
      </c>
      <c r="AO90" s="207">
        <v>1</v>
      </c>
      <c r="AP90" s="207">
        <v>1</v>
      </c>
      <c r="AQ90" s="207">
        <v>1</v>
      </c>
      <c r="AR90" s="168">
        <v>1</v>
      </c>
      <c r="AS90" s="168">
        <v>1</v>
      </c>
      <c r="AT90" s="207">
        <v>1</v>
      </c>
    </row>
    <row r="91" spans="2:46">
      <c r="B91" s="278" t="str">
        <f>+'Basic data'!B91</f>
        <v>GRAND FRONT OSAKA (North Building)</v>
      </c>
      <c r="C91" s="287"/>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37"/>
      <c r="AD91" s="106"/>
      <c r="AE91" s="106"/>
      <c r="AF91" s="106"/>
      <c r="AG91" s="106"/>
      <c r="AH91" s="37"/>
      <c r="AI91" s="37"/>
      <c r="AJ91" s="37"/>
      <c r="AK91" s="37"/>
      <c r="AL91" s="37"/>
      <c r="AM91" s="37"/>
      <c r="AN91" s="37"/>
      <c r="AO91" s="37"/>
      <c r="AP91" s="37"/>
      <c r="AQ91" s="207">
        <v>0.98499999999999999</v>
      </c>
      <c r="AR91" s="168">
        <v>0.98299999999999998</v>
      </c>
      <c r="AS91" s="168">
        <v>0.98799999999999999</v>
      </c>
      <c r="AT91" s="207">
        <v>0.98099999999999998</v>
      </c>
    </row>
    <row r="92" spans="2:46">
      <c r="B92" s="278" t="str">
        <f>+'Basic data'!B92</f>
        <v>GRAND FRONT OSAKA (Umekita Plaza and South Building)</v>
      </c>
      <c r="C92" s="287"/>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37"/>
      <c r="AD92" s="106"/>
      <c r="AE92" s="106"/>
      <c r="AF92" s="106"/>
      <c r="AG92" s="106"/>
      <c r="AH92" s="37"/>
      <c r="AI92" s="37"/>
      <c r="AJ92" s="37"/>
      <c r="AK92" s="37"/>
      <c r="AL92" s="37"/>
      <c r="AM92" s="37"/>
      <c r="AN92" s="37"/>
      <c r="AO92" s="37"/>
      <c r="AP92" s="37"/>
      <c r="AQ92" s="207">
        <v>0.95299999999999996</v>
      </c>
      <c r="AR92" s="168">
        <v>0.89600000000000002</v>
      </c>
      <c r="AS92" s="168">
        <v>0.93500000000000005</v>
      </c>
      <c r="AT92" s="207">
        <v>0.93300000000000005</v>
      </c>
    </row>
    <row r="93" spans="2:46">
      <c r="B93" s="278" t="str">
        <f>+'Basic data'!B93</f>
        <v>Toyosu Front</v>
      </c>
      <c r="C93" s="287"/>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37"/>
      <c r="AD93" s="106"/>
      <c r="AE93" s="106"/>
      <c r="AF93" s="106"/>
      <c r="AG93" s="106"/>
      <c r="AH93" s="37"/>
      <c r="AI93" s="37"/>
      <c r="AJ93" s="37"/>
      <c r="AK93" s="37"/>
      <c r="AL93" s="37"/>
      <c r="AM93" s="37"/>
      <c r="AN93" s="37"/>
      <c r="AO93" s="37"/>
      <c r="AP93" s="37"/>
      <c r="AQ93" s="207">
        <v>0.98899999999999999</v>
      </c>
      <c r="AR93" s="168">
        <v>0.98899999999999999</v>
      </c>
      <c r="AS93" s="168">
        <v>0.98899999999999999</v>
      </c>
      <c r="AT93" s="207">
        <v>0.98899999999999999</v>
      </c>
    </row>
    <row r="94" spans="2:46">
      <c r="B94" s="278" t="str">
        <f>+'Basic data'!B94</f>
        <v>the ARGYLE aoyama</v>
      </c>
      <c r="C94" s="287"/>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37"/>
      <c r="AD94" s="106"/>
      <c r="AE94" s="106"/>
      <c r="AF94" s="106"/>
      <c r="AG94" s="106"/>
      <c r="AH94" s="37"/>
      <c r="AI94" s="37"/>
      <c r="AJ94" s="37"/>
      <c r="AK94" s="37"/>
      <c r="AL94" s="37"/>
      <c r="AM94" s="37"/>
      <c r="AN94" s="37"/>
      <c r="AO94" s="37"/>
      <c r="AP94" s="37"/>
      <c r="AQ94" s="37"/>
      <c r="AR94" s="168" t="s">
        <v>0</v>
      </c>
      <c r="AS94" s="168">
        <v>1</v>
      </c>
      <c r="AT94" s="207">
        <v>1</v>
      </c>
    </row>
    <row r="95" spans="2:46">
      <c r="B95" s="278" t="str">
        <f>+'Basic data'!B95</f>
        <v>Toyosu Foresia</v>
      </c>
      <c r="C95" s="287"/>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37"/>
      <c r="AD95" s="106"/>
      <c r="AE95" s="106"/>
      <c r="AF95" s="106"/>
      <c r="AG95" s="106"/>
      <c r="AH95" s="37"/>
      <c r="AI95" s="37"/>
      <c r="AJ95" s="37"/>
      <c r="AK95" s="37"/>
      <c r="AL95" s="37"/>
      <c r="AM95" s="37"/>
      <c r="AN95" s="37"/>
      <c r="AO95" s="37"/>
      <c r="AP95" s="37"/>
      <c r="AQ95" s="37"/>
      <c r="AR95" s="168" t="s">
        <v>0</v>
      </c>
      <c r="AS95" s="168">
        <v>0.97899999999999998</v>
      </c>
      <c r="AT95" s="207">
        <v>0.97099999999999997</v>
      </c>
    </row>
    <row r="96" spans="2:46">
      <c r="B96" s="278" t="str">
        <f>+'Basic data'!B96</f>
        <v>CIRCLES Hirakawacho</v>
      </c>
      <c r="C96" s="287"/>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37"/>
      <c r="AD96" s="106"/>
      <c r="AE96" s="106"/>
      <c r="AF96" s="106"/>
      <c r="AG96" s="106"/>
      <c r="AH96" s="37"/>
      <c r="AI96" s="37"/>
      <c r="AJ96" s="37"/>
      <c r="AK96" s="37"/>
      <c r="AL96" s="37"/>
      <c r="AM96" s="37"/>
      <c r="AN96" s="37"/>
      <c r="AO96" s="37"/>
      <c r="AP96" s="37"/>
      <c r="AQ96" s="37"/>
      <c r="AR96" s="168" t="s">
        <v>0</v>
      </c>
      <c r="AS96" s="168">
        <v>0.90400000000000003</v>
      </c>
      <c r="AT96" s="207">
        <v>1</v>
      </c>
    </row>
    <row r="97" spans="2:46" ht="12.5" thickBot="1">
      <c r="B97" s="278" t="str">
        <f>+'Basic data'!B97</f>
        <v>Forecast Sakaisujihonmachi</v>
      </c>
      <c r="C97" s="287"/>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37"/>
      <c r="AD97" s="106"/>
      <c r="AE97" s="106"/>
      <c r="AF97" s="106"/>
      <c r="AG97" s="106"/>
      <c r="AH97" s="37"/>
      <c r="AI97" s="37"/>
      <c r="AJ97" s="37"/>
      <c r="AK97" s="37"/>
      <c r="AL97" s="37"/>
      <c r="AM97" s="37"/>
      <c r="AN97" s="37"/>
      <c r="AO97" s="37"/>
      <c r="AP97" s="37"/>
      <c r="AQ97" s="37"/>
      <c r="AR97" s="168" t="s">
        <v>0</v>
      </c>
      <c r="AS97" s="168" t="s">
        <v>0</v>
      </c>
      <c r="AT97" s="207">
        <v>0.92100000000000004</v>
      </c>
    </row>
    <row r="98" spans="2:46" ht="12.5" thickTop="1">
      <c r="B98" s="264" t="s">
        <v>1</v>
      </c>
      <c r="C98" s="291">
        <v>0.94</v>
      </c>
      <c r="D98" s="292">
        <v>0.95299999999999996</v>
      </c>
      <c r="E98" s="292">
        <v>0.94399999999999995</v>
      </c>
      <c r="F98" s="292">
        <v>0.95099999999999996</v>
      </c>
      <c r="G98" s="292">
        <v>0.94799999999999995</v>
      </c>
      <c r="H98" s="292">
        <v>0.93600000000000005</v>
      </c>
      <c r="I98" s="292">
        <v>0.97599999999999998</v>
      </c>
      <c r="J98" s="292">
        <v>0.98599999999999999</v>
      </c>
      <c r="K98" s="292">
        <v>0.98699999999999999</v>
      </c>
      <c r="L98" s="292">
        <v>0.98199999999999998</v>
      </c>
      <c r="M98" s="292">
        <v>0.97799999999999998</v>
      </c>
      <c r="N98" s="292">
        <v>0.98699999999999999</v>
      </c>
      <c r="O98" s="292">
        <v>0.95899999999999996</v>
      </c>
      <c r="P98" s="292">
        <v>0.96099999999999997</v>
      </c>
      <c r="Q98" s="292">
        <v>0.95499999999999996</v>
      </c>
      <c r="R98" s="292">
        <v>0.93300000000000005</v>
      </c>
      <c r="S98" s="292">
        <v>0.93</v>
      </c>
      <c r="T98" s="292">
        <v>0.92400000000000004</v>
      </c>
      <c r="U98" s="292">
        <v>0.93200000000000005</v>
      </c>
      <c r="V98" s="292">
        <v>0.94599999999999995</v>
      </c>
      <c r="W98" s="292">
        <v>0.94699999999999995</v>
      </c>
      <c r="X98" s="292">
        <v>0.95499999999999996</v>
      </c>
      <c r="Y98" s="292">
        <v>0.96699999999999997</v>
      </c>
      <c r="Z98" s="292">
        <v>0.96299999999999997</v>
      </c>
      <c r="AA98" s="292">
        <v>0.96699999999999997</v>
      </c>
      <c r="AB98" s="292">
        <v>0.97799999999999998</v>
      </c>
      <c r="AC98" s="293">
        <v>0.97799999999999998</v>
      </c>
      <c r="AD98" s="293">
        <v>0.97699999999999998</v>
      </c>
      <c r="AE98" s="293">
        <v>0.98299999999999998</v>
      </c>
      <c r="AF98" s="293">
        <v>0.98699999999999999</v>
      </c>
      <c r="AG98" s="293">
        <v>0.98799999999999999</v>
      </c>
      <c r="AH98" s="293">
        <v>0.99099999999999999</v>
      </c>
      <c r="AI98" s="293">
        <v>0.99199999999999999</v>
      </c>
      <c r="AJ98" s="293">
        <v>0.99199999999999999</v>
      </c>
      <c r="AK98" s="293">
        <v>0.995</v>
      </c>
      <c r="AL98" s="293">
        <v>0.99299999999999999</v>
      </c>
      <c r="AM98" s="293">
        <v>0.997</v>
      </c>
      <c r="AN98" s="293">
        <v>0.99</v>
      </c>
      <c r="AO98" s="293">
        <v>0.97899999999999998</v>
      </c>
      <c r="AP98" s="293">
        <v>0.96499999999999997</v>
      </c>
      <c r="AQ98" s="293">
        <v>0.97</v>
      </c>
      <c r="AR98" s="349">
        <v>0.93899999999999995</v>
      </c>
      <c r="AS98" s="349">
        <v>0.95499999999999996</v>
      </c>
      <c r="AT98" s="293">
        <v>0.95</v>
      </c>
    </row>
  </sheetData>
  <mergeCells count="1">
    <mergeCell ref="B4:B5"/>
  </mergeCells>
  <phoneticPr fontId="2"/>
  <pageMargins left="0.74803149606299213" right="0.74803149606299213" top="0.98425196850393704" bottom="0.98425196850393704" header="0.51181102362204722" footer="0.51181102362204722"/>
  <pageSetup paperSize="8" scale="59" fitToWidth="0" orientation="landscape" horizontalDpi="300" verticalDpi="300" r:id="rId1"/>
  <headerFooter alignWithMargins="0">
    <oddHeader>&amp;L&amp;A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B4:AT98"/>
  <sheetViews>
    <sheetView showGridLines="0" view="pageBreakPreview" zoomScale="80" zoomScaleNormal="85" zoomScaleSheetLayoutView="80" workbookViewId="0">
      <pane xSplit="2" ySplit="5" topLeftCell="C6" activePane="bottomRight" state="frozen"/>
      <selection activeCell="A155" sqref="A98:XFD155"/>
      <selection pane="topRight" activeCell="A155" sqref="A98:XFD155"/>
      <selection pane="bottomLeft" activeCell="A155" sqref="A98:XFD155"/>
      <selection pane="bottomRight"/>
    </sheetView>
  </sheetViews>
  <sheetFormatPr defaultColWidth="9" defaultRowHeight="12"/>
  <cols>
    <col min="1" max="1" width="9" style="2"/>
    <col min="2" max="2" width="35.6328125" style="2" bestFit="1" customWidth="1"/>
    <col min="3" max="5" width="12.26953125" style="2" customWidth="1"/>
    <col min="6" max="7" width="12.26953125" style="70" customWidth="1"/>
    <col min="8" max="12" width="12.26953125" style="2" customWidth="1"/>
    <col min="13" max="15" width="12.36328125" style="2" customWidth="1"/>
    <col min="16" max="28" width="12.26953125" style="2" customWidth="1"/>
    <col min="29" max="46" width="12.36328125" style="2" customWidth="1"/>
    <col min="47" max="16384" width="9" style="2"/>
  </cols>
  <sheetData>
    <row r="4" spans="2:46" ht="13.5" customHeight="1">
      <c r="B4" s="385" t="s">
        <v>2</v>
      </c>
      <c r="C4" s="282" t="s">
        <v>362</v>
      </c>
      <c r="D4" s="210" t="s">
        <v>363</v>
      </c>
      <c r="E4" s="210" t="s">
        <v>364</v>
      </c>
      <c r="F4" s="210" t="s">
        <v>365</v>
      </c>
      <c r="G4" s="210" t="s">
        <v>366</v>
      </c>
      <c r="H4" s="210" t="s">
        <v>367</v>
      </c>
      <c r="I4" s="210" t="s">
        <v>368</v>
      </c>
      <c r="J4" s="210" t="s">
        <v>369</v>
      </c>
      <c r="K4" s="210" t="s">
        <v>370</v>
      </c>
      <c r="L4" s="210" t="s">
        <v>371</v>
      </c>
      <c r="M4" s="210" t="s">
        <v>372</v>
      </c>
      <c r="N4" s="210" t="s">
        <v>373</v>
      </c>
      <c r="O4" s="210" t="s">
        <v>374</v>
      </c>
      <c r="P4" s="210" t="s">
        <v>375</v>
      </c>
      <c r="Q4" s="210" t="s">
        <v>376</v>
      </c>
      <c r="R4" s="210" t="s">
        <v>377</v>
      </c>
      <c r="S4" s="210" t="s">
        <v>378</v>
      </c>
      <c r="T4" s="210" t="s">
        <v>379</v>
      </c>
      <c r="U4" s="210" t="s">
        <v>380</v>
      </c>
      <c r="V4" s="210" t="s">
        <v>381</v>
      </c>
      <c r="W4" s="210" t="s">
        <v>382</v>
      </c>
      <c r="X4" s="210" t="s">
        <v>383</v>
      </c>
      <c r="Y4" s="210" t="s">
        <v>384</v>
      </c>
      <c r="Z4" s="210" t="s">
        <v>385</v>
      </c>
      <c r="AA4" s="210" t="s">
        <v>386</v>
      </c>
      <c r="AB4" s="210" t="s">
        <v>387</v>
      </c>
      <c r="AC4" s="275" t="s">
        <v>388</v>
      </c>
      <c r="AD4" s="275" t="s">
        <v>389</v>
      </c>
      <c r="AE4" s="275" t="s">
        <v>390</v>
      </c>
      <c r="AF4" s="275" t="s">
        <v>391</v>
      </c>
      <c r="AG4" s="275" t="s">
        <v>392</v>
      </c>
      <c r="AH4" s="275" t="s">
        <v>393</v>
      </c>
      <c r="AI4" s="275" t="s">
        <v>394</v>
      </c>
      <c r="AJ4" s="275" t="s">
        <v>395</v>
      </c>
      <c r="AK4" s="275" t="s">
        <v>396</v>
      </c>
      <c r="AL4" s="275" t="s">
        <v>397</v>
      </c>
      <c r="AM4" s="275" t="s">
        <v>398</v>
      </c>
      <c r="AN4" s="275" t="s">
        <v>399</v>
      </c>
      <c r="AO4" s="275" t="s">
        <v>400</v>
      </c>
      <c r="AP4" s="275" t="s">
        <v>401</v>
      </c>
      <c r="AQ4" s="275" t="s">
        <v>402</v>
      </c>
      <c r="AR4" s="275" t="s">
        <v>403</v>
      </c>
      <c r="AS4" s="275" t="s">
        <v>404</v>
      </c>
      <c r="AT4" s="275" t="s">
        <v>405</v>
      </c>
    </row>
    <row r="5" spans="2:46" s="109" customFormat="1" ht="14.25" customHeight="1" thickBot="1">
      <c r="B5" s="386"/>
      <c r="C5" s="283" t="s">
        <v>3</v>
      </c>
      <c r="D5" s="157" t="s">
        <v>4</v>
      </c>
      <c r="E5" s="157" t="s">
        <v>5</v>
      </c>
      <c r="F5" s="157" t="s">
        <v>6</v>
      </c>
      <c r="G5" s="157" t="s">
        <v>7</v>
      </c>
      <c r="H5" s="157" t="s">
        <v>8</v>
      </c>
      <c r="I5" s="157" t="s">
        <v>9</v>
      </c>
      <c r="J5" s="157" t="s">
        <v>10</v>
      </c>
      <c r="K5" s="157" t="s">
        <v>11</v>
      </c>
      <c r="L5" s="157" t="s">
        <v>12</v>
      </c>
      <c r="M5" s="157" t="s">
        <v>18</v>
      </c>
      <c r="N5" s="157" t="s">
        <v>19</v>
      </c>
      <c r="O5" s="157" t="s">
        <v>109</v>
      </c>
      <c r="P5" s="157" t="s">
        <v>108</v>
      </c>
      <c r="Q5" s="157" t="s">
        <v>131</v>
      </c>
      <c r="R5" s="157" t="s">
        <v>132</v>
      </c>
      <c r="S5" s="157" t="s">
        <v>140</v>
      </c>
      <c r="T5" s="157" t="s">
        <v>141</v>
      </c>
      <c r="U5" s="157" t="s">
        <v>145</v>
      </c>
      <c r="V5" s="157" t="s">
        <v>147</v>
      </c>
      <c r="W5" s="157" t="s">
        <v>152</v>
      </c>
      <c r="X5" s="157" t="s">
        <v>155</v>
      </c>
      <c r="Y5" s="157" t="s">
        <v>162</v>
      </c>
      <c r="Z5" s="157" t="s">
        <v>177</v>
      </c>
      <c r="AA5" s="157" t="s">
        <v>166</v>
      </c>
      <c r="AB5" s="157" t="s">
        <v>186</v>
      </c>
      <c r="AC5" s="193" t="s">
        <v>188</v>
      </c>
      <c r="AD5" s="193" t="s">
        <v>190</v>
      </c>
      <c r="AE5" s="193" t="s">
        <v>196</v>
      </c>
      <c r="AF5" s="193" t="s">
        <v>228</v>
      </c>
      <c r="AG5" s="193" t="s">
        <v>229</v>
      </c>
      <c r="AH5" s="193" t="s">
        <v>230</v>
      </c>
      <c r="AI5" s="193" t="s">
        <v>231</v>
      </c>
      <c r="AJ5" s="193" t="s">
        <v>232</v>
      </c>
      <c r="AK5" s="193" t="s">
        <v>233</v>
      </c>
      <c r="AL5" s="193" t="s">
        <v>234</v>
      </c>
      <c r="AM5" s="193" t="s">
        <v>235</v>
      </c>
      <c r="AN5" s="193" t="s">
        <v>236</v>
      </c>
      <c r="AO5" s="193" t="s">
        <v>237</v>
      </c>
      <c r="AP5" s="193" t="s">
        <v>238</v>
      </c>
      <c r="AQ5" s="193" t="s">
        <v>239</v>
      </c>
      <c r="AR5" s="193" t="s">
        <v>240</v>
      </c>
      <c r="AS5" s="193" t="s">
        <v>241</v>
      </c>
      <c r="AT5" s="193" t="s">
        <v>242</v>
      </c>
    </row>
    <row r="6" spans="2:46">
      <c r="B6" s="258" t="s">
        <v>227</v>
      </c>
      <c r="C6" s="294">
        <v>4</v>
      </c>
      <c r="D6" s="163">
        <v>3</v>
      </c>
      <c r="E6" s="163">
        <v>3</v>
      </c>
      <c r="F6" s="163">
        <v>4</v>
      </c>
      <c r="G6" s="163">
        <v>4</v>
      </c>
      <c r="H6" s="163">
        <v>4</v>
      </c>
      <c r="I6" s="163">
        <v>4</v>
      </c>
      <c r="J6" s="163">
        <v>4</v>
      </c>
      <c r="K6" s="163">
        <v>4</v>
      </c>
      <c r="L6" s="163">
        <v>4</v>
      </c>
      <c r="M6" s="163" t="s">
        <v>0</v>
      </c>
      <c r="N6" s="163" t="s">
        <v>0</v>
      </c>
      <c r="O6" s="163" t="s">
        <v>0</v>
      </c>
      <c r="P6" s="158" t="s">
        <v>0</v>
      </c>
      <c r="Q6" s="163" t="s">
        <v>0</v>
      </c>
      <c r="R6" s="163" t="s">
        <v>0</v>
      </c>
      <c r="S6" s="158" t="s">
        <v>0</v>
      </c>
      <c r="T6" s="163" t="s">
        <v>0</v>
      </c>
      <c r="U6" s="163" t="s">
        <v>0</v>
      </c>
      <c r="V6" s="163" t="s">
        <v>0</v>
      </c>
      <c r="W6" s="163" t="s">
        <v>0</v>
      </c>
      <c r="X6" s="163" t="s">
        <v>0</v>
      </c>
      <c r="Y6" s="163" t="s">
        <v>0</v>
      </c>
      <c r="Z6" s="163" t="s">
        <v>0</v>
      </c>
      <c r="AA6" s="163" t="s">
        <v>0</v>
      </c>
      <c r="AB6" s="163" t="s">
        <v>0</v>
      </c>
      <c r="AC6" s="31" t="s">
        <v>0</v>
      </c>
      <c r="AD6" s="31" t="s">
        <v>0</v>
      </c>
      <c r="AE6" s="31" t="s">
        <v>0</v>
      </c>
      <c r="AF6" s="31" t="s">
        <v>0</v>
      </c>
      <c r="AG6" s="31" t="s">
        <v>0</v>
      </c>
      <c r="AH6" s="31" t="s">
        <v>0</v>
      </c>
      <c r="AI6" s="31" t="s">
        <v>0</v>
      </c>
      <c r="AJ6" s="31" t="s">
        <v>0</v>
      </c>
      <c r="AK6" s="31" t="s">
        <v>0</v>
      </c>
      <c r="AL6" s="31" t="s">
        <v>0</v>
      </c>
      <c r="AM6" s="31" t="s">
        <v>0</v>
      </c>
      <c r="AN6" s="31" t="s">
        <v>0</v>
      </c>
      <c r="AO6" s="31" t="s">
        <v>0</v>
      </c>
      <c r="AP6" s="31" t="s">
        <v>0</v>
      </c>
      <c r="AQ6" s="31" t="s">
        <v>0</v>
      </c>
      <c r="AR6" s="31"/>
      <c r="AS6" s="31"/>
      <c r="AT6" s="31" t="s">
        <v>0</v>
      </c>
    </row>
    <row r="7" spans="2:46">
      <c r="B7" s="260" t="s">
        <v>258</v>
      </c>
      <c r="C7" s="295">
        <v>9</v>
      </c>
      <c r="D7" s="164">
        <v>8</v>
      </c>
      <c r="E7" s="164">
        <v>8</v>
      </c>
      <c r="F7" s="164">
        <v>8</v>
      </c>
      <c r="G7" s="164">
        <v>10</v>
      </c>
      <c r="H7" s="164">
        <v>10</v>
      </c>
      <c r="I7" s="164">
        <v>10</v>
      </c>
      <c r="J7" s="164">
        <v>9</v>
      </c>
      <c r="K7" s="164">
        <v>9</v>
      </c>
      <c r="L7" s="164">
        <v>9</v>
      </c>
      <c r="M7" s="164">
        <v>9</v>
      </c>
      <c r="N7" s="164">
        <v>9</v>
      </c>
      <c r="O7" s="164">
        <v>8</v>
      </c>
      <c r="P7" s="106">
        <v>8</v>
      </c>
      <c r="Q7" s="164">
        <v>7</v>
      </c>
      <c r="R7" s="164">
        <v>7</v>
      </c>
      <c r="S7" s="106">
        <v>6</v>
      </c>
      <c r="T7" s="164">
        <v>6</v>
      </c>
      <c r="U7" s="164">
        <v>5</v>
      </c>
      <c r="V7" s="164">
        <v>5</v>
      </c>
      <c r="W7" s="164">
        <v>7</v>
      </c>
      <c r="X7" s="164">
        <v>6</v>
      </c>
      <c r="Y7" s="164">
        <v>6</v>
      </c>
      <c r="Z7" s="164">
        <v>6</v>
      </c>
      <c r="AA7" s="164">
        <v>6</v>
      </c>
      <c r="AB7" s="164">
        <v>6</v>
      </c>
      <c r="AC7" s="34">
        <v>7</v>
      </c>
      <c r="AD7" s="34">
        <v>7</v>
      </c>
      <c r="AE7" s="34">
        <v>7</v>
      </c>
      <c r="AF7" s="34">
        <v>7</v>
      </c>
      <c r="AG7" s="34">
        <v>7</v>
      </c>
      <c r="AH7" s="34">
        <v>6</v>
      </c>
      <c r="AI7" s="34">
        <v>5</v>
      </c>
      <c r="AJ7" s="34">
        <v>5</v>
      </c>
      <c r="AK7" s="34">
        <v>5</v>
      </c>
      <c r="AL7" s="34">
        <v>5</v>
      </c>
      <c r="AM7" s="34">
        <v>5</v>
      </c>
      <c r="AN7" s="34">
        <v>5</v>
      </c>
      <c r="AO7" s="34">
        <v>5</v>
      </c>
      <c r="AP7" s="34" t="s">
        <v>0</v>
      </c>
      <c r="AQ7" s="34" t="s">
        <v>0</v>
      </c>
      <c r="AR7" s="34"/>
      <c r="AS7" s="34"/>
      <c r="AT7" s="34" t="s">
        <v>0</v>
      </c>
    </row>
    <row r="8" spans="2:46">
      <c r="B8" s="260" t="s">
        <v>259</v>
      </c>
      <c r="C8" s="295">
        <v>3</v>
      </c>
      <c r="D8" s="164">
        <v>4</v>
      </c>
      <c r="E8" s="164">
        <v>4</v>
      </c>
      <c r="F8" s="164">
        <v>5</v>
      </c>
      <c r="G8" s="164">
        <v>6</v>
      </c>
      <c r="H8" s="164">
        <v>7</v>
      </c>
      <c r="I8" s="164">
        <v>7</v>
      </c>
      <c r="J8" s="164">
        <v>9</v>
      </c>
      <c r="K8" s="164">
        <v>9</v>
      </c>
      <c r="L8" s="164">
        <v>9</v>
      </c>
      <c r="M8" s="164">
        <v>9</v>
      </c>
      <c r="N8" s="164">
        <v>9</v>
      </c>
      <c r="O8" s="164">
        <v>9</v>
      </c>
      <c r="P8" s="106">
        <v>9</v>
      </c>
      <c r="Q8" s="164">
        <v>8</v>
      </c>
      <c r="R8" s="164">
        <v>9</v>
      </c>
      <c r="S8" s="106">
        <v>9</v>
      </c>
      <c r="T8" s="164">
        <v>9</v>
      </c>
      <c r="U8" s="164">
        <v>9</v>
      </c>
      <c r="V8" s="164">
        <v>9</v>
      </c>
      <c r="W8" s="164">
        <v>9</v>
      </c>
      <c r="X8" s="164">
        <v>9</v>
      </c>
      <c r="Y8" s="164">
        <v>9</v>
      </c>
      <c r="Z8" s="164">
        <v>9</v>
      </c>
      <c r="AA8" s="164">
        <v>9</v>
      </c>
      <c r="AB8" s="164">
        <v>8</v>
      </c>
      <c r="AC8" s="34">
        <v>9</v>
      </c>
      <c r="AD8" s="34">
        <v>9</v>
      </c>
      <c r="AE8" s="34">
        <v>9</v>
      </c>
      <c r="AF8" s="34">
        <v>9</v>
      </c>
      <c r="AG8" s="34">
        <v>8</v>
      </c>
      <c r="AH8" s="34">
        <v>8</v>
      </c>
      <c r="AI8" s="34">
        <v>9</v>
      </c>
      <c r="AJ8" s="34">
        <v>9</v>
      </c>
      <c r="AK8" s="34">
        <v>9</v>
      </c>
      <c r="AL8" s="34">
        <v>8</v>
      </c>
      <c r="AM8" s="34">
        <v>9</v>
      </c>
      <c r="AN8" s="34">
        <v>9</v>
      </c>
      <c r="AO8" s="34">
        <v>9</v>
      </c>
      <c r="AP8" s="34">
        <v>8</v>
      </c>
      <c r="AQ8" s="34">
        <v>9</v>
      </c>
      <c r="AR8" s="34">
        <v>9</v>
      </c>
      <c r="AS8" s="34">
        <v>9</v>
      </c>
      <c r="AT8" s="34">
        <v>9</v>
      </c>
    </row>
    <row r="9" spans="2:46">
      <c r="B9" s="260" t="s">
        <v>260</v>
      </c>
      <c r="C9" s="295">
        <v>1</v>
      </c>
      <c r="D9" s="164">
        <v>1</v>
      </c>
      <c r="E9" s="164">
        <v>1</v>
      </c>
      <c r="F9" s="164">
        <v>1</v>
      </c>
      <c r="G9" s="164">
        <v>1</v>
      </c>
      <c r="H9" s="164">
        <v>1</v>
      </c>
      <c r="I9" s="164">
        <v>1</v>
      </c>
      <c r="J9" s="164">
        <v>1</v>
      </c>
      <c r="K9" s="164">
        <v>1</v>
      </c>
      <c r="L9" s="164">
        <v>1</v>
      </c>
      <c r="M9" s="164">
        <v>1</v>
      </c>
      <c r="N9" s="164">
        <v>1</v>
      </c>
      <c r="O9" s="164">
        <v>1</v>
      </c>
      <c r="P9" s="106">
        <v>1</v>
      </c>
      <c r="Q9" s="164">
        <v>1</v>
      </c>
      <c r="R9" s="164">
        <v>1</v>
      </c>
      <c r="S9" s="106">
        <v>0</v>
      </c>
      <c r="T9" s="164">
        <v>0</v>
      </c>
      <c r="U9" s="164">
        <v>0</v>
      </c>
      <c r="V9" s="164" t="s">
        <v>0</v>
      </c>
      <c r="W9" s="164" t="s">
        <v>0</v>
      </c>
      <c r="X9" s="164" t="s">
        <v>0</v>
      </c>
      <c r="Y9" s="164" t="s">
        <v>0</v>
      </c>
      <c r="Z9" s="164" t="s">
        <v>0</v>
      </c>
      <c r="AA9" s="164" t="s">
        <v>0</v>
      </c>
      <c r="AB9" s="164" t="s">
        <v>0</v>
      </c>
      <c r="AC9" s="34" t="s">
        <v>0</v>
      </c>
      <c r="AD9" s="34" t="s">
        <v>0</v>
      </c>
      <c r="AE9" s="34" t="s">
        <v>0</v>
      </c>
      <c r="AF9" s="34" t="s">
        <v>0</v>
      </c>
      <c r="AG9" s="34" t="s">
        <v>0</v>
      </c>
      <c r="AH9" s="34" t="s">
        <v>0</v>
      </c>
      <c r="AI9" s="34" t="s">
        <v>0</v>
      </c>
      <c r="AJ9" s="34" t="s">
        <v>0</v>
      </c>
      <c r="AK9" s="34" t="s">
        <v>0</v>
      </c>
      <c r="AL9" s="34" t="s">
        <v>0</v>
      </c>
      <c r="AM9" s="34" t="s">
        <v>0</v>
      </c>
      <c r="AN9" s="34" t="s">
        <v>0</v>
      </c>
      <c r="AO9" s="34" t="s">
        <v>0</v>
      </c>
      <c r="AP9" s="34" t="s">
        <v>0</v>
      </c>
      <c r="AQ9" s="34" t="s">
        <v>0</v>
      </c>
      <c r="AR9" s="34"/>
      <c r="AS9" s="34"/>
      <c r="AT9" s="34" t="s">
        <v>0</v>
      </c>
    </row>
    <row r="10" spans="2:46">
      <c r="B10" s="260" t="s">
        <v>261</v>
      </c>
      <c r="C10" s="295">
        <v>7</v>
      </c>
      <c r="D10" s="164">
        <v>8</v>
      </c>
      <c r="E10" s="164">
        <v>10</v>
      </c>
      <c r="F10" s="164">
        <v>10</v>
      </c>
      <c r="G10" s="164">
        <v>10</v>
      </c>
      <c r="H10" s="164">
        <v>11</v>
      </c>
      <c r="I10" s="164">
        <v>11</v>
      </c>
      <c r="J10" s="164">
        <v>12</v>
      </c>
      <c r="K10" s="164">
        <v>12</v>
      </c>
      <c r="L10" s="164">
        <v>12</v>
      </c>
      <c r="M10" s="164">
        <v>11</v>
      </c>
      <c r="N10" s="164">
        <v>12</v>
      </c>
      <c r="O10" s="164">
        <v>12</v>
      </c>
      <c r="P10" s="106">
        <v>13</v>
      </c>
      <c r="Q10" s="164">
        <v>13</v>
      </c>
      <c r="R10" s="164">
        <v>12</v>
      </c>
      <c r="S10" s="106">
        <v>12</v>
      </c>
      <c r="T10" s="164">
        <v>12</v>
      </c>
      <c r="U10" s="164">
        <v>12</v>
      </c>
      <c r="V10" s="164">
        <v>11</v>
      </c>
      <c r="W10" s="164">
        <v>13</v>
      </c>
      <c r="X10" s="164">
        <v>13</v>
      </c>
      <c r="Y10" s="164">
        <v>12</v>
      </c>
      <c r="Z10" s="164">
        <v>10</v>
      </c>
      <c r="AA10" s="164">
        <v>13</v>
      </c>
      <c r="AB10" s="164">
        <v>13</v>
      </c>
      <c r="AC10" s="34">
        <v>13</v>
      </c>
      <c r="AD10" s="34">
        <v>13</v>
      </c>
      <c r="AE10" s="34">
        <v>13</v>
      </c>
      <c r="AF10" s="34">
        <v>13</v>
      </c>
      <c r="AG10" s="34">
        <v>13</v>
      </c>
      <c r="AH10" s="34">
        <v>14</v>
      </c>
      <c r="AI10" s="34">
        <v>14</v>
      </c>
      <c r="AJ10" s="34">
        <v>14</v>
      </c>
      <c r="AK10" s="34">
        <v>14</v>
      </c>
      <c r="AL10" s="34">
        <v>14</v>
      </c>
      <c r="AM10" s="34" t="s">
        <v>0</v>
      </c>
      <c r="AN10" s="34" t="s">
        <v>0</v>
      </c>
      <c r="AO10" s="34" t="s">
        <v>0</v>
      </c>
      <c r="AP10" s="34" t="s">
        <v>0</v>
      </c>
      <c r="AQ10" s="34" t="s">
        <v>0</v>
      </c>
      <c r="AR10" s="34"/>
      <c r="AS10" s="34"/>
      <c r="AT10" s="34" t="s">
        <v>0</v>
      </c>
    </row>
    <row r="11" spans="2:46" ht="24">
      <c r="B11" s="260" t="s">
        <v>262</v>
      </c>
      <c r="C11" s="295">
        <v>8</v>
      </c>
      <c r="D11" s="164">
        <v>7</v>
      </c>
      <c r="E11" s="164">
        <v>7</v>
      </c>
      <c r="F11" s="164">
        <v>8</v>
      </c>
      <c r="G11" s="164">
        <v>10</v>
      </c>
      <c r="H11" s="164">
        <v>10</v>
      </c>
      <c r="I11" s="164">
        <v>10</v>
      </c>
      <c r="J11" s="164">
        <v>10</v>
      </c>
      <c r="K11" s="164">
        <v>10</v>
      </c>
      <c r="L11" s="164" t="s">
        <v>0</v>
      </c>
      <c r="M11" s="164" t="s">
        <v>0</v>
      </c>
      <c r="N11" s="164" t="s">
        <v>0</v>
      </c>
      <c r="O11" s="164" t="s">
        <v>0</v>
      </c>
      <c r="P11" s="106" t="s">
        <v>0</v>
      </c>
      <c r="Q11" s="164" t="s">
        <v>0</v>
      </c>
      <c r="R11" s="164" t="s">
        <v>0</v>
      </c>
      <c r="S11" s="106" t="s">
        <v>0</v>
      </c>
      <c r="T11" s="164" t="s">
        <v>0</v>
      </c>
      <c r="U11" s="164" t="s">
        <v>0</v>
      </c>
      <c r="V11" s="164" t="s">
        <v>0</v>
      </c>
      <c r="W11" s="164" t="s">
        <v>0</v>
      </c>
      <c r="X11" s="164" t="s">
        <v>0</v>
      </c>
      <c r="Y11" s="164" t="s">
        <v>0</v>
      </c>
      <c r="Z11" s="164" t="s">
        <v>0</v>
      </c>
      <c r="AA11" s="164" t="s">
        <v>0</v>
      </c>
      <c r="AB11" s="164" t="s">
        <v>0</v>
      </c>
      <c r="AC11" s="34" t="s">
        <v>0</v>
      </c>
      <c r="AD11" s="34" t="s">
        <v>0</v>
      </c>
      <c r="AE11" s="34" t="s">
        <v>0</v>
      </c>
      <c r="AF11" s="34" t="s">
        <v>0</v>
      </c>
      <c r="AG11" s="34" t="s">
        <v>0</v>
      </c>
      <c r="AH11" s="34" t="s">
        <v>0</v>
      </c>
      <c r="AI11" s="34" t="s">
        <v>0</v>
      </c>
      <c r="AJ11" s="34" t="s">
        <v>0</v>
      </c>
      <c r="AK11" s="34" t="s">
        <v>0</v>
      </c>
      <c r="AL11" s="34" t="s">
        <v>0</v>
      </c>
      <c r="AM11" s="34" t="s">
        <v>0</v>
      </c>
      <c r="AN11" s="34" t="s">
        <v>0</v>
      </c>
      <c r="AO11" s="34" t="s">
        <v>0</v>
      </c>
      <c r="AP11" s="34" t="s">
        <v>0</v>
      </c>
      <c r="AQ11" s="34" t="s">
        <v>0</v>
      </c>
      <c r="AR11" s="34"/>
      <c r="AS11" s="34"/>
      <c r="AT11" s="34" t="s">
        <v>0</v>
      </c>
    </row>
    <row r="12" spans="2:46">
      <c r="B12" s="260" t="s">
        <v>263</v>
      </c>
      <c r="C12" s="295">
        <v>12</v>
      </c>
      <c r="D12" s="164">
        <v>12</v>
      </c>
      <c r="E12" s="164">
        <v>12</v>
      </c>
      <c r="F12" s="164">
        <v>13</v>
      </c>
      <c r="G12" s="164">
        <v>13</v>
      </c>
      <c r="H12" s="164">
        <v>13</v>
      </c>
      <c r="I12" s="164">
        <v>14</v>
      </c>
      <c r="J12" s="164">
        <v>15</v>
      </c>
      <c r="K12" s="164">
        <v>16</v>
      </c>
      <c r="L12" s="164" t="s">
        <v>0</v>
      </c>
      <c r="M12" s="164" t="s">
        <v>0</v>
      </c>
      <c r="N12" s="164" t="s">
        <v>0</v>
      </c>
      <c r="O12" s="164" t="s">
        <v>0</v>
      </c>
      <c r="P12" s="106" t="s">
        <v>0</v>
      </c>
      <c r="Q12" s="164" t="s">
        <v>0</v>
      </c>
      <c r="R12" s="164" t="s">
        <v>0</v>
      </c>
      <c r="S12" s="106" t="s">
        <v>0</v>
      </c>
      <c r="T12" s="164" t="s">
        <v>0</v>
      </c>
      <c r="U12" s="164" t="s">
        <v>0</v>
      </c>
      <c r="V12" s="164" t="s">
        <v>0</v>
      </c>
      <c r="W12" s="164" t="s">
        <v>0</v>
      </c>
      <c r="X12" s="164" t="s">
        <v>0</v>
      </c>
      <c r="Y12" s="164" t="s">
        <v>0</v>
      </c>
      <c r="Z12" s="164" t="s">
        <v>0</v>
      </c>
      <c r="AA12" s="164" t="s">
        <v>0</v>
      </c>
      <c r="AB12" s="164" t="s">
        <v>0</v>
      </c>
      <c r="AC12" s="34" t="s">
        <v>0</v>
      </c>
      <c r="AD12" s="34" t="s">
        <v>0</v>
      </c>
      <c r="AE12" s="34" t="s">
        <v>0</v>
      </c>
      <c r="AF12" s="34" t="s">
        <v>0</v>
      </c>
      <c r="AG12" s="34" t="s">
        <v>0</v>
      </c>
      <c r="AH12" s="34" t="s">
        <v>0</v>
      </c>
      <c r="AI12" s="34" t="s">
        <v>0</v>
      </c>
      <c r="AJ12" s="34" t="s">
        <v>0</v>
      </c>
      <c r="AK12" s="34" t="s">
        <v>0</v>
      </c>
      <c r="AL12" s="34" t="s">
        <v>0</v>
      </c>
      <c r="AM12" s="34" t="s">
        <v>0</v>
      </c>
      <c r="AN12" s="34" t="s">
        <v>0</v>
      </c>
      <c r="AO12" s="34" t="s">
        <v>0</v>
      </c>
      <c r="AP12" s="34" t="s">
        <v>0</v>
      </c>
      <c r="AQ12" s="34" t="s">
        <v>0</v>
      </c>
      <c r="AR12" s="34"/>
      <c r="AS12" s="34"/>
      <c r="AT12" s="34" t="s">
        <v>0</v>
      </c>
    </row>
    <row r="13" spans="2:46">
      <c r="B13" s="260" t="s">
        <v>264</v>
      </c>
      <c r="C13" s="295">
        <v>12</v>
      </c>
      <c r="D13" s="164">
        <v>10</v>
      </c>
      <c r="E13" s="164">
        <v>10</v>
      </c>
      <c r="F13" s="164">
        <v>11</v>
      </c>
      <c r="G13" s="164">
        <v>13</v>
      </c>
      <c r="H13" s="164">
        <v>15</v>
      </c>
      <c r="I13" s="164">
        <v>17</v>
      </c>
      <c r="J13" s="164">
        <v>17</v>
      </c>
      <c r="K13" s="164">
        <v>18</v>
      </c>
      <c r="L13" s="164">
        <v>17</v>
      </c>
      <c r="M13" s="164">
        <v>17</v>
      </c>
      <c r="N13" s="164" t="s">
        <v>0</v>
      </c>
      <c r="O13" s="164" t="s">
        <v>0</v>
      </c>
      <c r="P13" s="106" t="s">
        <v>0</v>
      </c>
      <c r="Q13" s="164" t="s">
        <v>0</v>
      </c>
      <c r="R13" s="164" t="s">
        <v>0</v>
      </c>
      <c r="S13" s="106" t="s">
        <v>0</v>
      </c>
      <c r="T13" s="164" t="s">
        <v>0</v>
      </c>
      <c r="U13" s="164" t="s">
        <v>0</v>
      </c>
      <c r="V13" s="164" t="s">
        <v>0</v>
      </c>
      <c r="W13" s="164" t="s">
        <v>0</v>
      </c>
      <c r="X13" s="164" t="s">
        <v>0</v>
      </c>
      <c r="Y13" s="164" t="s">
        <v>0</v>
      </c>
      <c r="Z13" s="164" t="s">
        <v>0</v>
      </c>
      <c r="AA13" s="164" t="s">
        <v>0</v>
      </c>
      <c r="AB13" s="164" t="s">
        <v>0</v>
      </c>
      <c r="AC13" s="34" t="s">
        <v>0</v>
      </c>
      <c r="AD13" s="34" t="s">
        <v>0</v>
      </c>
      <c r="AE13" s="34" t="s">
        <v>0</v>
      </c>
      <c r="AF13" s="34" t="s">
        <v>0</v>
      </c>
      <c r="AG13" s="34" t="s">
        <v>0</v>
      </c>
      <c r="AH13" s="34" t="s">
        <v>0</v>
      </c>
      <c r="AI13" s="34" t="s">
        <v>0</v>
      </c>
      <c r="AJ13" s="34" t="s">
        <v>0</v>
      </c>
      <c r="AK13" s="34" t="s">
        <v>0</v>
      </c>
      <c r="AL13" s="34" t="s">
        <v>0</v>
      </c>
      <c r="AM13" s="34" t="s">
        <v>0</v>
      </c>
      <c r="AN13" s="34" t="s">
        <v>0</v>
      </c>
      <c r="AO13" s="34" t="s">
        <v>0</v>
      </c>
      <c r="AP13" s="34" t="s">
        <v>0</v>
      </c>
      <c r="AQ13" s="34" t="s">
        <v>0</v>
      </c>
      <c r="AR13" s="34"/>
      <c r="AS13" s="34"/>
      <c r="AT13" s="34" t="s">
        <v>0</v>
      </c>
    </row>
    <row r="14" spans="2:46">
      <c r="B14" s="260" t="s">
        <v>16</v>
      </c>
      <c r="C14" s="295">
        <v>5</v>
      </c>
      <c r="D14" s="164">
        <v>5</v>
      </c>
      <c r="E14" s="164">
        <v>5</v>
      </c>
      <c r="F14" s="164">
        <v>5</v>
      </c>
      <c r="G14" s="164">
        <v>5</v>
      </c>
      <c r="H14" s="164">
        <v>5</v>
      </c>
      <c r="I14" s="164">
        <v>5</v>
      </c>
      <c r="J14" s="164">
        <v>5</v>
      </c>
      <c r="K14" s="164">
        <v>5</v>
      </c>
      <c r="L14" s="164">
        <v>5</v>
      </c>
      <c r="M14" s="164">
        <v>5</v>
      </c>
      <c r="N14" s="164">
        <v>6</v>
      </c>
      <c r="O14" s="164">
        <v>7</v>
      </c>
      <c r="P14" s="106">
        <v>7</v>
      </c>
      <c r="Q14" s="164">
        <v>10</v>
      </c>
      <c r="R14" s="164">
        <v>10</v>
      </c>
      <c r="S14" s="106">
        <v>10</v>
      </c>
      <c r="T14" s="164">
        <v>9</v>
      </c>
      <c r="U14" s="164">
        <v>10</v>
      </c>
      <c r="V14" s="164">
        <v>9</v>
      </c>
      <c r="W14" s="164">
        <v>9</v>
      </c>
      <c r="X14" s="164">
        <v>10</v>
      </c>
      <c r="Y14" s="164">
        <v>9</v>
      </c>
      <c r="Z14" s="164">
        <v>10</v>
      </c>
      <c r="AA14" s="164">
        <v>11</v>
      </c>
      <c r="AB14" s="164">
        <v>10</v>
      </c>
      <c r="AC14" s="34">
        <v>10</v>
      </c>
      <c r="AD14" s="34">
        <v>10</v>
      </c>
      <c r="AE14" s="34">
        <v>11</v>
      </c>
      <c r="AF14" s="34">
        <v>11</v>
      </c>
      <c r="AG14" s="34">
        <v>11</v>
      </c>
      <c r="AH14" s="34">
        <v>11</v>
      </c>
      <c r="AI14" s="34">
        <v>11</v>
      </c>
      <c r="AJ14" s="34">
        <v>11</v>
      </c>
      <c r="AK14" s="34">
        <v>10</v>
      </c>
      <c r="AL14" s="34">
        <v>10</v>
      </c>
      <c r="AM14" s="34" t="s">
        <v>0</v>
      </c>
      <c r="AN14" s="34" t="s">
        <v>0</v>
      </c>
      <c r="AO14" s="34" t="s">
        <v>0</v>
      </c>
      <c r="AP14" s="34" t="s">
        <v>0</v>
      </c>
      <c r="AQ14" s="34" t="s">
        <v>0</v>
      </c>
      <c r="AR14" s="34"/>
      <c r="AS14" s="34"/>
      <c r="AT14" s="34" t="s">
        <v>0</v>
      </c>
    </row>
    <row r="15" spans="2:46">
      <c r="B15" s="260" t="s">
        <v>265</v>
      </c>
      <c r="C15" s="295">
        <v>12</v>
      </c>
      <c r="D15" s="164">
        <v>12</v>
      </c>
      <c r="E15" s="164">
        <v>13</v>
      </c>
      <c r="F15" s="164">
        <v>13</v>
      </c>
      <c r="G15" s="164">
        <v>11</v>
      </c>
      <c r="H15" s="164">
        <v>14</v>
      </c>
      <c r="I15" s="164">
        <v>15</v>
      </c>
      <c r="J15" s="164">
        <v>16</v>
      </c>
      <c r="K15" s="164">
        <v>16</v>
      </c>
      <c r="L15" s="164">
        <v>17</v>
      </c>
      <c r="M15" s="164">
        <v>16</v>
      </c>
      <c r="N15" s="164">
        <v>17</v>
      </c>
      <c r="O15" s="164">
        <v>17</v>
      </c>
      <c r="P15" s="106">
        <v>19</v>
      </c>
      <c r="Q15" s="164">
        <v>18</v>
      </c>
      <c r="R15" s="164">
        <v>18</v>
      </c>
      <c r="S15" s="106">
        <v>18</v>
      </c>
      <c r="T15" s="164">
        <v>16</v>
      </c>
      <c r="U15" s="164">
        <v>17</v>
      </c>
      <c r="V15" s="164">
        <v>17</v>
      </c>
      <c r="W15" s="164">
        <v>18</v>
      </c>
      <c r="X15" s="164">
        <v>19</v>
      </c>
      <c r="Y15" s="164">
        <v>19</v>
      </c>
      <c r="Z15" s="164">
        <v>22</v>
      </c>
      <c r="AA15" s="164">
        <v>22</v>
      </c>
      <c r="AB15" s="164">
        <v>24</v>
      </c>
      <c r="AC15" s="34">
        <v>24</v>
      </c>
      <c r="AD15" s="34">
        <v>25</v>
      </c>
      <c r="AE15" s="34">
        <v>24</v>
      </c>
      <c r="AF15" s="34">
        <v>24</v>
      </c>
      <c r="AG15" s="34">
        <v>24</v>
      </c>
      <c r="AH15" s="34">
        <v>27</v>
      </c>
      <c r="AI15" s="34">
        <v>26</v>
      </c>
      <c r="AJ15" s="34">
        <v>26</v>
      </c>
      <c r="AK15" s="34">
        <v>28</v>
      </c>
      <c r="AL15" s="34">
        <v>28</v>
      </c>
      <c r="AM15" s="34">
        <v>27</v>
      </c>
      <c r="AN15" s="34">
        <v>28</v>
      </c>
      <c r="AO15" s="34">
        <v>28</v>
      </c>
      <c r="AP15" s="34">
        <v>28</v>
      </c>
      <c r="AQ15" s="34">
        <v>28</v>
      </c>
      <c r="AR15" s="34">
        <v>27</v>
      </c>
      <c r="AS15" s="34">
        <v>27</v>
      </c>
      <c r="AT15" s="34">
        <v>28</v>
      </c>
    </row>
    <row r="16" spans="2:46">
      <c r="B16" s="260" t="s">
        <v>266</v>
      </c>
      <c r="C16" s="295">
        <v>20</v>
      </c>
      <c r="D16" s="164">
        <v>20</v>
      </c>
      <c r="E16" s="164">
        <v>18</v>
      </c>
      <c r="F16" s="164">
        <v>18</v>
      </c>
      <c r="G16" s="164">
        <v>20</v>
      </c>
      <c r="H16" s="164">
        <v>23</v>
      </c>
      <c r="I16" s="164">
        <v>25</v>
      </c>
      <c r="J16" s="164">
        <v>25</v>
      </c>
      <c r="K16" s="164">
        <v>25</v>
      </c>
      <c r="L16" s="164">
        <v>25</v>
      </c>
      <c r="M16" s="164">
        <v>25</v>
      </c>
      <c r="N16" s="164">
        <v>24</v>
      </c>
      <c r="O16" s="164">
        <v>25</v>
      </c>
      <c r="P16" s="106">
        <v>24</v>
      </c>
      <c r="Q16" s="164">
        <v>23</v>
      </c>
      <c r="R16" s="164">
        <v>25</v>
      </c>
      <c r="S16" s="106">
        <v>29</v>
      </c>
      <c r="T16" s="164">
        <v>32</v>
      </c>
      <c r="U16" s="164">
        <v>34</v>
      </c>
      <c r="V16" s="164">
        <v>34</v>
      </c>
      <c r="W16" s="164">
        <v>33</v>
      </c>
      <c r="X16" s="164">
        <v>36</v>
      </c>
      <c r="Y16" s="164">
        <v>39</v>
      </c>
      <c r="Z16" s="164">
        <v>40</v>
      </c>
      <c r="AA16" s="164">
        <v>42</v>
      </c>
      <c r="AB16" s="164">
        <v>42</v>
      </c>
      <c r="AC16" s="34">
        <v>42</v>
      </c>
      <c r="AD16" s="34">
        <v>43</v>
      </c>
      <c r="AE16" s="34">
        <v>42</v>
      </c>
      <c r="AF16" s="34">
        <v>41</v>
      </c>
      <c r="AG16" s="34">
        <v>42</v>
      </c>
      <c r="AH16" s="34">
        <v>42</v>
      </c>
      <c r="AI16" s="34">
        <v>42</v>
      </c>
      <c r="AJ16" s="34">
        <v>42</v>
      </c>
      <c r="AK16" s="34">
        <v>40</v>
      </c>
      <c r="AL16" s="34">
        <v>41</v>
      </c>
      <c r="AM16" s="34">
        <v>41</v>
      </c>
      <c r="AN16" s="34">
        <v>41</v>
      </c>
      <c r="AO16" s="34">
        <v>40</v>
      </c>
      <c r="AP16" s="34">
        <v>40</v>
      </c>
      <c r="AQ16" s="34">
        <v>40</v>
      </c>
      <c r="AR16" s="34">
        <v>40</v>
      </c>
      <c r="AS16" s="34">
        <v>39</v>
      </c>
      <c r="AT16" s="34">
        <v>39</v>
      </c>
    </row>
    <row r="17" spans="2:46">
      <c r="B17" s="260" t="s">
        <v>267</v>
      </c>
      <c r="C17" s="295">
        <v>7</v>
      </c>
      <c r="D17" s="164">
        <v>7</v>
      </c>
      <c r="E17" s="164">
        <v>7</v>
      </c>
      <c r="F17" s="164">
        <v>7</v>
      </c>
      <c r="G17" s="164">
        <v>7</v>
      </c>
      <c r="H17" s="164">
        <v>8</v>
      </c>
      <c r="I17" s="164">
        <v>17</v>
      </c>
      <c r="J17" s="164">
        <v>17</v>
      </c>
      <c r="K17" s="164">
        <v>18</v>
      </c>
      <c r="L17" s="164">
        <v>17</v>
      </c>
      <c r="M17" s="164">
        <v>17</v>
      </c>
      <c r="N17" s="164">
        <v>17</v>
      </c>
      <c r="O17" s="164">
        <v>16</v>
      </c>
      <c r="P17" s="106">
        <v>16</v>
      </c>
      <c r="Q17" s="164">
        <v>16</v>
      </c>
      <c r="R17" s="164">
        <v>16</v>
      </c>
      <c r="S17" s="106">
        <v>16</v>
      </c>
      <c r="T17" s="164">
        <v>15</v>
      </c>
      <c r="U17" s="164">
        <v>17</v>
      </c>
      <c r="V17" s="164">
        <v>18</v>
      </c>
      <c r="W17" s="164">
        <v>20</v>
      </c>
      <c r="X17" s="164">
        <v>20</v>
      </c>
      <c r="Y17" s="164">
        <v>20</v>
      </c>
      <c r="Z17" s="164">
        <v>19</v>
      </c>
      <c r="AA17" s="164">
        <v>20</v>
      </c>
      <c r="AB17" s="164">
        <v>22</v>
      </c>
      <c r="AC17" s="34">
        <v>22</v>
      </c>
      <c r="AD17" s="34">
        <v>22</v>
      </c>
      <c r="AE17" s="34">
        <v>21</v>
      </c>
      <c r="AF17" s="34">
        <v>21</v>
      </c>
      <c r="AG17" s="34">
        <v>22</v>
      </c>
      <c r="AH17" s="34">
        <v>22</v>
      </c>
      <c r="AI17" s="34">
        <v>22</v>
      </c>
      <c r="AJ17" s="34">
        <v>23</v>
      </c>
      <c r="AK17" s="34">
        <v>23</v>
      </c>
      <c r="AL17" s="34">
        <v>24</v>
      </c>
      <c r="AM17" s="34">
        <v>24</v>
      </c>
      <c r="AN17" s="34">
        <v>24</v>
      </c>
      <c r="AO17" s="34">
        <v>24</v>
      </c>
      <c r="AP17" s="34">
        <v>23</v>
      </c>
      <c r="AQ17" s="34">
        <v>23</v>
      </c>
      <c r="AR17" s="34">
        <v>24</v>
      </c>
      <c r="AS17" s="34">
        <v>22</v>
      </c>
      <c r="AT17" s="34">
        <v>22</v>
      </c>
    </row>
    <row r="18" spans="2:46">
      <c r="B18" s="260" t="s">
        <v>268</v>
      </c>
      <c r="C18" s="295">
        <v>8</v>
      </c>
      <c r="D18" s="164">
        <v>7</v>
      </c>
      <c r="E18" s="164">
        <v>7</v>
      </c>
      <c r="F18" s="164">
        <v>7</v>
      </c>
      <c r="G18" s="164">
        <v>7</v>
      </c>
      <c r="H18" s="164">
        <v>7</v>
      </c>
      <c r="I18" s="164">
        <v>7</v>
      </c>
      <c r="J18" s="164">
        <v>8</v>
      </c>
      <c r="K18" s="164">
        <v>9</v>
      </c>
      <c r="L18" s="164">
        <v>8</v>
      </c>
      <c r="M18" s="164">
        <v>8</v>
      </c>
      <c r="N18" s="164">
        <v>8</v>
      </c>
      <c r="O18" s="164">
        <v>8</v>
      </c>
      <c r="P18" s="106">
        <v>9</v>
      </c>
      <c r="Q18" s="164">
        <v>9</v>
      </c>
      <c r="R18" s="164">
        <v>7</v>
      </c>
      <c r="S18" s="106">
        <v>7</v>
      </c>
      <c r="T18" s="164">
        <v>7</v>
      </c>
      <c r="U18" s="164">
        <v>8</v>
      </c>
      <c r="V18" s="164">
        <v>8</v>
      </c>
      <c r="W18" s="164">
        <v>8</v>
      </c>
      <c r="X18" s="164">
        <v>6</v>
      </c>
      <c r="Y18" s="164">
        <v>7</v>
      </c>
      <c r="Z18" s="164">
        <v>6</v>
      </c>
      <c r="AA18" s="164">
        <v>6</v>
      </c>
      <c r="AB18" s="164">
        <v>6</v>
      </c>
      <c r="AC18" s="34">
        <v>6</v>
      </c>
      <c r="AD18" s="34">
        <v>6</v>
      </c>
      <c r="AE18" s="34">
        <v>6</v>
      </c>
      <c r="AF18" s="34">
        <v>7</v>
      </c>
      <c r="AG18" s="34">
        <v>8</v>
      </c>
      <c r="AH18" s="34">
        <v>8</v>
      </c>
      <c r="AI18" s="34">
        <v>8</v>
      </c>
      <c r="AJ18" s="34">
        <v>8</v>
      </c>
      <c r="AK18" s="34">
        <v>8</v>
      </c>
      <c r="AL18" s="34">
        <v>8</v>
      </c>
      <c r="AM18" s="34">
        <v>8</v>
      </c>
      <c r="AN18" s="34">
        <v>8</v>
      </c>
      <c r="AO18" s="34">
        <v>7</v>
      </c>
      <c r="AP18" s="34">
        <v>6</v>
      </c>
      <c r="AQ18" s="34">
        <v>6</v>
      </c>
      <c r="AR18" s="34">
        <v>6</v>
      </c>
      <c r="AS18" s="34">
        <v>6</v>
      </c>
      <c r="AT18" s="34">
        <v>6</v>
      </c>
    </row>
    <row r="19" spans="2:46">
      <c r="B19" s="260" t="s">
        <v>269</v>
      </c>
      <c r="C19" s="295">
        <v>31</v>
      </c>
      <c r="D19" s="164">
        <v>31</v>
      </c>
      <c r="E19" s="164">
        <v>27</v>
      </c>
      <c r="F19" s="164">
        <v>28</v>
      </c>
      <c r="G19" s="164">
        <v>33</v>
      </c>
      <c r="H19" s="164">
        <v>31</v>
      </c>
      <c r="I19" s="164">
        <v>32</v>
      </c>
      <c r="J19" s="164">
        <v>29</v>
      </c>
      <c r="K19" s="164">
        <v>29</v>
      </c>
      <c r="L19" s="164">
        <v>28</v>
      </c>
      <c r="M19" s="164">
        <v>26</v>
      </c>
      <c r="N19" s="164">
        <v>26</v>
      </c>
      <c r="O19" s="164">
        <v>27</v>
      </c>
      <c r="P19" s="106">
        <v>26</v>
      </c>
      <c r="Q19" s="164">
        <v>27</v>
      </c>
      <c r="R19" s="164">
        <v>26</v>
      </c>
      <c r="S19" s="106">
        <v>26</v>
      </c>
      <c r="T19" s="164">
        <v>25</v>
      </c>
      <c r="U19" s="164">
        <v>24</v>
      </c>
      <c r="V19" s="164">
        <v>27</v>
      </c>
      <c r="W19" s="164">
        <v>29</v>
      </c>
      <c r="X19" s="164">
        <v>29</v>
      </c>
      <c r="Y19" s="164">
        <v>30</v>
      </c>
      <c r="Z19" s="164">
        <v>30</v>
      </c>
      <c r="AA19" s="164">
        <v>31</v>
      </c>
      <c r="AB19" s="164">
        <v>34</v>
      </c>
      <c r="AC19" s="34">
        <v>33</v>
      </c>
      <c r="AD19" s="34">
        <v>32</v>
      </c>
      <c r="AE19" s="34">
        <v>31</v>
      </c>
      <c r="AF19" s="34">
        <v>33</v>
      </c>
      <c r="AG19" s="34">
        <v>36</v>
      </c>
      <c r="AH19" s="34">
        <v>38</v>
      </c>
      <c r="AI19" s="34">
        <v>39</v>
      </c>
      <c r="AJ19" s="34">
        <v>38</v>
      </c>
      <c r="AK19" s="34">
        <v>38</v>
      </c>
      <c r="AL19" s="34">
        <v>42</v>
      </c>
      <c r="AM19" s="34">
        <v>42</v>
      </c>
      <c r="AN19" s="34">
        <v>43</v>
      </c>
      <c r="AO19" s="34">
        <v>42</v>
      </c>
      <c r="AP19" s="34">
        <v>38</v>
      </c>
      <c r="AQ19" s="34">
        <v>39</v>
      </c>
      <c r="AR19" s="34">
        <v>41</v>
      </c>
      <c r="AS19" s="34">
        <v>43</v>
      </c>
      <c r="AT19" s="34">
        <v>42</v>
      </c>
    </row>
    <row r="20" spans="2:46">
      <c r="B20" s="260" t="s">
        <v>270</v>
      </c>
      <c r="C20" s="295">
        <v>19</v>
      </c>
      <c r="D20" s="164">
        <v>19</v>
      </c>
      <c r="E20" s="164">
        <v>19</v>
      </c>
      <c r="F20" s="164">
        <v>18</v>
      </c>
      <c r="G20" s="164">
        <v>18</v>
      </c>
      <c r="H20" s="164">
        <v>19</v>
      </c>
      <c r="I20" s="164">
        <v>19</v>
      </c>
      <c r="J20" s="164">
        <v>19</v>
      </c>
      <c r="K20" s="164">
        <v>18</v>
      </c>
      <c r="L20" s="164">
        <v>19</v>
      </c>
      <c r="M20" s="164">
        <v>19</v>
      </c>
      <c r="N20" s="164">
        <v>19</v>
      </c>
      <c r="O20" s="164">
        <v>19</v>
      </c>
      <c r="P20" s="106">
        <v>18</v>
      </c>
      <c r="Q20" s="164">
        <v>18</v>
      </c>
      <c r="R20" s="164">
        <v>18</v>
      </c>
      <c r="S20" s="106">
        <v>18</v>
      </c>
      <c r="T20" s="164">
        <v>17</v>
      </c>
      <c r="U20" s="164">
        <v>18</v>
      </c>
      <c r="V20" s="164">
        <v>18</v>
      </c>
      <c r="W20" s="164">
        <v>16</v>
      </c>
      <c r="X20" s="164">
        <v>16</v>
      </c>
      <c r="Y20" s="164">
        <v>17</v>
      </c>
      <c r="Z20" s="164">
        <v>19</v>
      </c>
      <c r="AA20" s="164">
        <v>23</v>
      </c>
      <c r="AB20" s="164">
        <v>23</v>
      </c>
      <c r="AC20" s="34">
        <v>23</v>
      </c>
      <c r="AD20" s="34">
        <v>23</v>
      </c>
      <c r="AE20" s="34">
        <v>23</v>
      </c>
      <c r="AF20" s="34">
        <v>23</v>
      </c>
      <c r="AG20" s="34">
        <v>24</v>
      </c>
      <c r="AH20" s="34">
        <v>26</v>
      </c>
      <c r="AI20" s="34">
        <v>26</v>
      </c>
      <c r="AJ20" s="34">
        <v>26</v>
      </c>
      <c r="AK20" s="34">
        <v>26</v>
      </c>
      <c r="AL20" s="34">
        <v>27</v>
      </c>
      <c r="AM20" s="34">
        <v>27</v>
      </c>
      <c r="AN20" s="34">
        <v>27</v>
      </c>
      <c r="AO20" s="34">
        <v>27</v>
      </c>
      <c r="AP20" s="34">
        <v>27</v>
      </c>
      <c r="AQ20" s="34">
        <v>26</v>
      </c>
      <c r="AR20" s="34">
        <v>26</v>
      </c>
      <c r="AS20" s="34">
        <v>26</v>
      </c>
      <c r="AT20" s="34">
        <v>26</v>
      </c>
    </row>
    <row r="21" spans="2:46">
      <c r="B21" s="260" t="s">
        <v>271</v>
      </c>
      <c r="C21" s="295">
        <v>1</v>
      </c>
      <c r="D21" s="164">
        <v>1</v>
      </c>
      <c r="E21" s="164">
        <v>1</v>
      </c>
      <c r="F21" s="164">
        <v>1</v>
      </c>
      <c r="G21" s="164">
        <v>1</v>
      </c>
      <c r="H21" s="164">
        <v>1</v>
      </c>
      <c r="I21" s="164">
        <v>1</v>
      </c>
      <c r="J21" s="164">
        <v>1</v>
      </c>
      <c r="K21" s="164">
        <v>1</v>
      </c>
      <c r="L21" s="164" t="s">
        <v>0</v>
      </c>
      <c r="M21" s="164" t="s">
        <v>0</v>
      </c>
      <c r="N21" s="164" t="s">
        <v>0</v>
      </c>
      <c r="O21" s="164" t="s">
        <v>0</v>
      </c>
      <c r="P21" s="106" t="s">
        <v>0</v>
      </c>
      <c r="Q21" s="164" t="s">
        <v>0</v>
      </c>
      <c r="R21" s="164" t="s">
        <v>0</v>
      </c>
      <c r="S21" s="106" t="s">
        <v>0</v>
      </c>
      <c r="T21" s="164" t="s">
        <v>0</v>
      </c>
      <c r="U21" s="164" t="s">
        <v>0</v>
      </c>
      <c r="V21" s="164" t="s">
        <v>0</v>
      </c>
      <c r="W21" s="164" t="s">
        <v>0</v>
      </c>
      <c r="X21" s="164" t="s">
        <v>0</v>
      </c>
      <c r="Y21" s="164" t="s">
        <v>0</v>
      </c>
      <c r="Z21" s="164" t="s">
        <v>0</v>
      </c>
      <c r="AA21" s="164" t="s">
        <v>0</v>
      </c>
      <c r="AB21" s="164" t="s">
        <v>0</v>
      </c>
      <c r="AC21" s="34" t="s">
        <v>0</v>
      </c>
      <c r="AD21" s="34" t="s">
        <v>0</v>
      </c>
      <c r="AE21" s="34" t="s">
        <v>0</v>
      </c>
      <c r="AF21" s="34" t="s">
        <v>0</v>
      </c>
      <c r="AG21" s="34" t="s">
        <v>0</v>
      </c>
      <c r="AH21" s="34" t="s">
        <v>0</v>
      </c>
      <c r="AI21" s="34" t="s">
        <v>0</v>
      </c>
      <c r="AJ21" s="34" t="s">
        <v>0</v>
      </c>
      <c r="AK21" s="34" t="s">
        <v>0</v>
      </c>
      <c r="AL21" s="34" t="s">
        <v>0</v>
      </c>
      <c r="AM21" s="34" t="s">
        <v>0</v>
      </c>
      <c r="AN21" s="34" t="s">
        <v>0</v>
      </c>
      <c r="AO21" s="34" t="s">
        <v>0</v>
      </c>
      <c r="AP21" s="34" t="s">
        <v>0</v>
      </c>
      <c r="AQ21" s="34" t="s">
        <v>0</v>
      </c>
      <c r="AR21" s="34"/>
      <c r="AS21" s="34"/>
      <c r="AT21" s="34" t="s">
        <v>0</v>
      </c>
    </row>
    <row r="22" spans="2:46">
      <c r="B22" s="260" t="s">
        <v>191</v>
      </c>
      <c r="C22" s="295">
        <v>20</v>
      </c>
      <c r="D22" s="164">
        <v>22</v>
      </c>
      <c r="E22" s="164">
        <v>26</v>
      </c>
      <c r="F22" s="164">
        <v>27</v>
      </c>
      <c r="G22" s="164">
        <v>30</v>
      </c>
      <c r="H22" s="164">
        <v>30</v>
      </c>
      <c r="I22" s="164">
        <v>28</v>
      </c>
      <c r="J22" s="164">
        <v>27</v>
      </c>
      <c r="K22" s="164">
        <v>26</v>
      </c>
      <c r="L22" s="164">
        <v>24</v>
      </c>
      <c r="M22" s="164">
        <v>22</v>
      </c>
      <c r="N22" s="164">
        <v>21</v>
      </c>
      <c r="O22" s="164">
        <v>19</v>
      </c>
      <c r="P22" s="106">
        <v>19</v>
      </c>
      <c r="Q22" s="164">
        <v>19</v>
      </c>
      <c r="R22" s="164">
        <v>18</v>
      </c>
      <c r="S22" s="106">
        <v>16</v>
      </c>
      <c r="T22" s="164">
        <v>18</v>
      </c>
      <c r="U22" s="164">
        <v>19</v>
      </c>
      <c r="V22" s="164">
        <v>20</v>
      </c>
      <c r="W22" s="164">
        <v>20</v>
      </c>
      <c r="X22" s="164">
        <v>20</v>
      </c>
      <c r="Y22" s="164">
        <v>22</v>
      </c>
      <c r="Z22" s="164">
        <v>22</v>
      </c>
      <c r="AA22" s="164">
        <v>22</v>
      </c>
      <c r="AB22" s="164">
        <v>24</v>
      </c>
      <c r="AC22" s="34">
        <v>25</v>
      </c>
      <c r="AD22" s="34">
        <v>25</v>
      </c>
      <c r="AE22" s="34">
        <v>25</v>
      </c>
      <c r="AF22" s="34">
        <v>25</v>
      </c>
      <c r="AG22" s="34">
        <v>24</v>
      </c>
      <c r="AH22" s="34">
        <v>24</v>
      </c>
      <c r="AI22" s="34">
        <v>24</v>
      </c>
      <c r="AJ22" s="34">
        <v>23</v>
      </c>
      <c r="AK22" s="34">
        <v>23</v>
      </c>
      <c r="AL22" s="34">
        <v>22</v>
      </c>
      <c r="AM22" s="34">
        <v>22</v>
      </c>
      <c r="AN22" s="34">
        <v>22</v>
      </c>
      <c r="AO22" s="34">
        <v>22</v>
      </c>
      <c r="AP22" s="34">
        <v>23</v>
      </c>
      <c r="AQ22" s="34">
        <v>23</v>
      </c>
      <c r="AR22" s="34">
        <v>23</v>
      </c>
      <c r="AS22" s="34">
        <v>23</v>
      </c>
      <c r="AT22" s="34">
        <v>24</v>
      </c>
    </row>
    <row r="23" spans="2:46">
      <c r="B23" s="260" t="s">
        <v>272</v>
      </c>
      <c r="C23" s="295">
        <v>9</v>
      </c>
      <c r="D23" s="164">
        <v>9</v>
      </c>
      <c r="E23" s="164">
        <v>10</v>
      </c>
      <c r="F23" s="164">
        <v>8</v>
      </c>
      <c r="G23" s="164">
        <v>8</v>
      </c>
      <c r="H23" s="164">
        <v>8</v>
      </c>
      <c r="I23" s="164">
        <v>10</v>
      </c>
      <c r="J23" s="164">
        <v>12</v>
      </c>
      <c r="K23" s="164">
        <v>12</v>
      </c>
      <c r="L23" s="164">
        <v>12</v>
      </c>
      <c r="M23" s="164">
        <v>11</v>
      </c>
      <c r="N23" s="164">
        <v>12</v>
      </c>
      <c r="O23" s="164">
        <v>10</v>
      </c>
      <c r="P23" s="106">
        <v>9</v>
      </c>
      <c r="Q23" s="164">
        <v>10</v>
      </c>
      <c r="R23" s="164">
        <v>9</v>
      </c>
      <c r="S23" s="106">
        <v>8</v>
      </c>
      <c r="T23" s="164">
        <v>8</v>
      </c>
      <c r="U23" s="164">
        <v>6</v>
      </c>
      <c r="V23" s="164">
        <v>6</v>
      </c>
      <c r="W23" s="164">
        <v>6</v>
      </c>
      <c r="X23" s="164">
        <v>6</v>
      </c>
      <c r="Y23" s="164">
        <v>5</v>
      </c>
      <c r="Z23" s="164">
        <v>4</v>
      </c>
      <c r="AA23" s="164">
        <v>4</v>
      </c>
      <c r="AB23" s="164">
        <v>4</v>
      </c>
      <c r="AC23" s="34">
        <v>4</v>
      </c>
      <c r="AD23" s="34">
        <v>4</v>
      </c>
      <c r="AE23" s="34">
        <v>3</v>
      </c>
      <c r="AF23" s="34">
        <v>3</v>
      </c>
      <c r="AG23" s="34">
        <v>2</v>
      </c>
      <c r="AH23" s="34">
        <v>2</v>
      </c>
      <c r="AI23" s="34">
        <v>2</v>
      </c>
      <c r="AJ23" s="34">
        <v>2</v>
      </c>
      <c r="AK23" s="34">
        <v>2</v>
      </c>
      <c r="AL23" s="34">
        <v>2</v>
      </c>
      <c r="AM23" s="34">
        <v>2</v>
      </c>
      <c r="AN23" s="34">
        <v>2</v>
      </c>
      <c r="AO23" s="34">
        <v>2</v>
      </c>
      <c r="AP23" s="34">
        <v>2</v>
      </c>
      <c r="AQ23" s="34">
        <v>2</v>
      </c>
      <c r="AR23" s="34">
        <v>4</v>
      </c>
      <c r="AS23" s="34">
        <v>4</v>
      </c>
      <c r="AT23" s="34">
        <v>4</v>
      </c>
    </row>
    <row r="24" spans="2:46">
      <c r="B24" s="260" t="s">
        <v>273</v>
      </c>
      <c r="C24" s="295">
        <v>17</v>
      </c>
      <c r="D24" s="164">
        <v>17</v>
      </c>
      <c r="E24" s="164">
        <v>16</v>
      </c>
      <c r="F24" s="164">
        <v>17</v>
      </c>
      <c r="G24" s="164">
        <v>19</v>
      </c>
      <c r="H24" s="164">
        <v>19</v>
      </c>
      <c r="I24" s="164">
        <v>20</v>
      </c>
      <c r="J24" s="164">
        <v>20</v>
      </c>
      <c r="K24" s="164">
        <v>19</v>
      </c>
      <c r="L24" s="164">
        <v>17</v>
      </c>
      <c r="M24" s="164">
        <v>19</v>
      </c>
      <c r="N24" s="164">
        <v>20</v>
      </c>
      <c r="O24" s="164">
        <v>19</v>
      </c>
      <c r="P24" s="106">
        <v>18</v>
      </c>
      <c r="Q24" s="164">
        <v>20</v>
      </c>
      <c r="R24" s="164">
        <v>20</v>
      </c>
      <c r="S24" s="106">
        <v>19</v>
      </c>
      <c r="T24" s="164">
        <v>19</v>
      </c>
      <c r="U24" s="164">
        <v>18</v>
      </c>
      <c r="V24" s="164">
        <v>19</v>
      </c>
      <c r="W24" s="164">
        <v>19</v>
      </c>
      <c r="X24" s="164">
        <v>19</v>
      </c>
      <c r="Y24" s="164">
        <v>19</v>
      </c>
      <c r="Z24" s="164">
        <v>19</v>
      </c>
      <c r="AA24" s="164">
        <v>19</v>
      </c>
      <c r="AB24" s="164">
        <v>20</v>
      </c>
      <c r="AC24" s="34">
        <v>21</v>
      </c>
      <c r="AD24" s="34">
        <v>21</v>
      </c>
      <c r="AE24" s="34">
        <v>22</v>
      </c>
      <c r="AF24" s="34">
        <v>22</v>
      </c>
      <c r="AG24" s="34">
        <v>22</v>
      </c>
      <c r="AH24" s="34">
        <v>24</v>
      </c>
      <c r="AI24" s="34">
        <v>24</v>
      </c>
      <c r="AJ24" s="34">
        <v>24</v>
      </c>
      <c r="AK24" s="34">
        <v>23</v>
      </c>
      <c r="AL24" s="34">
        <v>22</v>
      </c>
      <c r="AM24" s="34">
        <v>22</v>
      </c>
      <c r="AN24" s="34">
        <v>21</v>
      </c>
      <c r="AO24" s="34">
        <v>18</v>
      </c>
      <c r="AP24" s="34">
        <v>19</v>
      </c>
      <c r="AQ24" s="34">
        <v>19</v>
      </c>
      <c r="AR24" s="34">
        <v>19</v>
      </c>
      <c r="AS24" s="34">
        <v>19</v>
      </c>
      <c r="AT24" s="34">
        <v>19</v>
      </c>
    </row>
    <row r="25" spans="2:46">
      <c r="B25" s="260" t="s">
        <v>274</v>
      </c>
      <c r="C25" s="295">
        <v>13</v>
      </c>
      <c r="D25" s="164">
        <v>12</v>
      </c>
      <c r="E25" s="164">
        <v>12</v>
      </c>
      <c r="F25" s="164">
        <v>12</v>
      </c>
      <c r="G25" s="164">
        <v>14</v>
      </c>
      <c r="H25" s="164">
        <v>14</v>
      </c>
      <c r="I25" s="164">
        <v>15</v>
      </c>
      <c r="J25" s="164">
        <v>16</v>
      </c>
      <c r="K25" s="164">
        <v>16</v>
      </c>
      <c r="L25" s="164">
        <v>16</v>
      </c>
      <c r="M25" s="164">
        <v>15</v>
      </c>
      <c r="N25" s="164">
        <v>16</v>
      </c>
      <c r="O25" s="164">
        <v>15</v>
      </c>
      <c r="P25" s="106">
        <v>14</v>
      </c>
      <c r="Q25" s="164">
        <v>13</v>
      </c>
      <c r="R25" s="164">
        <v>12</v>
      </c>
      <c r="S25" s="106">
        <v>14</v>
      </c>
      <c r="T25" s="164">
        <v>14</v>
      </c>
      <c r="U25" s="164">
        <v>14</v>
      </c>
      <c r="V25" s="164">
        <v>14</v>
      </c>
      <c r="W25" s="164">
        <v>14</v>
      </c>
      <c r="X25" s="164">
        <v>13</v>
      </c>
      <c r="Y25" s="164">
        <v>16</v>
      </c>
      <c r="Z25" s="164">
        <v>18</v>
      </c>
      <c r="AA25" s="164">
        <v>19</v>
      </c>
      <c r="AB25" s="164">
        <v>19</v>
      </c>
      <c r="AC25" s="34">
        <v>19</v>
      </c>
      <c r="AD25" s="34">
        <v>17</v>
      </c>
      <c r="AE25" s="34">
        <v>18</v>
      </c>
      <c r="AF25" s="34">
        <v>18</v>
      </c>
      <c r="AG25" s="34">
        <v>18</v>
      </c>
      <c r="AH25" s="34">
        <v>18</v>
      </c>
      <c r="AI25" s="34">
        <v>18</v>
      </c>
      <c r="AJ25" s="34">
        <v>18</v>
      </c>
      <c r="AK25" s="34">
        <v>19</v>
      </c>
      <c r="AL25" s="34">
        <v>18</v>
      </c>
      <c r="AM25" s="34">
        <v>18</v>
      </c>
      <c r="AN25" s="34">
        <v>18</v>
      </c>
      <c r="AO25" s="34">
        <v>18</v>
      </c>
      <c r="AP25" s="34">
        <v>18</v>
      </c>
      <c r="AQ25" s="34">
        <v>18</v>
      </c>
      <c r="AR25" s="34">
        <v>19</v>
      </c>
      <c r="AS25" s="34">
        <v>19</v>
      </c>
      <c r="AT25" s="34">
        <v>19</v>
      </c>
    </row>
    <row r="26" spans="2:46" ht="24">
      <c r="B26" s="260" t="s">
        <v>356</v>
      </c>
      <c r="C26" s="295">
        <v>52</v>
      </c>
      <c r="D26" s="164">
        <v>54</v>
      </c>
      <c r="E26" s="164">
        <v>54</v>
      </c>
      <c r="F26" s="164">
        <v>51</v>
      </c>
      <c r="G26" s="164">
        <v>53</v>
      </c>
      <c r="H26" s="164">
        <v>52</v>
      </c>
      <c r="I26" s="164">
        <v>53</v>
      </c>
      <c r="J26" s="164">
        <v>51</v>
      </c>
      <c r="K26" s="164">
        <v>52</v>
      </c>
      <c r="L26" s="164">
        <v>51</v>
      </c>
      <c r="M26" s="164">
        <v>55</v>
      </c>
      <c r="N26" s="164">
        <v>53</v>
      </c>
      <c r="O26" s="164">
        <v>54</v>
      </c>
      <c r="P26" s="106">
        <v>57</v>
      </c>
      <c r="Q26" s="164">
        <v>56</v>
      </c>
      <c r="R26" s="164">
        <v>57</v>
      </c>
      <c r="S26" s="106">
        <v>59</v>
      </c>
      <c r="T26" s="164">
        <v>60</v>
      </c>
      <c r="U26" s="164">
        <v>58</v>
      </c>
      <c r="V26" s="164">
        <v>58</v>
      </c>
      <c r="W26" s="164">
        <v>56</v>
      </c>
      <c r="X26" s="164">
        <v>57</v>
      </c>
      <c r="Y26" s="164">
        <v>63</v>
      </c>
      <c r="Z26" s="164">
        <v>64</v>
      </c>
      <c r="AA26" s="164">
        <v>64</v>
      </c>
      <c r="AB26" s="164">
        <v>61</v>
      </c>
      <c r="AC26" s="34">
        <v>60</v>
      </c>
      <c r="AD26" s="34">
        <v>58</v>
      </c>
      <c r="AE26" s="34">
        <v>58</v>
      </c>
      <c r="AF26" s="34">
        <v>55</v>
      </c>
      <c r="AG26" s="34">
        <v>54</v>
      </c>
      <c r="AH26" s="34">
        <v>53</v>
      </c>
      <c r="AI26" s="34" t="s">
        <v>0</v>
      </c>
      <c r="AJ26" s="34" t="s">
        <v>0</v>
      </c>
      <c r="AK26" s="34" t="s">
        <v>0</v>
      </c>
      <c r="AL26" s="34" t="s">
        <v>0</v>
      </c>
      <c r="AM26" s="34" t="s">
        <v>0</v>
      </c>
      <c r="AN26" s="34" t="s">
        <v>0</v>
      </c>
      <c r="AO26" s="34" t="s">
        <v>0</v>
      </c>
      <c r="AP26" s="34" t="s">
        <v>0</v>
      </c>
      <c r="AQ26" s="34" t="s">
        <v>0</v>
      </c>
      <c r="AR26" s="34"/>
      <c r="AS26" s="34"/>
      <c r="AT26" s="34" t="s">
        <v>0</v>
      </c>
    </row>
    <row r="27" spans="2:46">
      <c r="B27" s="260" t="s">
        <v>275</v>
      </c>
      <c r="C27" s="295">
        <v>21</v>
      </c>
      <c r="D27" s="164">
        <v>20</v>
      </c>
      <c r="E27" s="164">
        <v>20</v>
      </c>
      <c r="F27" s="164">
        <v>24</v>
      </c>
      <c r="G27" s="164">
        <v>27</v>
      </c>
      <c r="H27" s="164">
        <v>29</v>
      </c>
      <c r="I27" s="164">
        <v>33</v>
      </c>
      <c r="J27" s="164">
        <v>31</v>
      </c>
      <c r="K27" s="164">
        <v>33</v>
      </c>
      <c r="L27" s="164">
        <v>33</v>
      </c>
      <c r="M27" s="164">
        <v>30</v>
      </c>
      <c r="N27" s="164">
        <v>30</v>
      </c>
      <c r="O27" s="164">
        <v>31</v>
      </c>
      <c r="P27" s="106">
        <v>30</v>
      </c>
      <c r="Q27" s="164">
        <v>29</v>
      </c>
      <c r="R27" s="164">
        <v>25</v>
      </c>
      <c r="S27" s="106">
        <v>25</v>
      </c>
      <c r="T27" s="164">
        <v>26</v>
      </c>
      <c r="U27" s="164">
        <v>27</v>
      </c>
      <c r="V27" s="164">
        <v>30</v>
      </c>
      <c r="W27" s="164">
        <v>30</v>
      </c>
      <c r="X27" s="164">
        <v>31</v>
      </c>
      <c r="Y27" s="164">
        <v>32</v>
      </c>
      <c r="Z27" s="164">
        <v>32</v>
      </c>
      <c r="AA27" s="164">
        <v>32</v>
      </c>
      <c r="AB27" s="164">
        <v>33</v>
      </c>
      <c r="AC27" s="34">
        <v>35</v>
      </c>
      <c r="AD27" s="34">
        <v>34</v>
      </c>
      <c r="AE27" s="34" t="s">
        <v>0</v>
      </c>
      <c r="AF27" s="34" t="s">
        <v>0</v>
      </c>
      <c r="AG27" s="34" t="s">
        <v>0</v>
      </c>
      <c r="AH27" s="34" t="s">
        <v>0</v>
      </c>
      <c r="AI27" s="34" t="s">
        <v>0</v>
      </c>
      <c r="AJ27" s="34" t="s">
        <v>0</v>
      </c>
      <c r="AK27" s="34" t="s">
        <v>0</v>
      </c>
      <c r="AL27" s="34" t="s">
        <v>0</v>
      </c>
      <c r="AM27" s="34" t="s">
        <v>0</v>
      </c>
      <c r="AN27" s="34" t="s">
        <v>0</v>
      </c>
      <c r="AO27" s="34" t="s">
        <v>0</v>
      </c>
      <c r="AP27" s="34" t="s">
        <v>0</v>
      </c>
      <c r="AQ27" s="34" t="s">
        <v>0</v>
      </c>
      <c r="AR27" s="34"/>
      <c r="AS27" s="34"/>
      <c r="AT27" s="34" t="s">
        <v>0</v>
      </c>
    </row>
    <row r="28" spans="2:46">
      <c r="B28" s="260" t="s">
        <v>276</v>
      </c>
      <c r="C28" s="295">
        <v>2</v>
      </c>
      <c r="D28" s="164">
        <v>2</v>
      </c>
      <c r="E28" s="164">
        <v>2</v>
      </c>
      <c r="F28" s="164">
        <v>2</v>
      </c>
      <c r="G28" s="164">
        <v>4</v>
      </c>
      <c r="H28" s="164">
        <v>5</v>
      </c>
      <c r="I28" s="164">
        <v>6</v>
      </c>
      <c r="J28" s="164">
        <v>8</v>
      </c>
      <c r="K28" s="164">
        <v>9</v>
      </c>
      <c r="L28" s="164" t="s">
        <v>0</v>
      </c>
      <c r="M28" s="164" t="s">
        <v>0</v>
      </c>
      <c r="N28" s="164" t="s">
        <v>0</v>
      </c>
      <c r="O28" s="164" t="s">
        <v>0</v>
      </c>
      <c r="P28" s="106" t="s">
        <v>0</v>
      </c>
      <c r="Q28" s="164" t="s">
        <v>0</v>
      </c>
      <c r="R28" s="164" t="s">
        <v>0</v>
      </c>
      <c r="S28" s="106" t="s">
        <v>0</v>
      </c>
      <c r="T28" s="164" t="s">
        <v>0</v>
      </c>
      <c r="U28" s="164" t="s">
        <v>0</v>
      </c>
      <c r="V28" s="164" t="s">
        <v>0</v>
      </c>
      <c r="W28" s="164" t="s">
        <v>0</v>
      </c>
      <c r="X28" s="164" t="s">
        <v>0</v>
      </c>
      <c r="Y28" s="164" t="s">
        <v>0</v>
      </c>
      <c r="Z28" s="164" t="s">
        <v>0</v>
      </c>
      <c r="AA28" s="164" t="s">
        <v>0</v>
      </c>
      <c r="AB28" s="164" t="s">
        <v>0</v>
      </c>
      <c r="AC28" s="34" t="s">
        <v>0</v>
      </c>
      <c r="AD28" s="34" t="s">
        <v>0</v>
      </c>
      <c r="AE28" s="34" t="s">
        <v>0</v>
      </c>
      <c r="AF28" s="34" t="s">
        <v>0</v>
      </c>
      <c r="AG28" s="34" t="s">
        <v>0</v>
      </c>
      <c r="AH28" s="34" t="s">
        <v>0</v>
      </c>
      <c r="AI28" s="34" t="s">
        <v>0</v>
      </c>
      <c r="AJ28" s="34" t="s">
        <v>0</v>
      </c>
      <c r="AK28" s="34" t="s">
        <v>0</v>
      </c>
      <c r="AL28" s="34" t="s">
        <v>0</v>
      </c>
      <c r="AM28" s="34" t="s">
        <v>0</v>
      </c>
      <c r="AN28" s="34" t="s">
        <v>0</v>
      </c>
      <c r="AO28" s="34" t="s">
        <v>0</v>
      </c>
      <c r="AP28" s="34" t="s">
        <v>0</v>
      </c>
      <c r="AQ28" s="34" t="s">
        <v>0</v>
      </c>
      <c r="AR28" s="34"/>
      <c r="AS28" s="34"/>
      <c r="AT28" s="34" t="s">
        <v>0</v>
      </c>
    </row>
    <row r="29" spans="2:46">
      <c r="B29" s="260" t="s">
        <v>277</v>
      </c>
      <c r="C29" s="295">
        <v>60</v>
      </c>
      <c r="D29" s="164">
        <v>60</v>
      </c>
      <c r="E29" s="164">
        <v>64</v>
      </c>
      <c r="F29" s="164">
        <v>62</v>
      </c>
      <c r="G29" s="164">
        <v>65</v>
      </c>
      <c r="H29" s="164">
        <v>64</v>
      </c>
      <c r="I29" s="164">
        <v>66</v>
      </c>
      <c r="J29" s="164">
        <v>66</v>
      </c>
      <c r="K29" s="164">
        <v>68</v>
      </c>
      <c r="L29" s="164">
        <v>68</v>
      </c>
      <c r="M29" s="164">
        <v>68</v>
      </c>
      <c r="N29" s="164">
        <v>70</v>
      </c>
      <c r="O29" s="164">
        <v>68</v>
      </c>
      <c r="P29" s="106">
        <v>68</v>
      </c>
      <c r="Q29" s="164">
        <v>67</v>
      </c>
      <c r="R29" s="164">
        <v>68</v>
      </c>
      <c r="S29" s="106">
        <v>69</v>
      </c>
      <c r="T29" s="164">
        <v>70</v>
      </c>
      <c r="U29" s="164">
        <v>73</v>
      </c>
      <c r="V29" s="164">
        <v>71</v>
      </c>
      <c r="W29" s="164">
        <v>73</v>
      </c>
      <c r="X29" s="164">
        <v>69</v>
      </c>
      <c r="Y29" s="164">
        <v>72</v>
      </c>
      <c r="Z29" s="164">
        <v>72</v>
      </c>
      <c r="AA29" s="164">
        <v>72</v>
      </c>
      <c r="AB29" s="164">
        <v>73</v>
      </c>
      <c r="AC29" s="34">
        <v>74</v>
      </c>
      <c r="AD29" s="34">
        <v>78</v>
      </c>
      <c r="AE29" s="34">
        <v>78</v>
      </c>
      <c r="AF29" s="34">
        <v>79</v>
      </c>
      <c r="AG29" s="34">
        <v>81</v>
      </c>
      <c r="AH29" s="34">
        <v>82</v>
      </c>
      <c r="AI29" s="34">
        <v>83</v>
      </c>
      <c r="AJ29" s="34">
        <v>81</v>
      </c>
      <c r="AK29" s="34">
        <v>85</v>
      </c>
      <c r="AL29" s="34">
        <v>82</v>
      </c>
      <c r="AM29" s="34">
        <v>84</v>
      </c>
      <c r="AN29" s="34">
        <v>84</v>
      </c>
      <c r="AO29" s="34">
        <v>84</v>
      </c>
      <c r="AP29" s="34">
        <v>75</v>
      </c>
      <c r="AQ29" s="34">
        <v>77</v>
      </c>
      <c r="AR29" s="34">
        <v>75</v>
      </c>
      <c r="AS29" s="34">
        <v>74</v>
      </c>
      <c r="AT29" s="34">
        <v>72</v>
      </c>
    </row>
    <row r="30" spans="2:46">
      <c r="B30" s="260" t="s">
        <v>278</v>
      </c>
      <c r="C30" s="295" t="s">
        <v>0</v>
      </c>
      <c r="D30" s="164">
        <v>3</v>
      </c>
      <c r="E30" s="164">
        <v>3</v>
      </c>
      <c r="F30" s="164">
        <v>3</v>
      </c>
      <c r="G30" s="164">
        <v>3</v>
      </c>
      <c r="H30" s="164">
        <v>2</v>
      </c>
      <c r="I30" s="164">
        <v>2</v>
      </c>
      <c r="J30" s="164">
        <v>2</v>
      </c>
      <c r="K30" s="164">
        <v>2</v>
      </c>
      <c r="L30" s="164">
        <v>2</v>
      </c>
      <c r="M30" s="164">
        <v>2</v>
      </c>
      <c r="N30" s="164">
        <v>2</v>
      </c>
      <c r="O30" s="164">
        <v>1</v>
      </c>
      <c r="P30" s="106">
        <v>1</v>
      </c>
      <c r="Q30" s="164">
        <v>4</v>
      </c>
      <c r="R30" s="164">
        <v>6</v>
      </c>
      <c r="S30" s="106">
        <v>6</v>
      </c>
      <c r="T30" s="164">
        <v>7</v>
      </c>
      <c r="U30" s="164">
        <v>7</v>
      </c>
      <c r="V30" s="164">
        <v>6</v>
      </c>
      <c r="W30" s="164">
        <v>7</v>
      </c>
      <c r="X30" s="164">
        <v>8</v>
      </c>
      <c r="Y30" s="164">
        <v>8</v>
      </c>
      <c r="Z30" s="164">
        <v>8</v>
      </c>
      <c r="AA30" s="164">
        <v>8</v>
      </c>
      <c r="AB30" s="164">
        <v>8</v>
      </c>
      <c r="AC30" s="34">
        <v>9</v>
      </c>
      <c r="AD30" s="34">
        <v>9</v>
      </c>
      <c r="AE30" s="34">
        <v>9</v>
      </c>
      <c r="AF30" s="34">
        <v>9</v>
      </c>
      <c r="AG30" s="34">
        <v>9</v>
      </c>
      <c r="AH30" s="34">
        <v>9</v>
      </c>
      <c r="AI30" s="34">
        <v>9</v>
      </c>
      <c r="AJ30" s="34">
        <v>9</v>
      </c>
      <c r="AK30" s="34">
        <v>9</v>
      </c>
      <c r="AL30" s="34">
        <v>9</v>
      </c>
      <c r="AM30" s="34">
        <v>9</v>
      </c>
      <c r="AN30" s="34">
        <v>9</v>
      </c>
      <c r="AO30" s="34">
        <v>9</v>
      </c>
      <c r="AP30" s="34">
        <v>9</v>
      </c>
      <c r="AQ30" s="34">
        <v>9</v>
      </c>
      <c r="AR30" s="34">
        <v>8</v>
      </c>
      <c r="AS30" s="34">
        <v>8</v>
      </c>
      <c r="AT30" s="34">
        <v>9</v>
      </c>
    </row>
    <row r="31" spans="2:46">
      <c r="B31" s="260" t="s">
        <v>279</v>
      </c>
      <c r="C31" s="295" t="s">
        <v>0</v>
      </c>
      <c r="D31" s="164">
        <v>1</v>
      </c>
      <c r="E31" s="164">
        <v>1</v>
      </c>
      <c r="F31" s="164">
        <v>1</v>
      </c>
      <c r="G31" s="164">
        <v>1</v>
      </c>
      <c r="H31" s="164">
        <v>1</v>
      </c>
      <c r="I31" s="164">
        <v>1</v>
      </c>
      <c r="J31" s="164">
        <v>1</v>
      </c>
      <c r="K31" s="164">
        <v>1</v>
      </c>
      <c r="L31" s="164">
        <v>1</v>
      </c>
      <c r="M31" s="164">
        <v>1</v>
      </c>
      <c r="N31" s="164">
        <v>1</v>
      </c>
      <c r="O31" s="164">
        <v>1</v>
      </c>
      <c r="P31" s="106">
        <v>1</v>
      </c>
      <c r="Q31" s="164">
        <v>1</v>
      </c>
      <c r="R31" s="164">
        <v>1</v>
      </c>
      <c r="S31" s="106">
        <v>1</v>
      </c>
      <c r="T31" s="164">
        <v>1</v>
      </c>
      <c r="U31" s="164">
        <v>1</v>
      </c>
      <c r="V31" s="164">
        <v>1</v>
      </c>
      <c r="W31" s="164">
        <v>1</v>
      </c>
      <c r="X31" s="164">
        <v>1</v>
      </c>
      <c r="Y31" s="164">
        <v>1</v>
      </c>
      <c r="Z31" s="164">
        <v>1</v>
      </c>
      <c r="AA31" s="164">
        <v>1</v>
      </c>
      <c r="AB31" s="164">
        <v>1</v>
      </c>
      <c r="AC31" s="34">
        <v>1</v>
      </c>
      <c r="AD31" s="34">
        <v>1</v>
      </c>
      <c r="AE31" s="34">
        <v>1</v>
      </c>
      <c r="AF31" s="34">
        <v>1</v>
      </c>
      <c r="AG31" s="34">
        <v>1</v>
      </c>
      <c r="AH31" s="34">
        <v>1</v>
      </c>
      <c r="AI31" s="34">
        <v>1</v>
      </c>
      <c r="AJ31" s="34">
        <v>1</v>
      </c>
      <c r="AK31" s="34">
        <v>1</v>
      </c>
      <c r="AL31" s="34">
        <v>1</v>
      </c>
      <c r="AM31" s="34">
        <v>1</v>
      </c>
      <c r="AN31" s="34">
        <v>1</v>
      </c>
      <c r="AO31" s="34">
        <v>1</v>
      </c>
      <c r="AP31" s="34">
        <v>1</v>
      </c>
      <c r="AQ31" s="34">
        <v>1</v>
      </c>
      <c r="AR31" s="34">
        <v>1</v>
      </c>
      <c r="AS31" s="34">
        <v>1</v>
      </c>
      <c r="AT31" s="34">
        <v>1</v>
      </c>
    </row>
    <row r="32" spans="2:46">
      <c r="B32" s="260" t="s">
        <v>280</v>
      </c>
      <c r="C32" s="295" t="s">
        <v>0</v>
      </c>
      <c r="D32" s="164">
        <v>7</v>
      </c>
      <c r="E32" s="164">
        <v>7</v>
      </c>
      <c r="F32" s="164">
        <v>7</v>
      </c>
      <c r="G32" s="164">
        <v>7</v>
      </c>
      <c r="H32" s="164">
        <v>7</v>
      </c>
      <c r="I32" s="164">
        <v>7</v>
      </c>
      <c r="J32" s="164">
        <v>7</v>
      </c>
      <c r="K32" s="164">
        <v>7</v>
      </c>
      <c r="L32" s="164">
        <v>7</v>
      </c>
      <c r="M32" s="164">
        <v>8</v>
      </c>
      <c r="N32" s="164">
        <v>8</v>
      </c>
      <c r="O32" s="164">
        <v>7</v>
      </c>
      <c r="P32" s="106">
        <v>6</v>
      </c>
      <c r="Q32" s="164">
        <v>6</v>
      </c>
      <c r="R32" s="164">
        <v>6</v>
      </c>
      <c r="S32" s="106">
        <v>5</v>
      </c>
      <c r="T32" s="164">
        <v>9</v>
      </c>
      <c r="U32" s="164">
        <v>9</v>
      </c>
      <c r="V32" s="164">
        <v>9</v>
      </c>
      <c r="W32" s="164">
        <v>10</v>
      </c>
      <c r="X32" s="164">
        <v>10</v>
      </c>
      <c r="Y32" s="164">
        <v>10</v>
      </c>
      <c r="Z32" s="164">
        <v>10</v>
      </c>
      <c r="AA32" s="164">
        <v>10</v>
      </c>
      <c r="AB32" s="164">
        <v>9</v>
      </c>
      <c r="AC32" s="34">
        <v>9</v>
      </c>
      <c r="AD32" s="34">
        <v>9</v>
      </c>
      <c r="AE32" s="34">
        <v>10</v>
      </c>
      <c r="AF32" s="34">
        <v>10</v>
      </c>
      <c r="AG32" s="34">
        <v>10</v>
      </c>
      <c r="AH32" s="34">
        <v>10</v>
      </c>
      <c r="AI32" s="34">
        <v>10</v>
      </c>
      <c r="AJ32" s="34">
        <v>10</v>
      </c>
      <c r="AK32" s="34">
        <v>10</v>
      </c>
      <c r="AL32" s="34">
        <v>10</v>
      </c>
      <c r="AM32" s="34">
        <v>10</v>
      </c>
      <c r="AN32" s="34">
        <v>10</v>
      </c>
      <c r="AO32" s="34">
        <v>10</v>
      </c>
      <c r="AP32" s="34">
        <v>9</v>
      </c>
      <c r="AQ32" s="34">
        <v>9</v>
      </c>
      <c r="AR32" s="34">
        <v>9</v>
      </c>
      <c r="AS32" s="34">
        <v>10</v>
      </c>
      <c r="AT32" s="34">
        <v>10</v>
      </c>
    </row>
    <row r="33" spans="2:46">
      <c r="B33" s="260" t="s">
        <v>281</v>
      </c>
      <c r="C33" s="295" t="s">
        <v>0</v>
      </c>
      <c r="D33" s="164" t="s">
        <v>0</v>
      </c>
      <c r="E33" s="164">
        <v>1</v>
      </c>
      <c r="F33" s="164">
        <v>1</v>
      </c>
      <c r="G33" s="164">
        <v>1</v>
      </c>
      <c r="H33" s="164">
        <v>1</v>
      </c>
      <c r="I33" s="164">
        <v>1</v>
      </c>
      <c r="J33" s="164">
        <v>1</v>
      </c>
      <c r="K33" s="164">
        <v>1</v>
      </c>
      <c r="L33" s="164">
        <v>1</v>
      </c>
      <c r="M33" s="164">
        <v>1</v>
      </c>
      <c r="N33" s="164">
        <v>1</v>
      </c>
      <c r="O33" s="164">
        <v>1</v>
      </c>
      <c r="P33" s="106">
        <v>1</v>
      </c>
      <c r="Q33" s="164">
        <v>1</v>
      </c>
      <c r="R33" s="164">
        <v>1</v>
      </c>
      <c r="S33" s="106">
        <v>1</v>
      </c>
      <c r="T33" s="164">
        <v>1</v>
      </c>
      <c r="U33" s="164">
        <v>1</v>
      </c>
      <c r="V33" s="164">
        <v>1</v>
      </c>
      <c r="W33" s="164">
        <v>1</v>
      </c>
      <c r="X33" s="164">
        <v>1</v>
      </c>
      <c r="Y33" s="164">
        <v>1</v>
      </c>
      <c r="Z33" s="164">
        <v>1</v>
      </c>
      <c r="AA33" s="164">
        <v>1</v>
      </c>
      <c r="AB33" s="164">
        <v>1</v>
      </c>
      <c r="AC33" s="34">
        <v>1</v>
      </c>
      <c r="AD33" s="34">
        <v>1</v>
      </c>
      <c r="AE33" s="34">
        <v>1</v>
      </c>
      <c r="AF33" s="34">
        <v>1</v>
      </c>
      <c r="AG33" s="34" t="s">
        <v>0</v>
      </c>
      <c r="AH33" s="34" t="s">
        <v>0</v>
      </c>
      <c r="AI33" s="34" t="s">
        <v>0</v>
      </c>
      <c r="AJ33" s="34" t="s">
        <v>0</v>
      </c>
      <c r="AK33" s="34" t="s">
        <v>0</v>
      </c>
      <c r="AL33" s="34" t="s">
        <v>0</v>
      </c>
      <c r="AM33" s="34" t="s">
        <v>0</v>
      </c>
      <c r="AN33" s="34" t="s">
        <v>0</v>
      </c>
      <c r="AO33" s="34" t="s">
        <v>0</v>
      </c>
      <c r="AP33" s="34" t="s">
        <v>0</v>
      </c>
      <c r="AQ33" s="34" t="s">
        <v>0</v>
      </c>
      <c r="AR33" s="34"/>
      <c r="AS33" s="34"/>
      <c r="AT33" s="34" t="s">
        <v>0</v>
      </c>
    </row>
    <row r="34" spans="2:46">
      <c r="B34" s="260" t="s">
        <v>355</v>
      </c>
      <c r="C34" s="295" t="s">
        <v>0</v>
      </c>
      <c r="D34" s="164" t="s">
        <v>0</v>
      </c>
      <c r="E34" s="164">
        <v>6</v>
      </c>
      <c r="F34" s="164">
        <v>6</v>
      </c>
      <c r="G34" s="164">
        <v>6</v>
      </c>
      <c r="H34" s="164">
        <v>6</v>
      </c>
      <c r="I34" s="164">
        <v>5</v>
      </c>
      <c r="J34" s="164">
        <v>5</v>
      </c>
      <c r="K34" s="164">
        <v>4</v>
      </c>
      <c r="L34" s="164">
        <v>4</v>
      </c>
      <c r="M34" s="164">
        <v>5</v>
      </c>
      <c r="N34" s="164">
        <v>5</v>
      </c>
      <c r="O34" s="164">
        <v>5</v>
      </c>
      <c r="P34" s="106">
        <v>5</v>
      </c>
      <c r="Q34" s="164">
        <v>5</v>
      </c>
      <c r="R34" s="164">
        <v>5</v>
      </c>
      <c r="S34" s="106">
        <v>5</v>
      </c>
      <c r="T34" s="164">
        <v>5</v>
      </c>
      <c r="U34" s="164">
        <v>4</v>
      </c>
      <c r="V34" s="164">
        <v>4</v>
      </c>
      <c r="W34" s="164">
        <v>4</v>
      </c>
      <c r="X34" s="164">
        <v>4</v>
      </c>
      <c r="Y34" s="164">
        <v>4</v>
      </c>
      <c r="Z34" s="164">
        <v>4</v>
      </c>
      <c r="AA34" s="164">
        <v>4</v>
      </c>
      <c r="AB34" s="164">
        <v>4</v>
      </c>
      <c r="AC34" s="34">
        <v>4</v>
      </c>
      <c r="AD34" s="34">
        <v>4</v>
      </c>
      <c r="AE34" s="34">
        <v>4</v>
      </c>
      <c r="AF34" s="34">
        <v>4</v>
      </c>
      <c r="AG34" s="34">
        <v>4</v>
      </c>
      <c r="AH34" s="34">
        <v>4</v>
      </c>
      <c r="AI34" s="34">
        <v>6</v>
      </c>
      <c r="AJ34" s="34">
        <v>6</v>
      </c>
      <c r="AK34" s="34">
        <v>6</v>
      </c>
      <c r="AL34" s="34">
        <v>6</v>
      </c>
      <c r="AM34" s="34">
        <v>6</v>
      </c>
      <c r="AN34" s="34">
        <v>6</v>
      </c>
      <c r="AO34" s="34">
        <v>6</v>
      </c>
      <c r="AP34" s="34">
        <v>5</v>
      </c>
      <c r="AQ34" s="34">
        <v>6</v>
      </c>
      <c r="AR34" s="34">
        <v>6</v>
      </c>
      <c r="AS34" s="34">
        <v>5</v>
      </c>
      <c r="AT34" s="34">
        <v>5</v>
      </c>
    </row>
    <row r="35" spans="2:46">
      <c r="B35" s="260" t="s">
        <v>282</v>
      </c>
      <c r="C35" s="295" t="s">
        <v>0</v>
      </c>
      <c r="D35" s="164" t="s">
        <v>0</v>
      </c>
      <c r="E35" s="164">
        <v>9</v>
      </c>
      <c r="F35" s="164">
        <v>9</v>
      </c>
      <c r="G35" s="164">
        <v>9</v>
      </c>
      <c r="H35" s="164">
        <v>9</v>
      </c>
      <c r="I35" s="164">
        <v>9</v>
      </c>
      <c r="J35" s="164">
        <v>8</v>
      </c>
      <c r="K35" s="164">
        <v>8</v>
      </c>
      <c r="L35" s="164">
        <v>7</v>
      </c>
      <c r="M35" s="164">
        <v>7</v>
      </c>
      <c r="N35" s="164">
        <v>7</v>
      </c>
      <c r="O35" s="164">
        <v>7</v>
      </c>
      <c r="P35" s="106">
        <v>7</v>
      </c>
      <c r="Q35" s="164">
        <v>7</v>
      </c>
      <c r="R35" s="164">
        <v>7</v>
      </c>
      <c r="S35" s="106">
        <v>6</v>
      </c>
      <c r="T35" s="164">
        <v>6</v>
      </c>
      <c r="U35" s="164">
        <v>7</v>
      </c>
      <c r="V35" s="164">
        <v>6</v>
      </c>
      <c r="W35" s="164">
        <v>6</v>
      </c>
      <c r="X35" s="164">
        <v>6</v>
      </c>
      <c r="Y35" s="164">
        <v>5</v>
      </c>
      <c r="Z35" s="164">
        <v>8</v>
      </c>
      <c r="AA35" s="164">
        <v>8</v>
      </c>
      <c r="AB35" s="164">
        <v>8</v>
      </c>
      <c r="AC35" s="34">
        <v>8</v>
      </c>
      <c r="AD35" s="34">
        <v>7</v>
      </c>
      <c r="AE35" s="34">
        <v>7</v>
      </c>
      <c r="AF35" s="34">
        <v>7</v>
      </c>
      <c r="AG35" s="34">
        <v>7</v>
      </c>
      <c r="AH35" s="34">
        <v>7</v>
      </c>
      <c r="AI35" s="34">
        <v>8</v>
      </c>
      <c r="AJ35" s="34">
        <v>7</v>
      </c>
      <c r="AK35" s="34">
        <v>8</v>
      </c>
      <c r="AL35" s="34">
        <v>8</v>
      </c>
      <c r="AM35" s="34">
        <v>8</v>
      </c>
      <c r="AN35" s="34">
        <v>8</v>
      </c>
      <c r="AO35" s="34">
        <v>9</v>
      </c>
      <c r="AP35" s="34">
        <v>9</v>
      </c>
      <c r="AQ35" s="34">
        <v>8</v>
      </c>
      <c r="AR35" s="34">
        <v>8</v>
      </c>
      <c r="AS35" s="34">
        <v>8</v>
      </c>
      <c r="AT35" s="34">
        <v>8</v>
      </c>
    </row>
    <row r="36" spans="2:46">
      <c r="B36" s="260" t="s">
        <v>283</v>
      </c>
      <c r="C36" s="295" t="s">
        <v>0</v>
      </c>
      <c r="D36" s="164" t="s">
        <v>0</v>
      </c>
      <c r="E36" s="164" t="s">
        <v>0</v>
      </c>
      <c r="F36" s="164">
        <v>13</v>
      </c>
      <c r="G36" s="164">
        <v>13</v>
      </c>
      <c r="H36" s="164">
        <v>15</v>
      </c>
      <c r="I36" s="164">
        <v>15</v>
      </c>
      <c r="J36" s="164">
        <v>15</v>
      </c>
      <c r="K36" s="164">
        <v>15</v>
      </c>
      <c r="L36" s="164">
        <v>15</v>
      </c>
      <c r="M36" s="164">
        <v>15</v>
      </c>
      <c r="N36" s="164">
        <v>15</v>
      </c>
      <c r="O36" s="164">
        <v>15</v>
      </c>
      <c r="P36" s="106">
        <v>13</v>
      </c>
      <c r="Q36" s="164">
        <v>13</v>
      </c>
      <c r="R36" s="164">
        <v>13</v>
      </c>
      <c r="S36" s="106">
        <v>13</v>
      </c>
      <c r="T36" s="164">
        <v>12</v>
      </c>
      <c r="U36" s="164">
        <v>13</v>
      </c>
      <c r="V36" s="164">
        <v>13</v>
      </c>
      <c r="W36" s="164">
        <v>12</v>
      </c>
      <c r="X36" s="164">
        <v>12</v>
      </c>
      <c r="Y36" s="164">
        <v>12</v>
      </c>
      <c r="Z36" s="164">
        <v>12</v>
      </c>
      <c r="AA36" s="164">
        <v>12</v>
      </c>
      <c r="AB36" s="164">
        <v>12</v>
      </c>
      <c r="AC36" s="34">
        <v>13</v>
      </c>
      <c r="AD36" s="34">
        <v>12</v>
      </c>
      <c r="AE36" s="34">
        <v>13</v>
      </c>
      <c r="AF36" s="34">
        <v>13</v>
      </c>
      <c r="AG36" s="34">
        <v>13</v>
      </c>
      <c r="AH36" s="34">
        <v>12</v>
      </c>
      <c r="AI36" s="34">
        <v>11</v>
      </c>
      <c r="AJ36" s="34">
        <v>12</v>
      </c>
      <c r="AK36" s="34">
        <v>11</v>
      </c>
      <c r="AL36" s="34">
        <v>10</v>
      </c>
      <c r="AM36" s="34">
        <v>10</v>
      </c>
      <c r="AN36" s="34">
        <v>9</v>
      </c>
      <c r="AO36" s="34">
        <v>9</v>
      </c>
      <c r="AP36" s="34">
        <v>9</v>
      </c>
      <c r="AQ36" s="34">
        <v>10</v>
      </c>
      <c r="AR36" s="34">
        <v>9</v>
      </c>
      <c r="AS36" s="34">
        <v>9</v>
      </c>
      <c r="AT36" s="34">
        <v>7</v>
      </c>
    </row>
    <row r="37" spans="2:46">
      <c r="B37" s="260" t="s">
        <v>284</v>
      </c>
      <c r="C37" s="295" t="s">
        <v>0</v>
      </c>
      <c r="D37" s="164" t="s">
        <v>0</v>
      </c>
      <c r="E37" s="164" t="s">
        <v>0</v>
      </c>
      <c r="F37" s="164">
        <v>7</v>
      </c>
      <c r="G37" s="164">
        <v>7</v>
      </c>
      <c r="H37" s="164">
        <v>7</v>
      </c>
      <c r="I37" s="164">
        <v>7</v>
      </c>
      <c r="J37" s="164">
        <v>9</v>
      </c>
      <c r="K37" s="164">
        <v>9</v>
      </c>
      <c r="L37" s="164">
        <v>9</v>
      </c>
      <c r="M37" s="164">
        <v>9</v>
      </c>
      <c r="N37" s="164">
        <v>9</v>
      </c>
      <c r="O37" s="164">
        <v>9</v>
      </c>
      <c r="P37" s="106">
        <v>9</v>
      </c>
      <c r="Q37" s="164">
        <v>9</v>
      </c>
      <c r="R37" s="164">
        <v>9</v>
      </c>
      <c r="S37" s="106">
        <v>9</v>
      </c>
      <c r="T37" s="164">
        <v>10</v>
      </c>
      <c r="U37" s="164">
        <v>10</v>
      </c>
      <c r="V37" s="164">
        <v>9</v>
      </c>
      <c r="W37" s="164">
        <v>13</v>
      </c>
      <c r="X37" s="164">
        <v>13</v>
      </c>
      <c r="Y37" s="164">
        <v>14</v>
      </c>
      <c r="Z37" s="164">
        <v>14</v>
      </c>
      <c r="AA37" s="164">
        <v>16</v>
      </c>
      <c r="AB37" s="164">
        <v>15</v>
      </c>
      <c r="AC37" s="34">
        <v>16</v>
      </c>
      <c r="AD37" s="34">
        <v>16</v>
      </c>
      <c r="AE37" s="34">
        <v>16</v>
      </c>
      <c r="AF37" s="34">
        <v>16</v>
      </c>
      <c r="AG37" s="34">
        <v>16</v>
      </c>
      <c r="AH37" s="34">
        <v>16</v>
      </c>
      <c r="AI37" s="34">
        <v>16</v>
      </c>
      <c r="AJ37" s="34">
        <v>16</v>
      </c>
      <c r="AK37" s="34">
        <v>17</v>
      </c>
      <c r="AL37" s="34">
        <v>17</v>
      </c>
      <c r="AM37" s="34">
        <v>17</v>
      </c>
      <c r="AN37" s="34">
        <v>17</v>
      </c>
      <c r="AO37" s="34">
        <v>17</v>
      </c>
      <c r="AP37" s="34">
        <v>17</v>
      </c>
      <c r="AQ37" s="34" t="s">
        <v>0</v>
      </c>
      <c r="AR37" s="34"/>
      <c r="AS37" s="34"/>
      <c r="AT37" s="34" t="s">
        <v>0</v>
      </c>
    </row>
    <row r="38" spans="2:46">
      <c r="B38" s="260" t="s">
        <v>285</v>
      </c>
      <c r="C38" s="295" t="s">
        <v>0</v>
      </c>
      <c r="D38" s="164" t="s">
        <v>0</v>
      </c>
      <c r="E38" s="164" t="s">
        <v>0</v>
      </c>
      <c r="F38" s="164" t="s">
        <v>0</v>
      </c>
      <c r="G38" s="164">
        <v>7</v>
      </c>
      <c r="H38" s="164">
        <v>7</v>
      </c>
      <c r="I38" s="164">
        <v>9</v>
      </c>
      <c r="J38" s="164">
        <v>9</v>
      </c>
      <c r="K38" s="164">
        <v>9</v>
      </c>
      <c r="L38" s="164">
        <v>8</v>
      </c>
      <c r="M38" s="164">
        <v>9</v>
      </c>
      <c r="N38" s="164">
        <v>8</v>
      </c>
      <c r="O38" s="164">
        <v>9</v>
      </c>
      <c r="P38" s="106">
        <v>8</v>
      </c>
      <c r="Q38" s="164">
        <v>7</v>
      </c>
      <c r="R38" s="164">
        <v>6</v>
      </c>
      <c r="S38" s="106">
        <v>7</v>
      </c>
      <c r="T38" s="164">
        <v>7</v>
      </c>
      <c r="U38" s="164">
        <v>7</v>
      </c>
      <c r="V38" s="164">
        <v>7</v>
      </c>
      <c r="W38" s="164">
        <v>7</v>
      </c>
      <c r="X38" s="164">
        <v>5</v>
      </c>
      <c r="Y38" s="164">
        <v>5</v>
      </c>
      <c r="Z38" s="164">
        <v>5</v>
      </c>
      <c r="AA38" s="164">
        <v>5</v>
      </c>
      <c r="AB38" s="164">
        <v>5</v>
      </c>
      <c r="AC38" s="34">
        <v>5</v>
      </c>
      <c r="AD38" s="34">
        <v>5</v>
      </c>
      <c r="AE38" s="34">
        <v>4</v>
      </c>
      <c r="AF38" s="34">
        <v>5</v>
      </c>
      <c r="AG38" s="34">
        <v>5</v>
      </c>
      <c r="AH38" s="34">
        <v>5</v>
      </c>
      <c r="AI38" s="34">
        <v>5</v>
      </c>
      <c r="AJ38" s="34">
        <v>5</v>
      </c>
      <c r="AK38" s="34">
        <v>5</v>
      </c>
      <c r="AL38" s="34">
        <v>5</v>
      </c>
      <c r="AM38" s="34">
        <v>5</v>
      </c>
      <c r="AN38" s="34">
        <v>3</v>
      </c>
      <c r="AO38" s="34">
        <v>6</v>
      </c>
      <c r="AP38" s="34">
        <v>6</v>
      </c>
      <c r="AQ38" s="34">
        <v>5</v>
      </c>
      <c r="AR38" s="34">
        <v>6</v>
      </c>
      <c r="AS38" s="34">
        <v>6</v>
      </c>
      <c r="AT38" s="34">
        <v>6</v>
      </c>
    </row>
    <row r="39" spans="2:46">
      <c r="B39" s="260" t="s">
        <v>286</v>
      </c>
      <c r="C39" s="295" t="s">
        <v>0</v>
      </c>
      <c r="D39" s="164" t="s">
        <v>0</v>
      </c>
      <c r="E39" s="164" t="s">
        <v>0</v>
      </c>
      <c r="F39" s="164" t="s">
        <v>0</v>
      </c>
      <c r="G39" s="164">
        <v>3</v>
      </c>
      <c r="H39" s="164">
        <v>3</v>
      </c>
      <c r="I39" s="164">
        <v>3</v>
      </c>
      <c r="J39" s="164">
        <v>3</v>
      </c>
      <c r="K39" s="164">
        <v>3</v>
      </c>
      <c r="L39" s="164">
        <v>3</v>
      </c>
      <c r="M39" s="164">
        <v>3</v>
      </c>
      <c r="N39" s="164">
        <v>3</v>
      </c>
      <c r="O39" s="164">
        <v>3</v>
      </c>
      <c r="P39" s="106">
        <v>3</v>
      </c>
      <c r="Q39" s="164">
        <v>2</v>
      </c>
      <c r="R39" s="164">
        <v>2</v>
      </c>
      <c r="S39" s="106">
        <v>1</v>
      </c>
      <c r="T39" s="164">
        <v>2</v>
      </c>
      <c r="U39" s="164">
        <v>2</v>
      </c>
      <c r="V39" s="164">
        <v>4</v>
      </c>
      <c r="W39" s="164">
        <v>5</v>
      </c>
      <c r="X39" s="164">
        <v>5</v>
      </c>
      <c r="Y39" s="164">
        <v>5</v>
      </c>
      <c r="Z39" s="164">
        <v>5</v>
      </c>
      <c r="AA39" s="164">
        <v>5</v>
      </c>
      <c r="AB39" s="164">
        <v>5</v>
      </c>
      <c r="AC39" s="34">
        <v>6</v>
      </c>
      <c r="AD39" s="34">
        <v>6</v>
      </c>
      <c r="AE39" s="34">
        <v>6</v>
      </c>
      <c r="AF39" s="34">
        <v>6</v>
      </c>
      <c r="AG39" s="34">
        <v>6</v>
      </c>
      <c r="AH39" s="34">
        <v>6</v>
      </c>
      <c r="AI39" s="34">
        <v>6</v>
      </c>
      <c r="AJ39" s="34">
        <v>5</v>
      </c>
      <c r="AK39" s="34">
        <v>5</v>
      </c>
      <c r="AL39" s="34">
        <v>5</v>
      </c>
      <c r="AM39" s="34">
        <v>5</v>
      </c>
      <c r="AN39" s="34">
        <v>5</v>
      </c>
      <c r="AO39" s="34">
        <v>5</v>
      </c>
      <c r="AP39" s="34">
        <v>4</v>
      </c>
      <c r="AQ39" s="34">
        <v>4</v>
      </c>
      <c r="AR39" s="34">
        <v>4</v>
      </c>
      <c r="AS39" s="34">
        <v>4</v>
      </c>
      <c r="AT39" s="34">
        <v>4</v>
      </c>
    </row>
    <row r="40" spans="2:46">
      <c r="B40" s="260" t="s">
        <v>464</v>
      </c>
      <c r="C40" s="295" t="s">
        <v>0</v>
      </c>
      <c r="D40" s="164" t="s">
        <v>0</v>
      </c>
      <c r="E40" s="164" t="s">
        <v>0</v>
      </c>
      <c r="F40" s="164" t="s">
        <v>0</v>
      </c>
      <c r="G40" s="164">
        <v>16</v>
      </c>
      <c r="H40" s="164">
        <v>17</v>
      </c>
      <c r="I40" s="164">
        <v>17</v>
      </c>
      <c r="J40" s="164">
        <v>18</v>
      </c>
      <c r="K40" s="164">
        <v>18</v>
      </c>
      <c r="L40" s="164">
        <v>18</v>
      </c>
      <c r="M40" s="164">
        <v>19</v>
      </c>
      <c r="N40" s="164">
        <v>18</v>
      </c>
      <c r="O40" s="164">
        <v>18</v>
      </c>
      <c r="P40" s="106">
        <v>20</v>
      </c>
      <c r="Q40" s="164">
        <v>21</v>
      </c>
      <c r="R40" s="164">
        <v>20</v>
      </c>
      <c r="S40" s="106">
        <v>21</v>
      </c>
      <c r="T40" s="164">
        <v>21</v>
      </c>
      <c r="U40" s="164">
        <v>21</v>
      </c>
      <c r="V40" s="164">
        <v>21</v>
      </c>
      <c r="W40" s="164">
        <v>19</v>
      </c>
      <c r="X40" s="164">
        <v>18</v>
      </c>
      <c r="Y40" s="164">
        <v>18</v>
      </c>
      <c r="Z40" s="164" t="s">
        <v>0</v>
      </c>
      <c r="AA40" s="164" t="s">
        <v>0</v>
      </c>
      <c r="AB40" s="164" t="s">
        <v>0</v>
      </c>
      <c r="AC40" s="34" t="s">
        <v>0</v>
      </c>
      <c r="AD40" s="34" t="s">
        <v>0</v>
      </c>
      <c r="AE40" s="34" t="s">
        <v>0</v>
      </c>
      <c r="AF40" s="34" t="s">
        <v>0</v>
      </c>
      <c r="AG40" s="34" t="s">
        <v>0</v>
      </c>
      <c r="AH40" s="34" t="s">
        <v>0</v>
      </c>
      <c r="AI40" s="34" t="s">
        <v>0</v>
      </c>
      <c r="AJ40" s="34" t="s">
        <v>0</v>
      </c>
      <c r="AK40" s="34" t="s">
        <v>0</v>
      </c>
      <c r="AL40" s="34" t="s">
        <v>0</v>
      </c>
      <c r="AM40" s="34" t="s">
        <v>0</v>
      </c>
      <c r="AN40" s="34">
        <v>16</v>
      </c>
      <c r="AO40" s="34">
        <v>16</v>
      </c>
      <c r="AP40" s="34">
        <v>17</v>
      </c>
      <c r="AQ40" s="34">
        <v>17</v>
      </c>
      <c r="AR40" s="34">
        <v>17</v>
      </c>
      <c r="AS40" s="34">
        <v>17</v>
      </c>
      <c r="AT40" s="34">
        <v>17</v>
      </c>
    </row>
    <row r="41" spans="2:46" ht="24">
      <c r="B41" s="260" t="s">
        <v>287</v>
      </c>
      <c r="C41" s="295" t="s">
        <v>0</v>
      </c>
      <c r="D41" s="164" t="s">
        <v>0</v>
      </c>
      <c r="E41" s="164" t="s">
        <v>0</v>
      </c>
      <c r="F41" s="164" t="s">
        <v>0</v>
      </c>
      <c r="G41" s="164">
        <v>15</v>
      </c>
      <c r="H41" s="164">
        <v>13</v>
      </c>
      <c r="I41" s="164">
        <v>12</v>
      </c>
      <c r="J41" s="164">
        <v>12</v>
      </c>
      <c r="K41" s="164">
        <v>12</v>
      </c>
      <c r="L41" s="164">
        <v>12</v>
      </c>
      <c r="M41" s="164">
        <v>12</v>
      </c>
      <c r="N41" s="164">
        <v>11</v>
      </c>
      <c r="O41" s="164">
        <v>12</v>
      </c>
      <c r="P41" s="106">
        <v>12</v>
      </c>
      <c r="Q41" s="164">
        <v>12</v>
      </c>
      <c r="R41" s="164">
        <v>12</v>
      </c>
      <c r="S41" s="106">
        <v>11</v>
      </c>
      <c r="T41" s="164">
        <v>11</v>
      </c>
      <c r="U41" s="164">
        <v>11</v>
      </c>
      <c r="V41" s="164">
        <v>12</v>
      </c>
      <c r="W41" s="164">
        <v>12</v>
      </c>
      <c r="X41" s="164">
        <v>12</v>
      </c>
      <c r="Y41" s="164">
        <v>12</v>
      </c>
      <c r="Z41" s="164">
        <v>12</v>
      </c>
      <c r="AA41" s="164">
        <v>12</v>
      </c>
      <c r="AB41" s="164">
        <v>12</v>
      </c>
      <c r="AC41" s="34">
        <v>12</v>
      </c>
      <c r="AD41" s="34">
        <v>12</v>
      </c>
      <c r="AE41" s="34">
        <v>12</v>
      </c>
      <c r="AF41" s="34">
        <v>12</v>
      </c>
      <c r="AG41" s="34">
        <v>12</v>
      </c>
      <c r="AH41" s="34">
        <v>12</v>
      </c>
      <c r="AI41" s="34">
        <v>12</v>
      </c>
      <c r="AJ41" s="34">
        <v>12</v>
      </c>
      <c r="AK41" s="34">
        <v>12</v>
      </c>
      <c r="AL41" s="34">
        <v>12</v>
      </c>
      <c r="AM41" s="34">
        <v>12</v>
      </c>
      <c r="AN41" s="34">
        <v>14</v>
      </c>
      <c r="AO41" s="34">
        <v>13</v>
      </c>
      <c r="AP41" s="34">
        <v>14</v>
      </c>
      <c r="AQ41" s="34">
        <v>13</v>
      </c>
      <c r="AR41" s="34">
        <v>12</v>
      </c>
      <c r="AS41" s="34">
        <v>12</v>
      </c>
      <c r="AT41" s="34">
        <v>12</v>
      </c>
    </row>
    <row r="42" spans="2:46">
      <c r="B42" s="260" t="s">
        <v>288</v>
      </c>
      <c r="C42" s="295" t="s">
        <v>0</v>
      </c>
      <c r="D42" s="164" t="s">
        <v>0</v>
      </c>
      <c r="E42" s="164" t="s">
        <v>0</v>
      </c>
      <c r="F42" s="164" t="s">
        <v>0</v>
      </c>
      <c r="G42" s="164" t="s">
        <v>0</v>
      </c>
      <c r="H42" s="164">
        <v>1</v>
      </c>
      <c r="I42" s="164">
        <v>1</v>
      </c>
      <c r="J42" s="164">
        <v>1</v>
      </c>
      <c r="K42" s="164">
        <v>1</v>
      </c>
      <c r="L42" s="164">
        <v>1</v>
      </c>
      <c r="M42" s="164">
        <v>1</v>
      </c>
      <c r="N42" s="164">
        <v>7</v>
      </c>
      <c r="O42" s="164">
        <v>7</v>
      </c>
      <c r="P42" s="106">
        <v>7</v>
      </c>
      <c r="Q42" s="164">
        <v>7</v>
      </c>
      <c r="R42" s="164">
        <v>7</v>
      </c>
      <c r="S42" s="106">
        <v>7</v>
      </c>
      <c r="T42" s="164">
        <v>7</v>
      </c>
      <c r="U42" s="164">
        <v>8</v>
      </c>
      <c r="V42" s="164">
        <v>8</v>
      </c>
      <c r="W42" s="164">
        <v>9</v>
      </c>
      <c r="X42" s="164">
        <v>9</v>
      </c>
      <c r="Y42" s="164">
        <v>9</v>
      </c>
      <c r="Z42" s="164">
        <v>9</v>
      </c>
      <c r="AA42" s="164">
        <v>9</v>
      </c>
      <c r="AB42" s="164">
        <v>9</v>
      </c>
      <c r="AC42" s="34">
        <v>9</v>
      </c>
      <c r="AD42" s="34">
        <v>8</v>
      </c>
      <c r="AE42" s="34">
        <v>9</v>
      </c>
      <c r="AF42" s="34">
        <v>9</v>
      </c>
      <c r="AG42" s="34">
        <v>8</v>
      </c>
      <c r="AH42" s="34">
        <v>8</v>
      </c>
      <c r="AI42" s="34">
        <v>7</v>
      </c>
      <c r="AJ42" s="34">
        <v>7</v>
      </c>
      <c r="AK42" s="34">
        <v>8</v>
      </c>
      <c r="AL42" s="34">
        <v>8</v>
      </c>
      <c r="AM42" s="34">
        <v>8</v>
      </c>
      <c r="AN42" s="34">
        <v>8</v>
      </c>
      <c r="AO42" s="34">
        <v>8</v>
      </c>
      <c r="AP42" s="34">
        <v>8</v>
      </c>
      <c r="AQ42" s="34">
        <v>8</v>
      </c>
      <c r="AR42" s="34">
        <v>8</v>
      </c>
      <c r="AS42" s="34">
        <v>8</v>
      </c>
      <c r="AT42" s="34">
        <v>8</v>
      </c>
    </row>
    <row r="43" spans="2:46">
      <c r="B43" s="260" t="s">
        <v>289</v>
      </c>
      <c r="C43" s="295" t="s">
        <v>0</v>
      </c>
      <c r="D43" s="164" t="s">
        <v>0</v>
      </c>
      <c r="E43" s="164" t="s">
        <v>0</v>
      </c>
      <c r="F43" s="164" t="s">
        <v>0</v>
      </c>
      <c r="G43" s="164" t="s">
        <v>0</v>
      </c>
      <c r="H43" s="164">
        <v>8</v>
      </c>
      <c r="I43" s="164">
        <v>8</v>
      </c>
      <c r="J43" s="164">
        <v>8</v>
      </c>
      <c r="K43" s="164">
        <v>8</v>
      </c>
      <c r="L43" s="164">
        <v>8</v>
      </c>
      <c r="M43" s="164">
        <v>8</v>
      </c>
      <c r="N43" s="164">
        <v>8</v>
      </c>
      <c r="O43" s="164">
        <v>8</v>
      </c>
      <c r="P43" s="106">
        <v>8</v>
      </c>
      <c r="Q43" s="164">
        <v>8</v>
      </c>
      <c r="R43" s="164">
        <v>8</v>
      </c>
      <c r="S43" s="106">
        <v>8</v>
      </c>
      <c r="T43" s="164">
        <v>9</v>
      </c>
      <c r="U43" s="164">
        <v>10</v>
      </c>
      <c r="V43" s="164">
        <v>11</v>
      </c>
      <c r="W43" s="164">
        <v>11</v>
      </c>
      <c r="X43" s="164">
        <v>10</v>
      </c>
      <c r="Y43" s="164">
        <v>11</v>
      </c>
      <c r="Z43" s="164">
        <v>11</v>
      </c>
      <c r="AA43" s="164">
        <v>11</v>
      </c>
      <c r="AB43" s="164">
        <v>10</v>
      </c>
      <c r="AC43" s="34">
        <v>10</v>
      </c>
      <c r="AD43" s="34">
        <v>10</v>
      </c>
      <c r="AE43" s="34">
        <v>10</v>
      </c>
      <c r="AF43" s="34">
        <v>10</v>
      </c>
      <c r="AG43" s="34">
        <v>10</v>
      </c>
      <c r="AH43" s="34">
        <v>10</v>
      </c>
      <c r="AI43" s="34">
        <v>10</v>
      </c>
      <c r="AJ43" s="34">
        <v>9</v>
      </c>
      <c r="AK43" s="34">
        <v>9</v>
      </c>
      <c r="AL43" s="34">
        <v>10</v>
      </c>
      <c r="AM43" s="34">
        <v>11</v>
      </c>
      <c r="AN43" s="34">
        <v>11</v>
      </c>
      <c r="AO43" s="34">
        <v>11</v>
      </c>
      <c r="AP43" s="34">
        <v>11</v>
      </c>
      <c r="AQ43" s="34">
        <v>11</v>
      </c>
      <c r="AR43" s="34">
        <v>10</v>
      </c>
      <c r="AS43" s="34">
        <v>10</v>
      </c>
      <c r="AT43" s="34">
        <v>10</v>
      </c>
    </row>
    <row r="44" spans="2:46">
      <c r="B44" s="260" t="s">
        <v>290</v>
      </c>
      <c r="C44" s="295" t="s">
        <v>0</v>
      </c>
      <c r="D44" s="164" t="s">
        <v>0</v>
      </c>
      <c r="E44" s="164" t="s">
        <v>0</v>
      </c>
      <c r="F44" s="164" t="s">
        <v>0</v>
      </c>
      <c r="G44" s="164" t="s">
        <v>0</v>
      </c>
      <c r="H44" s="164">
        <v>7</v>
      </c>
      <c r="I44" s="164">
        <v>9</v>
      </c>
      <c r="J44" s="164">
        <v>9</v>
      </c>
      <c r="K44" s="164">
        <v>9</v>
      </c>
      <c r="L44" s="164">
        <v>9</v>
      </c>
      <c r="M44" s="164">
        <v>8</v>
      </c>
      <c r="N44" s="164">
        <v>7</v>
      </c>
      <c r="O44" s="164">
        <v>10</v>
      </c>
      <c r="P44" s="106">
        <v>10</v>
      </c>
      <c r="Q44" s="164">
        <v>10</v>
      </c>
      <c r="R44" s="164">
        <v>10</v>
      </c>
      <c r="S44" s="106">
        <v>10</v>
      </c>
      <c r="T44" s="164">
        <v>8</v>
      </c>
      <c r="U44" s="164">
        <v>10</v>
      </c>
      <c r="V44" s="164">
        <v>10</v>
      </c>
      <c r="W44" s="164">
        <v>10</v>
      </c>
      <c r="X44" s="164">
        <v>12</v>
      </c>
      <c r="Y44" s="164">
        <v>12</v>
      </c>
      <c r="Z44" s="164">
        <v>11</v>
      </c>
      <c r="AA44" s="164">
        <v>13</v>
      </c>
      <c r="AB44" s="164">
        <v>14</v>
      </c>
      <c r="AC44" s="34">
        <v>14</v>
      </c>
      <c r="AD44" s="34">
        <v>13</v>
      </c>
      <c r="AE44" s="34">
        <v>13</v>
      </c>
      <c r="AF44" s="34">
        <v>13</v>
      </c>
      <c r="AG44" s="34">
        <v>13</v>
      </c>
      <c r="AH44" s="34">
        <v>14</v>
      </c>
      <c r="AI44" s="34">
        <v>14</v>
      </c>
      <c r="AJ44" s="34">
        <v>13</v>
      </c>
      <c r="AK44" s="34">
        <v>13</v>
      </c>
      <c r="AL44" s="34">
        <v>13</v>
      </c>
      <c r="AM44" s="34">
        <v>13</v>
      </c>
      <c r="AN44" s="34">
        <v>12</v>
      </c>
      <c r="AO44" s="34">
        <v>9</v>
      </c>
      <c r="AP44" s="34">
        <v>10</v>
      </c>
      <c r="AQ44" s="34">
        <v>12</v>
      </c>
      <c r="AR44" s="34">
        <v>12</v>
      </c>
      <c r="AS44" s="34">
        <v>12</v>
      </c>
      <c r="AT44" s="34">
        <v>12</v>
      </c>
    </row>
    <row r="45" spans="2:46">
      <c r="B45" s="260" t="s">
        <v>291</v>
      </c>
      <c r="C45" s="295" t="s">
        <v>0</v>
      </c>
      <c r="D45" s="164" t="s">
        <v>0</v>
      </c>
      <c r="E45" s="164" t="s">
        <v>0</v>
      </c>
      <c r="F45" s="164" t="s">
        <v>0</v>
      </c>
      <c r="G45" s="164" t="s">
        <v>0</v>
      </c>
      <c r="H45" s="164" t="s">
        <v>0</v>
      </c>
      <c r="I45" s="164">
        <v>4</v>
      </c>
      <c r="J45" s="164">
        <v>4</v>
      </c>
      <c r="K45" s="164">
        <v>4</v>
      </c>
      <c r="L45" s="164">
        <v>3</v>
      </c>
      <c r="M45" s="164">
        <v>4</v>
      </c>
      <c r="N45" s="164">
        <v>4</v>
      </c>
      <c r="O45" s="164">
        <v>4</v>
      </c>
      <c r="P45" s="106">
        <v>4</v>
      </c>
      <c r="Q45" s="164">
        <v>4</v>
      </c>
      <c r="R45" s="164">
        <v>4</v>
      </c>
      <c r="S45" s="106">
        <v>4</v>
      </c>
      <c r="T45" s="164">
        <v>4</v>
      </c>
      <c r="U45" s="164">
        <v>4</v>
      </c>
      <c r="V45" s="164">
        <v>4</v>
      </c>
      <c r="W45" s="164">
        <v>4</v>
      </c>
      <c r="X45" s="164">
        <v>3</v>
      </c>
      <c r="Y45" s="164">
        <v>3</v>
      </c>
      <c r="Z45" s="164">
        <v>4</v>
      </c>
      <c r="AA45" s="164">
        <v>4</v>
      </c>
      <c r="AB45" s="164">
        <v>4</v>
      </c>
      <c r="AC45" s="34">
        <v>4</v>
      </c>
      <c r="AD45" s="34">
        <v>4</v>
      </c>
      <c r="AE45" s="34">
        <v>4</v>
      </c>
      <c r="AF45" s="34">
        <v>4</v>
      </c>
      <c r="AG45" s="34">
        <v>4</v>
      </c>
      <c r="AH45" s="34">
        <v>4</v>
      </c>
      <c r="AI45" s="34">
        <v>5</v>
      </c>
      <c r="AJ45" s="34">
        <v>5</v>
      </c>
      <c r="AK45" s="34">
        <v>5</v>
      </c>
      <c r="AL45" s="34">
        <v>5</v>
      </c>
      <c r="AM45" s="34">
        <v>5</v>
      </c>
      <c r="AN45" s="34">
        <v>5</v>
      </c>
      <c r="AO45" s="34">
        <v>5</v>
      </c>
      <c r="AP45" s="34">
        <v>4</v>
      </c>
      <c r="AQ45" s="34">
        <v>4</v>
      </c>
      <c r="AR45" s="34">
        <v>4</v>
      </c>
      <c r="AS45" s="34">
        <v>4</v>
      </c>
      <c r="AT45" s="34">
        <v>4</v>
      </c>
    </row>
    <row r="46" spans="2:46">
      <c r="B46" s="260" t="s">
        <v>292</v>
      </c>
      <c r="C46" s="295" t="s">
        <v>0</v>
      </c>
      <c r="D46" s="164" t="s">
        <v>0</v>
      </c>
      <c r="E46" s="164" t="s">
        <v>0</v>
      </c>
      <c r="F46" s="164" t="s">
        <v>0</v>
      </c>
      <c r="G46" s="164" t="s">
        <v>0</v>
      </c>
      <c r="H46" s="164" t="s">
        <v>0</v>
      </c>
      <c r="I46" s="164">
        <v>48</v>
      </c>
      <c r="J46" s="164">
        <v>49</v>
      </c>
      <c r="K46" s="164">
        <v>51</v>
      </c>
      <c r="L46" s="164">
        <v>52</v>
      </c>
      <c r="M46" s="164">
        <v>49</v>
      </c>
      <c r="N46" s="164">
        <v>47</v>
      </c>
      <c r="O46" s="164">
        <v>46</v>
      </c>
      <c r="P46" s="106">
        <v>45</v>
      </c>
      <c r="Q46" s="164">
        <v>44</v>
      </c>
      <c r="R46" s="164">
        <v>42</v>
      </c>
      <c r="S46" s="106">
        <v>44</v>
      </c>
      <c r="T46" s="164">
        <v>43</v>
      </c>
      <c r="U46" s="164">
        <v>43</v>
      </c>
      <c r="V46" s="164">
        <v>38</v>
      </c>
      <c r="W46" s="164">
        <v>38</v>
      </c>
      <c r="X46" s="164">
        <v>38</v>
      </c>
      <c r="Y46" s="164">
        <v>36</v>
      </c>
      <c r="Z46" s="164">
        <v>35</v>
      </c>
      <c r="AA46" s="164">
        <v>34</v>
      </c>
      <c r="AB46" s="164">
        <v>34</v>
      </c>
      <c r="AC46" s="34">
        <v>34</v>
      </c>
      <c r="AD46" s="34">
        <v>36</v>
      </c>
      <c r="AE46" s="34">
        <v>37</v>
      </c>
      <c r="AF46" s="34">
        <v>38</v>
      </c>
      <c r="AG46" s="34">
        <v>40</v>
      </c>
      <c r="AH46" s="34">
        <v>41</v>
      </c>
      <c r="AI46" s="34">
        <v>43</v>
      </c>
      <c r="AJ46" s="34">
        <v>43</v>
      </c>
      <c r="AK46" s="34">
        <v>46</v>
      </c>
      <c r="AL46" s="34">
        <v>48</v>
      </c>
      <c r="AM46" s="34">
        <v>48</v>
      </c>
      <c r="AN46" s="34">
        <v>49</v>
      </c>
      <c r="AO46" s="34">
        <v>46</v>
      </c>
      <c r="AP46" s="34">
        <v>47</v>
      </c>
      <c r="AQ46" s="34">
        <v>44</v>
      </c>
      <c r="AR46" s="34">
        <v>42</v>
      </c>
      <c r="AS46" s="34">
        <v>43</v>
      </c>
      <c r="AT46" s="34">
        <v>44</v>
      </c>
    </row>
    <row r="47" spans="2:46">
      <c r="B47" s="260" t="s">
        <v>293</v>
      </c>
      <c r="C47" s="295" t="s">
        <v>0</v>
      </c>
      <c r="D47" s="164" t="s">
        <v>0</v>
      </c>
      <c r="E47" s="164" t="s">
        <v>0</v>
      </c>
      <c r="F47" s="164" t="s">
        <v>0</v>
      </c>
      <c r="G47" s="164" t="s">
        <v>0</v>
      </c>
      <c r="H47" s="164" t="s">
        <v>0</v>
      </c>
      <c r="I47" s="164">
        <v>18</v>
      </c>
      <c r="J47" s="164">
        <v>18</v>
      </c>
      <c r="K47" s="164">
        <v>17</v>
      </c>
      <c r="L47" s="164">
        <v>17</v>
      </c>
      <c r="M47" s="164">
        <v>16</v>
      </c>
      <c r="N47" s="164">
        <v>17</v>
      </c>
      <c r="O47" s="164">
        <v>16</v>
      </c>
      <c r="P47" s="106">
        <v>17</v>
      </c>
      <c r="Q47" s="164">
        <v>17</v>
      </c>
      <c r="R47" s="164">
        <v>18</v>
      </c>
      <c r="S47" s="106">
        <v>18</v>
      </c>
      <c r="T47" s="164">
        <v>17</v>
      </c>
      <c r="U47" s="164">
        <v>18</v>
      </c>
      <c r="V47" s="164">
        <v>18</v>
      </c>
      <c r="W47" s="164">
        <v>18</v>
      </c>
      <c r="X47" s="164">
        <v>18</v>
      </c>
      <c r="Y47" s="164">
        <v>18</v>
      </c>
      <c r="Z47" s="164">
        <v>18</v>
      </c>
      <c r="AA47" s="164">
        <v>17</v>
      </c>
      <c r="AB47" s="164">
        <v>17</v>
      </c>
      <c r="AC47" s="34">
        <v>17</v>
      </c>
      <c r="AD47" s="34">
        <v>17</v>
      </c>
      <c r="AE47" s="34">
        <v>16</v>
      </c>
      <c r="AF47" s="34">
        <v>16</v>
      </c>
      <c r="AG47" s="34">
        <v>16</v>
      </c>
      <c r="AH47" s="34">
        <v>17</v>
      </c>
      <c r="AI47" s="34">
        <v>17</v>
      </c>
      <c r="AJ47" s="34">
        <v>17</v>
      </c>
      <c r="AK47" s="34">
        <v>17</v>
      </c>
      <c r="AL47" s="34">
        <v>17</v>
      </c>
      <c r="AM47" s="34">
        <v>17</v>
      </c>
      <c r="AN47" s="34">
        <v>17</v>
      </c>
      <c r="AO47" s="34">
        <v>18</v>
      </c>
      <c r="AP47" s="34">
        <v>19</v>
      </c>
      <c r="AQ47" s="34">
        <v>19</v>
      </c>
      <c r="AR47" s="34">
        <v>20</v>
      </c>
      <c r="AS47" s="34">
        <v>21</v>
      </c>
      <c r="AT47" s="34">
        <v>19</v>
      </c>
    </row>
    <row r="48" spans="2:46">
      <c r="B48" s="260" t="s">
        <v>294</v>
      </c>
      <c r="C48" s="295" t="s">
        <v>0</v>
      </c>
      <c r="D48" s="164" t="s">
        <v>0</v>
      </c>
      <c r="E48" s="164" t="s">
        <v>0</v>
      </c>
      <c r="F48" s="164" t="s">
        <v>0</v>
      </c>
      <c r="G48" s="164" t="s">
        <v>0</v>
      </c>
      <c r="H48" s="164" t="s">
        <v>0</v>
      </c>
      <c r="I48" s="164">
        <v>17</v>
      </c>
      <c r="J48" s="164">
        <v>17</v>
      </c>
      <c r="K48" s="164">
        <v>17</v>
      </c>
      <c r="L48" s="164">
        <v>17</v>
      </c>
      <c r="M48" s="164">
        <v>18</v>
      </c>
      <c r="N48" s="164">
        <v>18</v>
      </c>
      <c r="O48" s="164">
        <v>18</v>
      </c>
      <c r="P48" s="106">
        <v>18</v>
      </c>
      <c r="Q48" s="164">
        <v>18</v>
      </c>
      <c r="R48" s="164">
        <v>17</v>
      </c>
      <c r="S48" s="106">
        <v>15</v>
      </c>
      <c r="T48" s="164">
        <v>14</v>
      </c>
      <c r="U48" s="164">
        <v>12</v>
      </c>
      <c r="V48" s="164">
        <v>12</v>
      </c>
      <c r="W48" s="164">
        <v>14</v>
      </c>
      <c r="X48" s="164">
        <v>14</v>
      </c>
      <c r="Y48" s="164">
        <v>16</v>
      </c>
      <c r="Z48" s="164">
        <v>17</v>
      </c>
      <c r="AA48" s="164">
        <v>18</v>
      </c>
      <c r="AB48" s="164">
        <v>18</v>
      </c>
      <c r="AC48" s="34">
        <v>21</v>
      </c>
      <c r="AD48" s="34">
        <v>20</v>
      </c>
      <c r="AE48" s="34">
        <v>19</v>
      </c>
      <c r="AF48" s="34">
        <v>20</v>
      </c>
      <c r="AG48" s="34">
        <v>22</v>
      </c>
      <c r="AH48" s="34">
        <v>22</v>
      </c>
      <c r="AI48" s="34">
        <v>22</v>
      </c>
      <c r="AJ48" s="34">
        <v>22</v>
      </c>
      <c r="AK48" s="34">
        <v>22</v>
      </c>
      <c r="AL48" s="34">
        <v>22</v>
      </c>
      <c r="AM48" s="34">
        <v>22</v>
      </c>
      <c r="AN48" s="34">
        <v>22</v>
      </c>
      <c r="AO48" s="34">
        <v>23</v>
      </c>
      <c r="AP48" s="34">
        <v>23</v>
      </c>
      <c r="AQ48" s="34">
        <v>23</v>
      </c>
      <c r="AR48" s="34">
        <v>23</v>
      </c>
      <c r="AS48" s="34">
        <v>23</v>
      </c>
      <c r="AT48" s="34">
        <v>23</v>
      </c>
    </row>
    <row r="49" spans="2:46">
      <c r="B49" s="260" t="s">
        <v>295</v>
      </c>
      <c r="C49" s="295" t="s">
        <v>0</v>
      </c>
      <c r="D49" s="164" t="s">
        <v>0</v>
      </c>
      <c r="E49" s="164" t="s">
        <v>0</v>
      </c>
      <c r="F49" s="164" t="s">
        <v>0</v>
      </c>
      <c r="G49" s="164" t="s">
        <v>0</v>
      </c>
      <c r="H49" s="164" t="s">
        <v>0</v>
      </c>
      <c r="I49" s="164">
        <v>12</v>
      </c>
      <c r="J49" s="164">
        <v>13</v>
      </c>
      <c r="K49" s="164">
        <v>13</v>
      </c>
      <c r="L49" s="164">
        <v>13</v>
      </c>
      <c r="M49" s="164">
        <v>12</v>
      </c>
      <c r="N49" s="164">
        <v>12</v>
      </c>
      <c r="O49" s="164">
        <v>12</v>
      </c>
      <c r="P49" s="106">
        <v>11</v>
      </c>
      <c r="Q49" s="164">
        <v>9</v>
      </c>
      <c r="R49" s="164">
        <v>11</v>
      </c>
      <c r="S49" s="106">
        <v>11</v>
      </c>
      <c r="T49" s="164">
        <v>11</v>
      </c>
      <c r="U49" s="164">
        <v>10</v>
      </c>
      <c r="V49" s="164">
        <v>10</v>
      </c>
      <c r="W49" s="164">
        <v>10</v>
      </c>
      <c r="X49" s="164">
        <v>10</v>
      </c>
      <c r="Y49" s="164">
        <v>10</v>
      </c>
      <c r="Z49" s="164">
        <v>10</v>
      </c>
      <c r="AA49" s="164">
        <v>10</v>
      </c>
      <c r="AB49" s="164">
        <v>10</v>
      </c>
      <c r="AC49" s="34">
        <v>10</v>
      </c>
      <c r="AD49" s="34">
        <v>10</v>
      </c>
      <c r="AE49" s="34">
        <v>10</v>
      </c>
      <c r="AF49" s="34">
        <v>9</v>
      </c>
      <c r="AG49" s="34">
        <v>11</v>
      </c>
      <c r="AH49" s="34">
        <v>11</v>
      </c>
      <c r="AI49" s="34">
        <v>11</v>
      </c>
      <c r="AJ49" s="34">
        <v>11</v>
      </c>
      <c r="AK49" s="34">
        <v>11</v>
      </c>
      <c r="AL49" s="34">
        <v>11</v>
      </c>
      <c r="AM49" s="34">
        <v>11</v>
      </c>
      <c r="AN49" s="34">
        <v>10</v>
      </c>
      <c r="AO49" s="34">
        <v>11</v>
      </c>
      <c r="AP49" s="34">
        <v>11</v>
      </c>
      <c r="AQ49" s="34">
        <v>11</v>
      </c>
      <c r="AR49" s="34">
        <v>11</v>
      </c>
      <c r="AS49" s="34">
        <v>11</v>
      </c>
      <c r="AT49" s="34">
        <v>10</v>
      </c>
    </row>
    <row r="50" spans="2:46">
      <c r="B50" s="260" t="s">
        <v>296</v>
      </c>
      <c r="C50" s="295" t="s">
        <v>0</v>
      </c>
      <c r="D50" s="164" t="s">
        <v>0</v>
      </c>
      <c r="E50" s="164" t="s">
        <v>0</v>
      </c>
      <c r="F50" s="164" t="s">
        <v>0</v>
      </c>
      <c r="G50" s="164" t="s">
        <v>0</v>
      </c>
      <c r="H50" s="164" t="s">
        <v>0</v>
      </c>
      <c r="I50" s="164">
        <v>6</v>
      </c>
      <c r="J50" s="164">
        <v>8</v>
      </c>
      <c r="K50" s="164">
        <v>8</v>
      </c>
      <c r="L50" s="164">
        <v>8</v>
      </c>
      <c r="M50" s="164">
        <v>8</v>
      </c>
      <c r="N50" s="164">
        <v>8</v>
      </c>
      <c r="O50" s="164">
        <v>8</v>
      </c>
      <c r="P50" s="106">
        <v>8</v>
      </c>
      <c r="Q50" s="164">
        <v>8</v>
      </c>
      <c r="R50" s="164">
        <v>8</v>
      </c>
      <c r="S50" s="106">
        <v>8</v>
      </c>
      <c r="T50" s="164">
        <v>8</v>
      </c>
      <c r="U50" s="164">
        <v>7</v>
      </c>
      <c r="V50" s="164">
        <v>11</v>
      </c>
      <c r="W50" s="164">
        <v>12</v>
      </c>
      <c r="X50" s="164">
        <v>12</v>
      </c>
      <c r="Y50" s="164">
        <v>12</v>
      </c>
      <c r="Z50" s="164">
        <v>12</v>
      </c>
      <c r="AA50" s="164">
        <v>11</v>
      </c>
      <c r="AB50" s="164">
        <v>12</v>
      </c>
      <c r="AC50" s="34">
        <v>12</v>
      </c>
      <c r="AD50" s="34">
        <v>12</v>
      </c>
      <c r="AE50" s="34">
        <v>12</v>
      </c>
      <c r="AF50" s="34">
        <v>12</v>
      </c>
      <c r="AG50" s="34">
        <v>12</v>
      </c>
      <c r="AH50" s="34">
        <v>12</v>
      </c>
      <c r="AI50" s="34">
        <v>12</v>
      </c>
      <c r="AJ50" s="34">
        <v>11</v>
      </c>
      <c r="AK50" s="34">
        <v>11</v>
      </c>
      <c r="AL50" s="34">
        <v>11</v>
      </c>
      <c r="AM50" s="34">
        <v>11</v>
      </c>
      <c r="AN50" s="34">
        <v>11</v>
      </c>
      <c r="AO50" s="34">
        <v>11</v>
      </c>
      <c r="AP50" s="34">
        <v>10</v>
      </c>
      <c r="AQ50" s="34">
        <v>9</v>
      </c>
      <c r="AR50" s="34">
        <v>10</v>
      </c>
      <c r="AS50" s="34">
        <v>9</v>
      </c>
      <c r="AT50" s="34">
        <v>9</v>
      </c>
    </row>
    <row r="51" spans="2:46">
      <c r="B51" s="260" t="s">
        <v>297</v>
      </c>
      <c r="C51" s="295" t="s">
        <v>0</v>
      </c>
      <c r="D51" s="164" t="s">
        <v>0</v>
      </c>
      <c r="E51" s="164" t="s">
        <v>0</v>
      </c>
      <c r="F51" s="164" t="s">
        <v>0</v>
      </c>
      <c r="G51" s="164" t="s">
        <v>0</v>
      </c>
      <c r="H51" s="164" t="s">
        <v>0</v>
      </c>
      <c r="I51" s="164">
        <v>32</v>
      </c>
      <c r="J51" s="164">
        <v>36</v>
      </c>
      <c r="K51" s="164">
        <v>37</v>
      </c>
      <c r="L51" s="164">
        <v>39</v>
      </c>
      <c r="M51" s="164">
        <v>40</v>
      </c>
      <c r="N51" s="164">
        <v>42</v>
      </c>
      <c r="O51" s="164">
        <v>40</v>
      </c>
      <c r="P51" s="106">
        <v>43</v>
      </c>
      <c r="Q51" s="164">
        <v>43</v>
      </c>
      <c r="R51" s="164">
        <v>40</v>
      </c>
      <c r="S51" s="106">
        <v>38</v>
      </c>
      <c r="T51" s="164">
        <v>37</v>
      </c>
      <c r="U51" s="164">
        <v>37</v>
      </c>
      <c r="V51" s="164">
        <v>38</v>
      </c>
      <c r="W51" s="164">
        <v>39</v>
      </c>
      <c r="X51" s="164">
        <v>39</v>
      </c>
      <c r="Y51" s="164">
        <v>41</v>
      </c>
      <c r="Z51" s="164">
        <v>45</v>
      </c>
      <c r="AA51" s="164">
        <v>47</v>
      </c>
      <c r="AB51" s="164">
        <v>49</v>
      </c>
      <c r="AC51" s="34">
        <v>50</v>
      </c>
      <c r="AD51" s="34">
        <v>50</v>
      </c>
      <c r="AE51" s="34">
        <v>50</v>
      </c>
      <c r="AF51" s="34">
        <v>51</v>
      </c>
      <c r="AG51" s="34">
        <v>50</v>
      </c>
      <c r="AH51" s="34">
        <v>50</v>
      </c>
      <c r="AI51" s="34">
        <v>48</v>
      </c>
      <c r="AJ51" s="34">
        <v>48</v>
      </c>
      <c r="AK51" s="34">
        <v>48</v>
      </c>
      <c r="AL51" s="34">
        <v>48</v>
      </c>
      <c r="AM51" s="34">
        <v>47</v>
      </c>
      <c r="AN51" s="34">
        <v>47</v>
      </c>
      <c r="AO51" s="34">
        <v>45</v>
      </c>
      <c r="AP51" s="34">
        <v>46</v>
      </c>
      <c r="AQ51" s="34">
        <v>48</v>
      </c>
      <c r="AR51" s="34">
        <v>48</v>
      </c>
      <c r="AS51" s="34">
        <v>49</v>
      </c>
      <c r="AT51" s="34">
        <v>47</v>
      </c>
    </row>
    <row r="52" spans="2:46">
      <c r="B52" s="260" t="s">
        <v>298</v>
      </c>
      <c r="C52" s="295" t="s">
        <v>0</v>
      </c>
      <c r="D52" s="164" t="s">
        <v>0</v>
      </c>
      <c r="E52" s="164" t="s">
        <v>0</v>
      </c>
      <c r="F52" s="164" t="s">
        <v>0</v>
      </c>
      <c r="G52" s="164" t="s">
        <v>0</v>
      </c>
      <c r="H52" s="164" t="s">
        <v>0</v>
      </c>
      <c r="I52" s="164" t="s">
        <v>0</v>
      </c>
      <c r="J52" s="164">
        <v>1</v>
      </c>
      <c r="K52" s="164">
        <v>1</v>
      </c>
      <c r="L52" s="164">
        <v>1</v>
      </c>
      <c r="M52" s="164">
        <v>1</v>
      </c>
      <c r="N52" s="164">
        <v>1</v>
      </c>
      <c r="O52" s="164">
        <v>1</v>
      </c>
      <c r="P52" s="106">
        <v>1</v>
      </c>
      <c r="Q52" s="164">
        <v>1</v>
      </c>
      <c r="R52" s="164">
        <v>1</v>
      </c>
      <c r="S52" s="106">
        <v>1</v>
      </c>
      <c r="T52" s="164">
        <v>1</v>
      </c>
      <c r="U52" s="164">
        <v>1</v>
      </c>
      <c r="V52" s="164">
        <v>1</v>
      </c>
      <c r="W52" s="164">
        <v>1</v>
      </c>
      <c r="X52" s="164">
        <v>1</v>
      </c>
      <c r="Y52" s="164">
        <v>1</v>
      </c>
      <c r="Z52" s="164">
        <v>1</v>
      </c>
      <c r="AA52" s="164">
        <v>1</v>
      </c>
      <c r="AB52" s="164">
        <v>1</v>
      </c>
      <c r="AC52" s="34">
        <v>1</v>
      </c>
      <c r="AD52" s="34">
        <v>1</v>
      </c>
      <c r="AE52" s="34">
        <v>1</v>
      </c>
      <c r="AF52" s="34">
        <v>1</v>
      </c>
      <c r="AG52" s="34">
        <v>1</v>
      </c>
      <c r="AH52" s="34">
        <v>1</v>
      </c>
      <c r="AI52" s="34">
        <v>1</v>
      </c>
      <c r="AJ52" s="34">
        <v>1</v>
      </c>
      <c r="AK52" s="34">
        <v>1</v>
      </c>
      <c r="AL52" s="34">
        <v>1</v>
      </c>
      <c r="AM52" s="34">
        <v>1</v>
      </c>
      <c r="AN52" s="34">
        <v>1</v>
      </c>
      <c r="AO52" s="34">
        <v>1</v>
      </c>
      <c r="AP52" s="34">
        <v>1</v>
      </c>
      <c r="AQ52" s="34">
        <v>1</v>
      </c>
      <c r="AR52" s="34">
        <v>1</v>
      </c>
      <c r="AS52" s="34">
        <v>1</v>
      </c>
      <c r="AT52" s="34">
        <v>1</v>
      </c>
    </row>
    <row r="53" spans="2:46">
      <c r="B53" s="260" t="s">
        <v>299</v>
      </c>
      <c r="C53" s="295" t="s">
        <v>0</v>
      </c>
      <c r="D53" s="164" t="s">
        <v>0</v>
      </c>
      <c r="E53" s="164" t="s">
        <v>0</v>
      </c>
      <c r="F53" s="164" t="s">
        <v>0</v>
      </c>
      <c r="G53" s="164" t="s">
        <v>0</v>
      </c>
      <c r="H53" s="164" t="s">
        <v>0</v>
      </c>
      <c r="I53" s="164" t="s">
        <v>0</v>
      </c>
      <c r="J53" s="164">
        <v>25</v>
      </c>
      <c r="K53" s="164">
        <v>24</v>
      </c>
      <c r="L53" s="164">
        <v>23</v>
      </c>
      <c r="M53" s="164">
        <v>24</v>
      </c>
      <c r="N53" s="164">
        <v>23</v>
      </c>
      <c r="O53" s="164">
        <v>24</v>
      </c>
      <c r="P53" s="106">
        <v>23</v>
      </c>
      <c r="Q53" s="164">
        <v>25</v>
      </c>
      <c r="R53" s="164">
        <v>21</v>
      </c>
      <c r="S53" s="106">
        <v>26</v>
      </c>
      <c r="T53" s="164">
        <v>31</v>
      </c>
      <c r="U53" s="164">
        <v>30</v>
      </c>
      <c r="V53" s="164">
        <v>30</v>
      </c>
      <c r="W53" s="164">
        <v>29</v>
      </c>
      <c r="X53" s="164">
        <v>28</v>
      </c>
      <c r="Y53" s="164">
        <v>28</v>
      </c>
      <c r="Z53" s="164">
        <v>28</v>
      </c>
      <c r="AA53" s="164">
        <v>30</v>
      </c>
      <c r="AB53" s="164">
        <v>29</v>
      </c>
      <c r="AC53" s="34">
        <v>30</v>
      </c>
      <c r="AD53" s="34">
        <v>31</v>
      </c>
      <c r="AE53" s="34">
        <v>30</v>
      </c>
      <c r="AF53" s="34">
        <v>30</v>
      </c>
      <c r="AG53" s="34">
        <v>30</v>
      </c>
      <c r="AH53" s="34">
        <v>30</v>
      </c>
      <c r="AI53" s="34">
        <v>31</v>
      </c>
      <c r="AJ53" s="34">
        <v>31</v>
      </c>
      <c r="AK53" s="34">
        <v>31</v>
      </c>
      <c r="AL53" s="34">
        <v>30</v>
      </c>
      <c r="AM53" s="34">
        <v>30</v>
      </c>
      <c r="AN53" s="34">
        <v>30</v>
      </c>
      <c r="AO53" s="34">
        <v>30</v>
      </c>
      <c r="AP53" s="34">
        <v>30</v>
      </c>
      <c r="AQ53" s="34">
        <v>30</v>
      </c>
      <c r="AR53" s="34">
        <v>30</v>
      </c>
      <c r="AS53" s="34">
        <v>30</v>
      </c>
      <c r="AT53" s="34">
        <v>29</v>
      </c>
    </row>
    <row r="54" spans="2:46">
      <c r="B54" s="260" t="s">
        <v>300</v>
      </c>
      <c r="C54" s="295" t="s">
        <v>0</v>
      </c>
      <c r="D54" s="164" t="s">
        <v>0</v>
      </c>
      <c r="E54" s="164" t="s">
        <v>0</v>
      </c>
      <c r="F54" s="164" t="s">
        <v>0</v>
      </c>
      <c r="G54" s="164" t="s">
        <v>0</v>
      </c>
      <c r="H54" s="164" t="s">
        <v>0</v>
      </c>
      <c r="I54" s="164" t="s">
        <v>0</v>
      </c>
      <c r="J54" s="164">
        <v>1</v>
      </c>
      <c r="K54" s="164">
        <v>1</v>
      </c>
      <c r="L54" s="164">
        <v>1</v>
      </c>
      <c r="M54" s="164">
        <v>1</v>
      </c>
      <c r="N54" s="164">
        <v>1</v>
      </c>
      <c r="O54" s="164">
        <v>1</v>
      </c>
      <c r="P54" s="106">
        <v>1</v>
      </c>
      <c r="Q54" s="164">
        <v>1</v>
      </c>
      <c r="R54" s="164">
        <v>1</v>
      </c>
      <c r="S54" s="106">
        <v>1</v>
      </c>
      <c r="T54" s="164">
        <v>1</v>
      </c>
      <c r="U54" s="164">
        <v>1</v>
      </c>
      <c r="V54" s="164">
        <v>1</v>
      </c>
      <c r="W54" s="164">
        <v>1</v>
      </c>
      <c r="X54" s="164">
        <v>1</v>
      </c>
      <c r="Y54" s="164">
        <v>1</v>
      </c>
      <c r="Z54" s="164">
        <v>1</v>
      </c>
      <c r="AA54" s="164">
        <v>1</v>
      </c>
      <c r="AB54" s="164">
        <v>1</v>
      </c>
      <c r="AC54" s="34">
        <v>1</v>
      </c>
      <c r="AD54" s="34">
        <v>1</v>
      </c>
      <c r="AE54" s="34">
        <v>1</v>
      </c>
      <c r="AF54" s="34">
        <v>1</v>
      </c>
      <c r="AG54" s="34">
        <v>1</v>
      </c>
      <c r="AH54" s="34">
        <v>1</v>
      </c>
      <c r="AI54" s="34">
        <v>1</v>
      </c>
      <c r="AJ54" s="34">
        <v>1</v>
      </c>
      <c r="AK54" s="34">
        <v>1</v>
      </c>
      <c r="AL54" s="34">
        <v>1</v>
      </c>
      <c r="AM54" s="34">
        <v>1</v>
      </c>
      <c r="AN54" s="34">
        <v>1</v>
      </c>
      <c r="AO54" s="34">
        <v>1</v>
      </c>
      <c r="AP54" s="34">
        <v>1</v>
      </c>
      <c r="AQ54" s="34">
        <v>1</v>
      </c>
      <c r="AR54" s="34">
        <v>1</v>
      </c>
      <c r="AS54" s="34">
        <v>1</v>
      </c>
      <c r="AT54" s="34">
        <v>1</v>
      </c>
    </row>
    <row r="55" spans="2:46">
      <c r="B55" s="260" t="s">
        <v>301</v>
      </c>
      <c r="C55" s="295" t="s">
        <v>0</v>
      </c>
      <c r="D55" s="164" t="s">
        <v>0</v>
      </c>
      <c r="E55" s="164" t="s">
        <v>0</v>
      </c>
      <c r="F55" s="164" t="s">
        <v>0</v>
      </c>
      <c r="G55" s="164" t="s">
        <v>0</v>
      </c>
      <c r="H55" s="164" t="s">
        <v>0</v>
      </c>
      <c r="I55" s="164" t="s">
        <v>0</v>
      </c>
      <c r="J55" s="164">
        <v>106</v>
      </c>
      <c r="K55" s="164">
        <v>109</v>
      </c>
      <c r="L55" s="164">
        <v>108</v>
      </c>
      <c r="M55" s="164">
        <v>108</v>
      </c>
      <c r="N55" s="164">
        <v>105</v>
      </c>
      <c r="O55" s="164">
        <v>105</v>
      </c>
      <c r="P55" s="106">
        <v>103</v>
      </c>
      <c r="Q55" s="164">
        <v>100</v>
      </c>
      <c r="R55" s="164">
        <v>98</v>
      </c>
      <c r="S55" s="106">
        <v>96</v>
      </c>
      <c r="T55" s="164">
        <v>96</v>
      </c>
      <c r="U55" s="164">
        <v>95</v>
      </c>
      <c r="V55" s="164">
        <v>91</v>
      </c>
      <c r="W55" s="164">
        <v>93</v>
      </c>
      <c r="X55" s="164">
        <v>97</v>
      </c>
      <c r="Y55" s="164">
        <v>97</v>
      </c>
      <c r="Z55" s="164">
        <v>94</v>
      </c>
      <c r="AA55" s="164">
        <v>97</v>
      </c>
      <c r="AB55" s="164">
        <v>95</v>
      </c>
      <c r="AC55" s="34">
        <v>95</v>
      </c>
      <c r="AD55" s="34">
        <v>99</v>
      </c>
      <c r="AE55" s="34">
        <v>98</v>
      </c>
      <c r="AF55" s="34">
        <v>101</v>
      </c>
      <c r="AG55" s="34">
        <v>101</v>
      </c>
      <c r="AH55" s="34">
        <v>102</v>
      </c>
      <c r="AI55" s="34">
        <v>100</v>
      </c>
      <c r="AJ55" s="34">
        <v>99</v>
      </c>
      <c r="AK55" s="34">
        <v>99</v>
      </c>
      <c r="AL55" s="34">
        <v>98</v>
      </c>
      <c r="AM55" s="34">
        <v>97</v>
      </c>
      <c r="AN55" s="34">
        <v>94</v>
      </c>
      <c r="AO55" s="34">
        <v>92</v>
      </c>
      <c r="AP55" s="34">
        <v>89</v>
      </c>
      <c r="AQ55" s="34">
        <v>92</v>
      </c>
      <c r="AR55" s="34">
        <v>93</v>
      </c>
      <c r="AS55" s="34">
        <v>98</v>
      </c>
      <c r="AT55" s="34">
        <v>103</v>
      </c>
    </row>
    <row r="56" spans="2:46">
      <c r="B56" s="260" t="s">
        <v>302</v>
      </c>
      <c r="C56" s="295" t="s">
        <v>0</v>
      </c>
      <c r="D56" s="164" t="s">
        <v>0</v>
      </c>
      <c r="E56" s="164" t="s">
        <v>0</v>
      </c>
      <c r="F56" s="164" t="s">
        <v>0</v>
      </c>
      <c r="G56" s="164" t="s">
        <v>0</v>
      </c>
      <c r="H56" s="164" t="s">
        <v>0</v>
      </c>
      <c r="I56" s="164" t="s">
        <v>0</v>
      </c>
      <c r="J56" s="164" t="s">
        <v>0</v>
      </c>
      <c r="K56" s="164">
        <v>37</v>
      </c>
      <c r="L56" s="164">
        <v>40</v>
      </c>
      <c r="M56" s="164">
        <v>40</v>
      </c>
      <c r="N56" s="164">
        <v>39</v>
      </c>
      <c r="O56" s="164">
        <v>40</v>
      </c>
      <c r="P56" s="106">
        <v>39</v>
      </c>
      <c r="Q56" s="164">
        <v>39</v>
      </c>
      <c r="R56" s="164">
        <v>37</v>
      </c>
      <c r="S56" s="106">
        <v>35</v>
      </c>
      <c r="T56" s="164">
        <v>37</v>
      </c>
      <c r="U56" s="164">
        <v>37</v>
      </c>
      <c r="V56" s="164">
        <v>38</v>
      </c>
      <c r="W56" s="164">
        <v>41</v>
      </c>
      <c r="X56" s="164">
        <v>42</v>
      </c>
      <c r="Y56" s="164">
        <v>42</v>
      </c>
      <c r="Z56" s="164">
        <v>42</v>
      </c>
      <c r="AA56" s="164">
        <v>41</v>
      </c>
      <c r="AB56" s="164">
        <v>41</v>
      </c>
      <c r="AC56" s="34">
        <v>40</v>
      </c>
      <c r="AD56" s="34">
        <v>39</v>
      </c>
      <c r="AE56" s="34">
        <v>39</v>
      </c>
      <c r="AF56" s="34">
        <v>39</v>
      </c>
      <c r="AG56" s="34">
        <v>39</v>
      </c>
      <c r="AH56" s="34">
        <v>37</v>
      </c>
      <c r="AI56" s="34">
        <v>36</v>
      </c>
      <c r="AJ56" s="34">
        <v>27</v>
      </c>
      <c r="AK56" s="34">
        <v>27</v>
      </c>
      <c r="AL56" s="34">
        <v>25</v>
      </c>
      <c r="AM56" s="34">
        <v>26</v>
      </c>
      <c r="AN56" s="34">
        <v>26</v>
      </c>
      <c r="AO56" s="34">
        <v>28</v>
      </c>
      <c r="AP56" s="34">
        <v>27</v>
      </c>
      <c r="AQ56" s="34">
        <v>28</v>
      </c>
      <c r="AR56" s="34">
        <v>28</v>
      </c>
      <c r="AS56" s="34">
        <v>28</v>
      </c>
      <c r="AT56" s="34">
        <v>29</v>
      </c>
    </row>
    <row r="57" spans="2:46">
      <c r="B57" s="260" t="s">
        <v>303</v>
      </c>
      <c r="C57" s="295" t="s">
        <v>0</v>
      </c>
      <c r="D57" s="164" t="s">
        <v>0</v>
      </c>
      <c r="E57" s="164" t="s">
        <v>0</v>
      </c>
      <c r="F57" s="164" t="s">
        <v>0</v>
      </c>
      <c r="G57" s="164" t="s">
        <v>0</v>
      </c>
      <c r="H57" s="164" t="s">
        <v>0</v>
      </c>
      <c r="I57" s="164" t="s">
        <v>0</v>
      </c>
      <c r="J57" s="164" t="s">
        <v>0</v>
      </c>
      <c r="K57" s="164">
        <v>5</v>
      </c>
      <c r="L57" s="164">
        <v>5</v>
      </c>
      <c r="M57" s="164">
        <v>5</v>
      </c>
      <c r="N57" s="164">
        <v>5</v>
      </c>
      <c r="O57" s="164">
        <v>5</v>
      </c>
      <c r="P57" s="106">
        <v>5</v>
      </c>
      <c r="Q57" s="164">
        <v>5</v>
      </c>
      <c r="R57" s="164">
        <v>5</v>
      </c>
      <c r="S57" s="106">
        <v>5</v>
      </c>
      <c r="T57" s="164">
        <v>5</v>
      </c>
      <c r="U57" s="164">
        <v>4</v>
      </c>
      <c r="V57" s="164">
        <v>5</v>
      </c>
      <c r="W57" s="164">
        <v>4</v>
      </c>
      <c r="X57" s="164">
        <v>4</v>
      </c>
      <c r="Y57" s="164">
        <v>4</v>
      </c>
      <c r="Z57" s="164">
        <v>4</v>
      </c>
      <c r="AA57" s="164">
        <v>4</v>
      </c>
      <c r="AB57" s="164">
        <v>4</v>
      </c>
      <c r="AC57" s="34">
        <v>5</v>
      </c>
      <c r="AD57" s="34">
        <v>5</v>
      </c>
      <c r="AE57" s="34">
        <v>5</v>
      </c>
      <c r="AF57" s="34">
        <v>5</v>
      </c>
      <c r="AG57" s="34">
        <v>5</v>
      </c>
      <c r="AH57" s="34">
        <v>5</v>
      </c>
      <c r="AI57" s="34">
        <v>5</v>
      </c>
      <c r="AJ57" s="34">
        <v>5</v>
      </c>
      <c r="AK57" s="34">
        <v>5</v>
      </c>
      <c r="AL57" s="34">
        <v>5</v>
      </c>
      <c r="AM57" s="34">
        <v>5</v>
      </c>
      <c r="AN57" s="34">
        <v>5</v>
      </c>
      <c r="AO57" s="34">
        <v>5</v>
      </c>
      <c r="AP57" s="34">
        <v>5</v>
      </c>
      <c r="AQ57" s="34">
        <v>5</v>
      </c>
      <c r="AR57" s="34">
        <v>7</v>
      </c>
      <c r="AS57" s="34">
        <v>8</v>
      </c>
      <c r="AT57" s="34">
        <v>8</v>
      </c>
    </row>
    <row r="58" spans="2:46">
      <c r="B58" s="260" t="s">
        <v>304</v>
      </c>
      <c r="C58" s="295" t="s">
        <v>0</v>
      </c>
      <c r="D58" s="164" t="s">
        <v>0</v>
      </c>
      <c r="E58" s="164" t="s">
        <v>0</v>
      </c>
      <c r="F58" s="164" t="s">
        <v>0</v>
      </c>
      <c r="G58" s="164" t="s">
        <v>0</v>
      </c>
      <c r="H58" s="164" t="s">
        <v>0</v>
      </c>
      <c r="I58" s="164" t="s">
        <v>0</v>
      </c>
      <c r="J58" s="164" t="s">
        <v>0</v>
      </c>
      <c r="K58" s="164" t="s">
        <v>0</v>
      </c>
      <c r="L58" s="164">
        <v>11</v>
      </c>
      <c r="M58" s="164">
        <v>11</v>
      </c>
      <c r="N58" s="164">
        <v>12</v>
      </c>
      <c r="O58" s="164">
        <v>14</v>
      </c>
      <c r="P58" s="106">
        <v>14</v>
      </c>
      <c r="Q58" s="164">
        <v>15</v>
      </c>
      <c r="R58" s="164">
        <v>13</v>
      </c>
      <c r="S58" s="106">
        <v>12</v>
      </c>
      <c r="T58" s="164">
        <v>12</v>
      </c>
      <c r="U58" s="164">
        <v>12</v>
      </c>
      <c r="V58" s="164">
        <v>12</v>
      </c>
      <c r="W58" s="164">
        <v>12</v>
      </c>
      <c r="X58" s="164">
        <v>12</v>
      </c>
      <c r="Y58" s="164">
        <v>12</v>
      </c>
      <c r="Z58" s="164">
        <v>12</v>
      </c>
      <c r="AA58" s="164">
        <v>12</v>
      </c>
      <c r="AB58" s="164">
        <v>13</v>
      </c>
      <c r="AC58" s="34">
        <v>16</v>
      </c>
      <c r="AD58" s="34">
        <v>17</v>
      </c>
      <c r="AE58" s="34" t="s">
        <v>0</v>
      </c>
      <c r="AF58" s="34" t="s">
        <v>0</v>
      </c>
      <c r="AG58" s="34" t="s">
        <v>0</v>
      </c>
      <c r="AH58" s="34" t="s">
        <v>0</v>
      </c>
      <c r="AI58" s="34" t="s">
        <v>0</v>
      </c>
      <c r="AJ58" s="34" t="s">
        <v>0</v>
      </c>
      <c r="AK58" s="34" t="s">
        <v>0</v>
      </c>
      <c r="AL58" s="34" t="s">
        <v>0</v>
      </c>
      <c r="AM58" s="34" t="s">
        <v>0</v>
      </c>
      <c r="AN58" s="34" t="s">
        <v>0</v>
      </c>
      <c r="AO58" s="34" t="s">
        <v>0</v>
      </c>
      <c r="AP58" s="34" t="s">
        <v>0</v>
      </c>
      <c r="AQ58" s="34" t="s">
        <v>0</v>
      </c>
      <c r="AR58" s="34"/>
      <c r="AS58" s="34"/>
      <c r="AT58" s="34" t="s">
        <v>0</v>
      </c>
    </row>
    <row r="59" spans="2:46">
      <c r="B59" s="258" t="s">
        <v>305</v>
      </c>
      <c r="C59" s="285" t="s">
        <v>0</v>
      </c>
      <c r="D59" s="106" t="s">
        <v>0</v>
      </c>
      <c r="E59" s="106" t="s">
        <v>0</v>
      </c>
      <c r="F59" s="106" t="s">
        <v>0</v>
      </c>
      <c r="G59" s="106" t="s">
        <v>0</v>
      </c>
      <c r="H59" s="106" t="s">
        <v>0</v>
      </c>
      <c r="I59" s="106" t="s">
        <v>0</v>
      </c>
      <c r="J59" s="106" t="s">
        <v>0</v>
      </c>
      <c r="K59" s="106" t="s">
        <v>0</v>
      </c>
      <c r="L59" s="106" t="s">
        <v>0</v>
      </c>
      <c r="M59" s="164">
        <v>49</v>
      </c>
      <c r="N59" s="164">
        <v>49</v>
      </c>
      <c r="O59" s="164">
        <v>50</v>
      </c>
      <c r="P59" s="106">
        <v>51</v>
      </c>
      <c r="Q59" s="164">
        <v>49</v>
      </c>
      <c r="R59" s="164">
        <v>50</v>
      </c>
      <c r="S59" s="106">
        <v>51</v>
      </c>
      <c r="T59" s="164">
        <v>51</v>
      </c>
      <c r="U59" s="164">
        <v>52</v>
      </c>
      <c r="V59" s="164">
        <v>52</v>
      </c>
      <c r="W59" s="164">
        <v>56</v>
      </c>
      <c r="X59" s="164">
        <v>59</v>
      </c>
      <c r="Y59" s="164">
        <v>59</v>
      </c>
      <c r="Z59" s="164">
        <v>58</v>
      </c>
      <c r="AA59" s="164">
        <v>58</v>
      </c>
      <c r="AB59" s="164">
        <v>59</v>
      </c>
      <c r="AC59" s="34">
        <v>60</v>
      </c>
      <c r="AD59" s="34">
        <v>61</v>
      </c>
      <c r="AE59" s="34">
        <v>62</v>
      </c>
      <c r="AF59" s="34">
        <v>59</v>
      </c>
      <c r="AG59" s="34">
        <v>60</v>
      </c>
      <c r="AH59" s="34">
        <v>62</v>
      </c>
      <c r="AI59" s="34">
        <v>62</v>
      </c>
      <c r="AJ59" s="34">
        <v>62</v>
      </c>
      <c r="AK59" s="34">
        <v>64</v>
      </c>
      <c r="AL59" s="34">
        <v>64</v>
      </c>
      <c r="AM59" s="34">
        <v>64</v>
      </c>
      <c r="AN59" s="34">
        <v>64</v>
      </c>
      <c r="AO59" s="34">
        <v>63</v>
      </c>
      <c r="AP59" s="34">
        <v>61</v>
      </c>
      <c r="AQ59" s="34">
        <v>61</v>
      </c>
      <c r="AR59" s="34">
        <v>63</v>
      </c>
      <c r="AS59" s="34">
        <v>63</v>
      </c>
      <c r="AT59" s="34">
        <v>63</v>
      </c>
    </row>
    <row r="60" spans="2:46" ht="24">
      <c r="B60" s="260" t="s">
        <v>306</v>
      </c>
      <c r="C60" s="285" t="s">
        <v>0</v>
      </c>
      <c r="D60" s="106" t="s">
        <v>0</v>
      </c>
      <c r="E60" s="106" t="s">
        <v>0</v>
      </c>
      <c r="F60" s="106" t="s">
        <v>0</v>
      </c>
      <c r="G60" s="106" t="s">
        <v>0</v>
      </c>
      <c r="H60" s="106" t="s">
        <v>0</v>
      </c>
      <c r="I60" s="106" t="s">
        <v>0</v>
      </c>
      <c r="J60" s="106" t="s">
        <v>0</v>
      </c>
      <c r="K60" s="106" t="s">
        <v>0</v>
      </c>
      <c r="L60" s="106" t="s">
        <v>0</v>
      </c>
      <c r="M60" s="164">
        <v>10</v>
      </c>
      <c r="N60" s="164">
        <v>9</v>
      </c>
      <c r="O60" s="164">
        <v>10</v>
      </c>
      <c r="P60" s="106">
        <v>10</v>
      </c>
      <c r="Q60" s="164">
        <v>10</v>
      </c>
      <c r="R60" s="164">
        <v>10</v>
      </c>
      <c r="S60" s="106">
        <v>10</v>
      </c>
      <c r="T60" s="164">
        <v>10</v>
      </c>
      <c r="U60" s="164">
        <v>10</v>
      </c>
      <c r="V60" s="164">
        <v>10</v>
      </c>
      <c r="W60" s="164">
        <v>10</v>
      </c>
      <c r="X60" s="164">
        <v>10</v>
      </c>
      <c r="Y60" s="164">
        <v>10</v>
      </c>
      <c r="Z60" s="164">
        <v>10</v>
      </c>
      <c r="AA60" s="164">
        <v>10</v>
      </c>
      <c r="AB60" s="164">
        <v>10</v>
      </c>
      <c r="AC60" s="34">
        <v>10</v>
      </c>
      <c r="AD60" s="34">
        <v>10</v>
      </c>
      <c r="AE60" s="34">
        <v>10</v>
      </c>
      <c r="AF60" s="34">
        <v>10</v>
      </c>
      <c r="AG60" s="34">
        <v>10</v>
      </c>
      <c r="AH60" s="34">
        <v>10</v>
      </c>
      <c r="AI60" s="34">
        <v>10</v>
      </c>
      <c r="AJ60" s="34">
        <v>10</v>
      </c>
      <c r="AK60" s="34">
        <v>10</v>
      </c>
      <c r="AL60" s="34">
        <v>10</v>
      </c>
      <c r="AM60" s="34">
        <v>10</v>
      </c>
      <c r="AN60" s="34">
        <v>10</v>
      </c>
      <c r="AO60" s="34">
        <v>10</v>
      </c>
      <c r="AP60" s="34">
        <v>10</v>
      </c>
      <c r="AQ60" s="34">
        <v>10</v>
      </c>
      <c r="AR60" s="34">
        <v>10</v>
      </c>
      <c r="AS60" s="34">
        <v>10</v>
      </c>
      <c r="AT60" s="34">
        <v>10</v>
      </c>
    </row>
    <row r="61" spans="2:46">
      <c r="B61" s="262" t="s">
        <v>307</v>
      </c>
      <c r="C61" s="286" t="s">
        <v>0</v>
      </c>
      <c r="D61" s="160" t="s">
        <v>0</v>
      </c>
      <c r="E61" s="160" t="s">
        <v>0</v>
      </c>
      <c r="F61" s="160" t="s">
        <v>0</v>
      </c>
      <c r="G61" s="160" t="s">
        <v>0</v>
      </c>
      <c r="H61" s="160" t="s">
        <v>0</v>
      </c>
      <c r="I61" s="160" t="s">
        <v>0</v>
      </c>
      <c r="J61" s="160" t="s">
        <v>0</v>
      </c>
      <c r="K61" s="160" t="s">
        <v>0</v>
      </c>
      <c r="L61" s="160" t="s">
        <v>0</v>
      </c>
      <c r="M61" s="160" t="s">
        <v>0</v>
      </c>
      <c r="N61" s="163">
        <v>7</v>
      </c>
      <c r="O61" s="163">
        <v>7</v>
      </c>
      <c r="P61" s="160">
        <v>8</v>
      </c>
      <c r="Q61" s="164">
        <v>8</v>
      </c>
      <c r="R61" s="164">
        <v>8</v>
      </c>
      <c r="S61" s="106">
        <v>8</v>
      </c>
      <c r="T61" s="164">
        <v>8</v>
      </c>
      <c r="U61" s="164">
        <v>8</v>
      </c>
      <c r="V61" s="164">
        <v>8</v>
      </c>
      <c r="W61" s="164">
        <v>8</v>
      </c>
      <c r="X61" s="164">
        <v>8</v>
      </c>
      <c r="Y61" s="164">
        <v>8</v>
      </c>
      <c r="Z61" s="164">
        <v>7</v>
      </c>
      <c r="AA61" s="164">
        <v>6</v>
      </c>
      <c r="AB61" s="164">
        <v>8</v>
      </c>
      <c r="AC61" s="34">
        <v>8</v>
      </c>
      <c r="AD61" s="34">
        <v>9</v>
      </c>
      <c r="AE61" s="34">
        <v>9</v>
      </c>
      <c r="AF61" s="34">
        <v>9</v>
      </c>
      <c r="AG61" s="34">
        <v>9</v>
      </c>
      <c r="AH61" s="34">
        <v>9</v>
      </c>
      <c r="AI61" s="34">
        <v>8</v>
      </c>
      <c r="AJ61" s="34">
        <v>8</v>
      </c>
      <c r="AK61" s="34">
        <v>8</v>
      </c>
      <c r="AL61" s="34">
        <v>8</v>
      </c>
      <c r="AM61" s="34">
        <v>8</v>
      </c>
      <c r="AN61" s="34">
        <v>8</v>
      </c>
      <c r="AO61" s="34">
        <v>8</v>
      </c>
      <c r="AP61" s="34">
        <v>8</v>
      </c>
      <c r="AQ61" s="34">
        <v>8</v>
      </c>
      <c r="AR61" s="34">
        <v>8</v>
      </c>
      <c r="AS61" s="34">
        <v>8</v>
      </c>
      <c r="AT61" s="34">
        <v>8</v>
      </c>
    </row>
    <row r="62" spans="2:46">
      <c r="B62" s="276" t="s">
        <v>106</v>
      </c>
      <c r="C62" s="295" t="s">
        <v>0</v>
      </c>
      <c r="D62" s="164" t="s">
        <v>0</v>
      </c>
      <c r="E62" s="164" t="s">
        <v>0</v>
      </c>
      <c r="F62" s="164" t="s">
        <v>0</v>
      </c>
      <c r="G62" s="164" t="s">
        <v>0</v>
      </c>
      <c r="H62" s="164" t="s">
        <v>0</v>
      </c>
      <c r="I62" s="164" t="s">
        <v>0</v>
      </c>
      <c r="J62" s="164" t="s">
        <v>0</v>
      </c>
      <c r="K62" s="164" t="s">
        <v>0</v>
      </c>
      <c r="L62" s="164" t="s">
        <v>0</v>
      </c>
      <c r="M62" s="164" t="s">
        <v>0</v>
      </c>
      <c r="N62" s="164" t="s">
        <v>0</v>
      </c>
      <c r="O62" s="164">
        <v>7</v>
      </c>
      <c r="P62" s="106">
        <v>7</v>
      </c>
      <c r="Q62" s="164">
        <v>7</v>
      </c>
      <c r="R62" s="164">
        <v>7</v>
      </c>
      <c r="S62" s="106">
        <v>7</v>
      </c>
      <c r="T62" s="164">
        <v>6</v>
      </c>
      <c r="U62" s="164">
        <v>6</v>
      </c>
      <c r="V62" s="164">
        <v>7</v>
      </c>
      <c r="W62" s="164">
        <v>6</v>
      </c>
      <c r="X62" s="164">
        <v>6</v>
      </c>
      <c r="Y62" s="164">
        <v>9</v>
      </c>
      <c r="Z62" s="164">
        <v>9</v>
      </c>
      <c r="AA62" s="164">
        <v>9</v>
      </c>
      <c r="AB62" s="164">
        <v>9</v>
      </c>
      <c r="AC62" s="34">
        <v>9</v>
      </c>
      <c r="AD62" s="34">
        <v>9</v>
      </c>
      <c r="AE62" s="34">
        <v>9</v>
      </c>
      <c r="AF62" s="34">
        <v>9</v>
      </c>
      <c r="AG62" s="34">
        <v>9</v>
      </c>
      <c r="AH62" s="34">
        <v>10</v>
      </c>
      <c r="AI62" s="34">
        <v>12</v>
      </c>
      <c r="AJ62" s="34">
        <v>12</v>
      </c>
      <c r="AK62" s="34">
        <v>13</v>
      </c>
      <c r="AL62" s="34">
        <v>13</v>
      </c>
      <c r="AM62" s="34">
        <v>13</v>
      </c>
      <c r="AN62" s="34">
        <v>12</v>
      </c>
      <c r="AO62" s="34">
        <v>12</v>
      </c>
      <c r="AP62" s="34">
        <v>12</v>
      </c>
      <c r="AQ62" s="34">
        <v>12</v>
      </c>
      <c r="AR62" s="34"/>
      <c r="AS62" s="34"/>
      <c r="AT62" s="34" t="s">
        <v>0</v>
      </c>
    </row>
    <row r="63" spans="2:46">
      <c r="B63" s="276" t="s">
        <v>308</v>
      </c>
      <c r="C63" s="295" t="s">
        <v>0</v>
      </c>
      <c r="D63" s="164" t="s">
        <v>0</v>
      </c>
      <c r="E63" s="164" t="s">
        <v>0</v>
      </c>
      <c r="F63" s="164" t="s">
        <v>0</v>
      </c>
      <c r="G63" s="164" t="s">
        <v>0</v>
      </c>
      <c r="H63" s="164" t="s">
        <v>0</v>
      </c>
      <c r="I63" s="164" t="s">
        <v>0</v>
      </c>
      <c r="J63" s="164" t="s">
        <v>0</v>
      </c>
      <c r="K63" s="164" t="s">
        <v>0</v>
      </c>
      <c r="L63" s="164" t="s">
        <v>0</v>
      </c>
      <c r="M63" s="164" t="s">
        <v>0</v>
      </c>
      <c r="N63" s="164" t="s">
        <v>0</v>
      </c>
      <c r="O63" s="164">
        <v>20</v>
      </c>
      <c r="P63" s="106">
        <v>25</v>
      </c>
      <c r="Q63" s="164">
        <v>26</v>
      </c>
      <c r="R63" s="164">
        <v>26</v>
      </c>
      <c r="S63" s="106">
        <v>26</v>
      </c>
      <c r="T63" s="164">
        <v>27</v>
      </c>
      <c r="U63" s="164">
        <v>27</v>
      </c>
      <c r="V63" s="164">
        <v>26</v>
      </c>
      <c r="W63" s="164">
        <v>26</v>
      </c>
      <c r="X63" s="164">
        <v>26</v>
      </c>
      <c r="Y63" s="164">
        <v>26</v>
      </c>
      <c r="Z63" s="164">
        <v>24</v>
      </c>
      <c r="AA63" s="164">
        <v>25</v>
      </c>
      <c r="AB63" s="164">
        <v>27</v>
      </c>
      <c r="AC63" s="34">
        <v>28</v>
      </c>
      <c r="AD63" s="34">
        <v>28</v>
      </c>
      <c r="AE63" s="34">
        <v>29</v>
      </c>
      <c r="AF63" s="34">
        <v>30</v>
      </c>
      <c r="AG63" s="34">
        <v>30</v>
      </c>
      <c r="AH63" s="34">
        <v>30</v>
      </c>
      <c r="AI63" s="34">
        <v>33</v>
      </c>
      <c r="AJ63" s="34">
        <v>34</v>
      </c>
      <c r="AK63" s="34">
        <v>36</v>
      </c>
      <c r="AL63" s="34">
        <v>35</v>
      </c>
      <c r="AM63" s="34">
        <v>34</v>
      </c>
      <c r="AN63" s="34">
        <v>34</v>
      </c>
      <c r="AO63" s="34">
        <v>33</v>
      </c>
      <c r="AP63" s="34">
        <v>33</v>
      </c>
      <c r="AQ63" s="34">
        <v>35</v>
      </c>
      <c r="AR63" s="34">
        <v>33</v>
      </c>
      <c r="AS63" s="34">
        <v>33</v>
      </c>
      <c r="AT63" s="34">
        <v>33</v>
      </c>
    </row>
    <row r="64" spans="2:46">
      <c r="B64" s="276" t="s">
        <v>107</v>
      </c>
      <c r="C64" s="295" t="s">
        <v>0</v>
      </c>
      <c r="D64" s="164" t="s">
        <v>0</v>
      </c>
      <c r="E64" s="164" t="s">
        <v>0</v>
      </c>
      <c r="F64" s="164" t="s">
        <v>0</v>
      </c>
      <c r="G64" s="164" t="s">
        <v>0</v>
      </c>
      <c r="H64" s="164" t="s">
        <v>0</v>
      </c>
      <c r="I64" s="164" t="s">
        <v>0</v>
      </c>
      <c r="J64" s="164" t="s">
        <v>0</v>
      </c>
      <c r="K64" s="164" t="s">
        <v>0</v>
      </c>
      <c r="L64" s="164" t="s">
        <v>0</v>
      </c>
      <c r="M64" s="164" t="s">
        <v>0</v>
      </c>
      <c r="N64" s="164" t="s">
        <v>0</v>
      </c>
      <c r="O64" s="164">
        <v>25</v>
      </c>
      <c r="P64" s="161">
        <v>25</v>
      </c>
      <c r="Q64" s="164">
        <v>25</v>
      </c>
      <c r="R64" s="164">
        <v>23</v>
      </c>
      <c r="S64" s="106">
        <v>22</v>
      </c>
      <c r="T64" s="164">
        <v>21</v>
      </c>
      <c r="U64" s="164">
        <v>20</v>
      </c>
      <c r="V64" s="164">
        <v>20</v>
      </c>
      <c r="W64" s="164">
        <v>23</v>
      </c>
      <c r="X64" s="164">
        <v>23</v>
      </c>
      <c r="Y64" s="164">
        <v>23</v>
      </c>
      <c r="Z64" s="164">
        <v>25</v>
      </c>
      <c r="AA64" s="164">
        <v>25</v>
      </c>
      <c r="AB64" s="164">
        <v>26</v>
      </c>
      <c r="AC64" s="34">
        <v>26</v>
      </c>
      <c r="AD64" s="34">
        <v>26</v>
      </c>
      <c r="AE64" s="34">
        <v>26</v>
      </c>
      <c r="AF64" s="34">
        <v>26</v>
      </c>
      <c r="AG64" s="34">
        <v>26</v>
      </c>
      <c r="AH64" s="34">
        <v>26</v>
      </c>
      <c r="AI64" s="34">
        <v>26</v>
      </c>
      <c r="AJ64" s="34">
        <v>27</v>
      </c>
      <c r="AK64" s="34">
        <v>27</v>
      </c>
      <c r="AL64" s="34">
        <v>26</v>
      </c>
      <c r="AM64" s="34">
        <v>26</v>
      </c>
      <c r="AN64" s="34">
        <v>26</v>
      </c>
      <c r="AO64" s="34">
        <v>26</v>
      </c>
      <c r="AP64" s="34">
        <v>27</v>
      </c>
      <c r="AQ64" s="34">
        <v>27</v>
      </c>
      <c r="AR64" s="34">
        <v>27</v>
      </c>
      <c r="AS64" s="34">
        <v>28</v>
      </c>
      <c r="AT64" s="34">
        <v>28</v>
      </c>
    </row>
    <row r="65" spans="2:46">
      <c r="B65" s="277" t="s">
        <v>309</v>
      </c>
      <c r="C65" s="286" t="s">
        <v>0</v>
      </c>
      <c r="D65" s="160" t="s">
        <v>0</v>
      </c>
      <c r="E65" s="160" t="s">
        <v>0</v>
      </c>
      <c r="F65" s="160" t="s">
        <v>0</v>
      </c>
      <c r="G65" s="160" t="s">
        <v>0</v>
      </c>
      <c r="H65" s="160" t="s">
        <v>0</v>
      </c>
      <c r="I65" s="160" t="s">
        <v>0</v>
      </c>
      <c r="J65" s="160" t="s">
        <v>0</v>
      </c>
      <c r="K65" s="160" t="s">
        <v>0</v>
      </c>
      <c r="L65" s="160" t="s">
        <v>0</v>
      </c>
      <c r="M65" s="160" t="s">
        <v>0</v>
      </c>
      <c r="N65" s="160" t="s">
        <v>0</v>
      </c>
      <c r="O65" s="106" t="s">
        <v>0</v>
      </c>
      <c r="P65" s="106">
        <v>36</v>
      </c>
      <c r="Q65" s="164">
        <v>35</v>
      </c>
      <c r="R65" s="164">
        <v>37</v>
      </c>
      <c r="S65" s="106">
        <v>40</v>
      </c>
      <c r="T65" s="164">
        <v>44</v>
      </c>
      <c r="U65" s="164">
        <v>42</v>
      </c>
      <c r="V65" s="164">
        <v>41</v>
      </c>
      <c r="W65" s="164">
        <v>41</v>
      </c>
      <c r="X65" s="164">
        <v>41</v>
      </c>
      <c r="Y65" s="164">
        <v>41</v>
      </c>
      <c r="Z65" s="164">
        <v>41</v>
      </c>
      <c r="AA65" s="164">
        <v>41</v>
      </c>
      <c r="AB65" s="164">
        <v>41</v>
      </c>
      <c r="AC65" s="34">
        <v>44</v>
      </c>
      <c r="AD65" s="34">
        <v>42</v>
      </c>
      <c r="AE65" s="34">
        <v>46</v>
      </c>
      <c r="AF65" s="34">
        <v>49</v>
      </c>
      <c r="AG65" s="34">
        <v>51</v>
      </c>
      <c r="AH65" s="34">
        <v>51</v>
      </c>
      <c r="AI65" s="34">
        <v>49</v>
      </c>
      <c r="AJ65" s="34">
        <v>49</v>
      </c>
      <c r="AK65" s="34">
        <v>50</v>
      </c>
      <c r="AL65" s="34">
        <v>48</v>
      </c>
      <c r="AM65" s="34">
        <v>49</v>
      </c>
      <c r="AN65" s="34">
        <v>49</v>
      </c>
      <c r="AO65" s="34">
        <v>47</v>
      </c>
      <c r="AP65" s="34">
        <v>46</v>
      </c>
      <c r="AQ65" s="34">
        <v>46</v>
      </c>
      <c r="AR65" s="34">
        <v>46</v>
      </c>
      <c r="AS65" s="34">
        <v>47</v>
      </c>
      <c r="AT65" s="34">
        <v>47</v>
      </c>
    </row>
    <row r="66" spans="2:46">
      <c r="B66" s="278" t="s">
        <v>310</v>
      </c>
      <c r="C66" s="287" t="s">
        <v>0</v>
      </c>
      <c r="D66" s="161" t="s">
        <v>0</v>
      </c>
      <c r="E66" s="161" t="s">
        <v>0</v>
      </c>
      <c r="F66" s="161" t="s">
        <v>0</v>
      </c>
      <c r="G66" s="161" t="s">
        <v>0</v>
      </c>
      <c r="H66" s="161" t="s">
        <v>0</v>
      </c>
      <c r="I66" s="161" t="s">
        <v>0</v>
      </c>
      <c r="J66" s="161" t="s">
        <v>0</v>
      </c>
      <c r="K66" s="161" t="s">
        <v>0</v>
      </c>
      <c r="L66" s="161" t="s">
        <v>0</v>
      </c>
      <c r="M66" s="161" t="s">
        <v>0</v>
      </c>
      <c r="N66" s="161" t="s">
        <v>0</v>
      </c>
      <c r="O66" s="160" t="s">
        <v>0</v>
      </c>
      <c r="P66" s="160" t="s">
        <v>0</v>
      </c>
      <c r="Q66" s="164">
        <v>27</v>
      </c>
      <c r="R66" s="164">
        <v>29</v>
      </c>
      <c r="S66" s="106">
        <v>29</v>
      </c>
      <c r="T66" s="164">
        <v>29</v>
      </c>
      <c r="U66" s="164">
        <v>29</v>
      </c>
      <c r="V66" s="164">
        <v>30</v>
      </c>
      <c r="W66" s="164">
        <v>32</v>
      </c>
      <c r="X66" s="164">
        <v>33</v>
      </c>
      <c r="Y66" s="164">
        <v>34</v>
      </c>
      <c r="Z66" s="164">
        <v>34</v>
      </c>
      <c r="AA66" s="164">
        <v>35</v>
      </c>
      <c r="AB66" s="164">
        <v>35</v>
      </c>
      <c r="AC66" s="34">
        <v>35</v>
      </c>
      <c r="AD66" s="34">
        <v>35</v>
      </c>
      <c r="AE66" s="34">
        <v>34</v>
      </c>
      <c r="AF66" s="34">
        <v>35</v>
      </c>
      <c r="AG66" s="34">
        <v>38</v>
      </c>
      <c r="AH66" s="34">
        <v>36</v>
      </c>
      <c r="AI66" s="34">
        <v>36</v>
      </c>
      <c r="AJ66" s="34">
        <v>37</v>
      </c>
      <c r="AK66" s="34">
        <v>37</v>
      </c>
      <c r="AL66" s="34">
        <v>36</v>
      </c>
      <c r="AM66" s="34">
        <v>37</v>
      </c>
      <c r="AN66" s="34">
        <v>37</v>
      </c>
      <c r="AO66" s="34">
        <v>35</v>
      </c>
      <c r="AP66" s="34">
        <v>36</v>
      </c>
      <c r="AQ66" s="34">
        <v>36</v>
      </c>
      <c r="AR66" s="34">
        <v>38</v>
      </c>
      <c r="AS66" s="34">
        <v>41</v>
      </c>
      <c r="AT66" s="34">
        <v>46</v>
      </c>
    </row>
    <row r="67" spans="2:46">
      <c r="B67" s="276" t="s">
        <v>143</v>
      </c>
      <c r="C67" s="285" t="s">
        <v>0</v>
      </c>
      <c r="D67" s="106" t="s">
        <v>0</v>
      </c>
      <c r="E67" s="106" t="s">
        <v>0</v>
      </c>
      <c r="F67" s="106" t="s">
        <v>0</v>
      </c>
      <c r="G67" s="106" t="s">
        <v>0</v>
      </c>
      <c r="H67" s="106" t="s">
        <v>0</v>
      </c>
      <c r="I67" s="106" t="s">
        <v>0</v>
      </c>
      <c r="J67" s="106" t="s">
        <v>0</v>
      </c>
      <c r="K67" s="106" t="s">
        <v>0</v>
      </c>
      <c r="L67" s="106" t="s">
        <v>0</v>
      </c>
      <c r="M67" s="106" t="s">
        <v>0</v>
      </c>
      <c r="N67" s="106" t="s">
        <v>0</v>
      </c>
      <c r="O67" s="106" t="s">
        <v>0</v>
      </c>
      <c r="P67" s="106" t="s">
        <v>0</v>
      </c>
      <c r="Q67" s="106" t="s">
        <v>0</v>
      </c>
      <c r="R67" s="106" t="s">
        <v>0</v>
      </c>
      <c r="S67" s="106" t="s">
        <v>0</v>
      </c>
      <c r="T67" s="106" t="s">
        <v>0</v>
      </c>
      <c r="U67" s="164">
        <v>1</v>
      </c>
      <c r="V67" s="164">
        <v>1</v>
      </c>
      <c r="W67" s="164">
        <v>1</v>
      </c>
      <c r="X67" s="164">
        <v>1</v>
      </c>
      <c r="Y67" s="164">
        <v>1</v>
      </c>
      <c r="Z67" s="164">
        <v>1</v>
      </c>
      <c r="AA67" s="164">
        <v>1</v>
      </c>
      <c r="AB67" s="164">
        <v>1</v>
      </c>
      <c r="AC67" s="34">
        <v>1</v>
      </c>
      <c r="AD67" s="34">
        <v>1</v>
      </c>
      <c r="AE67" s="34">
        <v>1</v>
      </c>
      <c r="AF67" s="34">
        <v>1</v>
      </c>
      <c r="AG67" s="34">
        <v>1</v>
      </c>
      <c r="AH67" s="34">
        <v>1</v>
      </c>
      <c r="AI67" s="34">
        <v>1</v>
      </c>
      <c r="AJ67" s="34">
        <v>1</v>
      </c>
      <c r="AK67" s="34">
        <v>1</v>
      </c>
      <c r="AL67" s="34">
        <v>1</v>
      </c>
      <c r="AM67" s="34">
        <v>1</v>
      </c>
      <c r="AN67" s="34">
        <v>1</v>
      </c>
      <c r="AO67" s="34">
        <v>1</v>
      </c>
      <c r="AP67" s="34">
        <v>1</v>
      </c>
      <c r="AQ67" s="34">
        <v>1</v>
      </c>
      <c r="AR67" s="34">
        <v>1</v>
      </c>
      <c r="AS67" s="34">
        <v>1</v>
      </c>
      <c r="AT67" s="34">
        <v>1</v>
      </c>
    </row>
    <row r="68" spans="2:46">
      <c r="B68" s="276" t="s">
        <v>144</v>
      </c>
      <c r="C68" s="285" t="s">
        <v>0</v>
      </c>
      <c r="D68" s="106" t="s">
        <v>0</v>
      </c>
      <c r="E68" s="106" t="s">
        <v>0</v>
      </c>
      <c r="F68" s="106" t="s">
        <v>0</v>
      </c>
      <c r="G68" s="106" t="s">
        <v>0</v>
      </c>
      <c r="H68" s="106" t="s">
        <v>0</v>
      </c>
      <c r="I68" s="106" t="s">
        <v>0</v>
      </c>
      <c r="J68" s="106" t="s">
        <v>0</v>
      </c>
      <c r="K68" s="106" t="s">
        <v>0</v>
      </c>
      <c r="L68" s="106" t="s">
        <v>0</v>
      </c>
      <c r="M68" s="106" t="s">
        <v>0</v>
      </c>
      <c r="N68" s="106" t="s">
        <v>0</v>
      </c>
      <c r="O68" s="106" t="s">
        <v>0</v>
      </c>
      <c r="P68" s="106" t="s">
        <v>0</v>
      </c>
      <c r="Q68" s="106" t="s">
        <v>0</v>
      </c>
      <c r="R68" s="106" t="s">
        <v>0</v>
      </c>
      <c r="S68" s="106" t="s">
        <v>0</v>
      </c>
      <c r="T68" s="106" t="s">
        <v>0</v>
      </c>
      <c r="U68" s="164">
        <v>8</v>
      </c>
      <c r="V68" s="164">
        <v>9</v>
      </c>
      <c r="W68" s="164">
        <v>9</v>
      </c>
      <c r="X68" s="164">
        <v>9</v>
      </c>
      <c r="Y68" s="164">
        <v>9</v>
      </c>
      <c r="Z68" s="164">
        <v>8</v>
      </c>
      <c r="AA68" s="164">
        <v>8</v>
      </c>
      <c r="AB68" s="164">
        <v>8</v>
      </c>
      <c r="AC68" s="34">
        <v>10</v>
      </c>
      <c r="AD68" s="34">
        <v>10</v>
      </c>
      <c r="AE68" s="34">
        <v>10</v>
      </c>
      <c r="AF68" s="34">
        <v>9</v>
      </c>
      <c r="AG68" s="34">
        <v>10</v>
      </c>
      <c r="AH68" s="34">
        <v>10</v>
      </c>
      <c r="AI68" s="34">
        <v>10</v>
      </c>
      <c r="AJ68" s="34">
        <v>9</v>
      </c>
      <c r="AK68" s="34">
        <v>9</v>
      </c>
      <c r="AL68" s="34">
        <v>10</v>
      </c>
      <c r="AM68" s="34">
        <v>10</v>
      </c>
      <c r="AN68" s="34">
        <v>10</v>
      </c>
      <c r="AO68" s="34">
        <v>10</v>
      </c>
      <c r="AP68" s="34">
        <v>9</v>
      </c>
      <c r="AQ68" s="34">
        <v>9</v>
      </c>
      <c r="AR68" s="34">
        <v>9</v>
      </c>
      <c r="AS68" s="34">
        <v>9</v>
      </c>
      <c r="AT68" s="34">
        <v>9</v>
      </c>
    </row>
    <row r="69" spans="2:46">
      <c r="B69" s="276" t="s">
        <v>226</v>
      </c>
      <c r="C69" s="285" t="s">
        <v>0</v>
      </c>
      <c r="D69" s="106" t="s">
        <v>0</v>
      </c>
      <c r="E69" s="106" t="s">
        <v>0</v>
      </c>
      <c r="F69" s="106" t="s">
        <v>0</v>
      </c>
      <c r="G69" s="106" t="s">
        <v>0</v>
      </c>
      <c r="H69" s="106" t="s">
        <v>0</v>
      </c>
      <c r="I69" s="106" t="s">
        <v>0</v>
      </c>
      <c r="J69" s="106" t="s">
        <v>0</v>
      </c>
      <c r="K69" s="106" t="s">
        <v>0</v>
      </c>
      <c r="L69" s="106" t="s">
        <v>0</v>
      </c>
      <c r="M69" s="106" t="s">
        <v>0</v>
      </c>
      <c r="N69" s="106" t="s">
        <v>0</v>
      </c>
      <c r="O69" s="106" t="s">
        <v>0</v>
      </c>
      <c r="P69" s="106" t="s">
        <v>0</v>
      </c>
      <c r="Q69" s="106" t="s">
        <v>0</v>
      </c>
      <c r="R69" s="106" t="s">
        <v>0</v>
      </c>
      <c r="S69" s="106" t="s">
        <v>0</v>
      </c>
      <c r="T69" s="106" t="s">
        <v>0</v>
      </c>
      <c r="U69" s="164" t="s">
        <v>0</v>
      </c>
      <c r="V69" s="164" t="s">
        <v>0</v>
      </c>
      <c r="W69" s="164">
        <v>23</v>
      </c>
      <c r="X69" s="164">
        <v>23</v>
      </c>
      <c r="Y69" s="164">
        <v>25</v>
      </c>
      <c r="Z69" s="164">
        <v>25</v>
      </c>
      <c r="AA69" s="164">
        <v>26</v>
      </c>
      <c r="AB69" s="164">
        <v>27</v>
      </c>
      <c r="AC69" s="34">
        <v>28</v>
      </c>
      <c r="AD69" s="34">
        <v>28</v>
      </c>
      <c r="AE69" s="34">
        <v>29</v>
      </c>
      <c r="AF69" s="34">
        <v>29</v>
      </c>
      <c r="AG69" s="34">
        <v>29</v>
      </c>
      <c r="AH69" s="34">
        <v>29</v>
      </c>
      <c r="AI69" s="34">
        <v>28</v>
      </c>
      <c r="AJ69" s="34">
        <v>29</v>
      </c>
      <c r="AK69" s="34">
        <v>29</v>
      </c>
      <c r="AL69" s="34">
        <v>30</v>
      </c>
      <c r="AM69" s="34">
        <v>31</v>
      </c>
      <c r="AN69" s="34">
        <v>30</v>
      </c>
      <c r="AO69" s="34">
        <v>30</v>
      </c>
      <c r="AP69" s="34">
        <v>29</v>
      </c>
      <c r="AQ69" s="34">
        <v>30</v>
      </c>
      <c r="AR69" s="34">
        <v>32</v>
      </c>
      <c r="AS69" s="34">
        <v>35</v>
      </c>
      <c r="AT69" s="34">
        <v>35</v>
      </c>
    </row>
    <row r="70" spans="2:46">
      <c r="B70" s="277" t="s">
        <v>311</v>
      </c>
      <c r="C70" s="286" t="s">
        <v>0</v>
      </c>
      <c r="D70" s="160" t="s">
        <v>0</v>
      </c>
      <c r="E70" s="160" t="s">
        <v>0</v>
      </c>
      <c r="F70" s="160" t="s">
        <v>0</v>
      </c>
      <c r="G70" s="160" t="s">
        <v>0</v>
      </c>
      <c r="H70" s="160" t="s">
        <v>0</v>
      </c>
      <c r="I70" s="160" t="s">
        <v>0</v>
      </c>
      <c r="J70" s="160" t="s">
        <v>0</v>
      </c>
      <c r="K70" s="160" t="s">
        <v>0</v>
      </c>
      <c r="L70" s="160" t="s">
        <v>0</v>
      </c>
      <c r="M70" s="160" t="s">
        <v>0</v>
      </c>
      <c r="N70" s="160" t="s">
        <v>0</v>
      </c>
      <c r="O70" s="160" t="s">
        <v>0</v>
      </c>
      <c r="P70" s="160" t="s">
        <v>0</v>
      </c>
      <c r="Q70" s="160" t="s">
        <v>0</v>
      </c>
      <c r="R70" s="160" t="s">
        <v>0</v>
      </c>
      <c r="S70" s="160" t="s">
        <v>0</v>
      </c>
      <c r="T70" s="160" t="s">
        <v>0</v>
      </c>
      <c r="U70" s="165" t="s">
        <v>0</v>
      </c>
      <c r="V70" s="165" t="s">
        <v>0</v>
      </c>
      <c r="W70" s="165" t="s">
        <v>0</v>
      </c>
      <c r="X70" s="165">
        <v>19</v>
      </c>
      <c r="Y70" s="165">
        <v>19</v>
      </c>
      <c r="Z70" s="165">
        <v>19</v>
      </c>
      <c r="AA70" s="165">
        <v>18</v>
      </c>
      <c r="AB70" s="165">
        <v>17</v>
      </c>
      <c r="AC70" s="34">
        <v>17</v>
      </c>
      <c r="AD70" s="34">
        <v>17</v>
      </c>
      <c r="AE70" s="34">
        <v>17</v>
      </c>
      <c r="AF70" s="34">
        <v>16</v>
      </c>
      <c r="AG70" s="34">
        <v>17</v>
      </c>
      <c r="AH70" s="34">
        <v>17</v>
      </c>
      <c r="AI70" s="34">
        <v>17</v>
      </c>
      <c r="AJ70" s="34">
        <v>17</v>
      </c>
      <c r="AK70" s="34">
        <v>17</v>
      </c>
      <c r="AL70" s="34">
        <v>16</v>
      </c>
      <c r="AM70" s="34">
        <v>16</v>
      </c>
      <c r="AN70" s="34">
        <v>15</v>
      </c>
      <c r="AO70" s="34">
        <v>16</v>
      </c>
      <c r="AP70" s="34">
        <v>15</v>
      </c>
      <c r="AQ70" s="34">
        <v>15</v>
      </c>
      <c r="AR70" s="34">
        <v>16</v>
      </c>
      <c r="AS70" s="34">
        <v>16</v>
      </c>
      <c r="AT70" s="34">
        <v>16</v>
      </c>
    </row>
    <row r="71" spans="2:46">
      <c r="B71" s="276" t="s">
        <v>312</v>
      </c>
      <c r="C71" s="285" t="s">
        <v>0</v>
      </c>
      <c r="D71" s="106" t="s">
        <v>0</v>
      </c>
      <c r="E71" s="106" t="s">
        <v>0</v>
      </c>
      <c r="F71" s="106" t="s">
        <v>0</v>
      </c>
      <c r="G71" s="106" t="s">
        <v>0</v>
      </c>
      <c r="H71" s="106" t="s">
        <v>0</v>
      </c>
      <c r="I71" s="106" t="s">
        <v>0</v>
      </c>
      <c r="J71" s="106" t="s">
        <v>0</v>
      </c>
      <c r="K71" s="106" t="s">
        <v>0</v>
      </c>
      <c r="L71" s="106" t="s">
        <v>0</v>
      </c>
      <c r="M71" s="106" t="s">
        <v>0</v>
      </c>
      <c r="N71" s="106" t="s">
        <v>0</v>
      </c>
      <c r="O71" s="106" t="s">
        <v>0</v>
      </c>
      <c r="P71" s="106" t="s">
        <v>0</v>
      </c>
      <c r="Q71" s="106" t="s">
        <v>0</v>
      </c>
      <c r="R71" s="106" t="s">
        <v>0</v>
      </c>
      <c r="S71" s="106" t="s">
        <v>0</v>
      </c>
      <c r="T71" s="106" t="s">
        <v>0</v>
      </c>
      <c r="U71" s="164" t="s">
        <v>0</v>
      </c>
      <c r="V71" s="164" t="s">
        <v>0</v>
      </c>
      <c r="W71" s="164" t="s">
        <v>0</v>
      </c>
      <c r="X71" s="164" t="s">
        <v>0</v>
      </c>
      <c r="Y71" s="164">
        <v>5</v>
      </c>
      <c r="Z71" s="164">
        <v>4</v>
      </c>
      <c r="AA71" s="164">
        <v>5</v>
      </c>
      <c r="AB71" s="164">
        <v>5</v>
      </c>
      <c r="AC71" s="34">
        <v>6</v>
      </c>
      <c r="AD71" s="34">
        <v>8</v>
      </c>
      <c r="AE71" s="34">
        <v>8</v>
      </c>
      <c r="AF71" s="34">
        <v>8</v>
      </c>
      <c r="AG71" s="34">
        <v>8</v>
      </c>
      <c r="AH71" s="34">
        <v>8</v>
      </c>
      <c r="AI71" s="34">
        <v>8</v>
      </c>
      <c r="AJ71" s="34">
        <v>8</v>
      </c>
      <c r="AK71" s="34">
        <v>8</v>
      </c>
      <c r="AL71" s="34">
        <v>8</v>
      </c>
      <c r="AM71" s="34">
        <v>8</v>
      </c>
      <c r="AN71" s="34">
        <v>8</v>
      </c>
      <c r="AO71" s="34">
        <v>8</v>
      </c>
      <c r="AP71" s="34">
        <v>8</v>
      </c>
      <c r="AQ71" s="34">
        <v>8</v>
      </c>
      <c r="AR71" s="34">
        <v>7</v>
      </c>
      <c r="AS71" s="34">
        <v>7</v>
      </c>
      <c r="AT71" s="34">
        <v>6</v>
      </c>
    </row>
    <row r="72" spans="2:46">
      <c r="B72" s="277" t="s">
        <v>313</v>
      </c>
      <c r="C72" s="286" t="s">
        <v>0</v>
      </c>
      <c r="D72" s="160" t="s">
        <v>0</v>
      </c>
      <c r="E72" s="160" t="s">
        <v>0</v>
      </c>
      <c r="F72" s="160" t="s">
        <v>0</v>
      </c>
      <c r="G72" s="160" t="s">
        <v>0</v>
      </c>
      <c r="H72" s="160" t="s">
        <v>0</v>
      </c>
      <c r="I72" s="160" t="s">
        <v>0</v>
      </c>
      <c r="J72" s="160" t="s">
        <v>0</v>
      </c>
      <c r="K72" s="160" t="s">
        <v>0</v>
      </c>
      <c r="L72" s="160" t="s">
        <v>0</v>
      </c>
      <c r="M72" s="160" t="s">
        <v>0</v>
      </c>
      <c r="N72" s="160" t="s">
        <v>0</v>
      </c>
      <c r="O72" s="160" t="s">
        <v>0</v>
      </c>
      <c r="P72" s="160" t="s">
        <v>0</v>
      </c>
      <c r="Q72" s="160" t="s">
        <v>0</v>
      </c>
      <c r="R72" s="160" t="s">
        <v>0</v>
      </c>
      <c r="S72" s="160" t="s">
        <v>0</v>
      </c>
      <c r="T72" s="160" t="s">
        <v>0</v>
      </c>
      <c r="U72" s="165" t="s">
        <v>0</v>
      </c>
      <c r="V72" s="165" t="s">
        <v>0</v>
      </c>
      <c r="W72" s="165" t="s">
        <v>0</v>
      </c>
      <c r="X72" s="165" t="s">
        <v>0</v>
      </c>
      <c r="Y72" s="165">
        <v>17</v>
      </c>
      <c r="Z72" s="165">
        <v>17</v>
      </c>
      <c r="AA72" s="165">
        <v>17</v>
      </c>
      <c r="AB72" s="165">
        <v>20</v>
      </c>
      <c r="AC72" s="34">
        <v>21</v>
      </c>
      <c r="AD72" s="34">
        <v>21</v>
      </c>
      <c r="AE72" s="34">
        <v>21</v>
      </c>
      <c r="AF72" s="34">
        <v>21</v>
      </c>
      <c r="AG72" s="34">
        <v>23</v>
      </c>
      <c r="AH72" s="34">
        <v>23</v>
      </c>
      <c r="AI72" s="34">
        <v>22</v>
      </c>
      <c r="AJ72" s="34">
        <v>21</v>
      </c>
      <c r="AK72" s="34">
        <v>21</v>
      </c>
      <c r="AL72" s="34">
        <v>22</v>
      </c>
      <c r="AM72" s="34">
        <v>23</v>
      </c>
      <c r="AN72" s="34">
        <v>23</v>
      </c>
      <c r="AO72" s="34">
        <v>23</v>
      </c>
      <c r="AP72" s="34">
        <v>23</v>
      </c>
      <c r="AQ72" s="34">
        <v>22</v>
      </c>
      <c r="AR72" s="34">
        <v>22</v>
      </c>
      <c r="AS72" s="34">
        <v>22</v>
      </c>
      <c r="AT72" s="34">
        <v>22</v>
      </c>
    </row>
    <row r="73" spans="2:46">
      <c r="B73" s="276" t="s">
        <v>314</v>
      </c>
      <c r="C73" s="285" t="s">
        <v>0</v>
      </c>
      <c r="D73" s="106" t="s">
        <v>0</v>
      </c>
      <c r="E73" s="106" t="s">
        <v>0</v>
      </c>
      <c r="F73" s="106" t="s">
        <v>0</v>
      </c>
      <c r="G73" s="106" t="s">
        <v>0</v>
      </c>
      <c r="H73" s="106" t="s">
        <v>0</v>
      </c>
      <c r="I73" s="106" t="s">
        <v>0</v>
      </c>
      <c r="J73" s="106" t="s">
        <v>0</v>
      </c>
      <c r="K73" s="106" t="s">
        <v>0</v>
      </c>
      <c r="L73" s="106" t="s">
        <v>0</v>
      </c>
      <c r="M73" s="106" t="s">
        <v>0</v>
      </c>
      <c r="N73" s="106" t="s">
        <v>0</v>
      </c>
      <c r="O73" s="106" t="s">
        <v>0</v>
      </c>
      <c r="P73" s="106" t="s">
        <v>0</v>
      </c>
      <c r="Q73" s="106" t="s">
        <v>0</v>
      </c>
      <c r="R73" s="106" t="s">
        <v>0</v>
      </c>
      <c r="S73" s="106" t="s">
        <v>0</v>
      </c>
      <c r="T73" s="106" t="s">
        <v>0</v>
      </c>
      <c r="U73" s="164" t="s">
        <v>0</v>
      </c>
      <c r="V73" s="164" t="s">
        <v>0</v>
      </c>
      <c r="W73" s="164" t="s">
        <v>0</v>
      </c>
      <c r="X73" s="164" t="s">
        <v>0</v>
      </c>
      <c r="Y73" s="164" t="s">
        <v>0</v>
      </c>
      <c r="Z73" s="164">
        <v>22</v>
      </c>
      <c r="AA73" s="164">
        <v>22</v>
      </c>
      <c r="AB73" s="164">
        <v>23</v>
      </c>
      <c r="AC73" s="34">
        <v>23</v>
      </c>
      <c r="AD73" s="34">
        <v>27</v>
      </c>
      <c r="AE73" s="34">
        <v>26</v>
      </c>
      <c r="AF73" s="34">
        <v>27</v>
      </c>
      <c r="AG73" s="34">
        <v>27</v>
      </c>
      <c r="AH73" s="34">
        <v>27</v>
      </c>
      <c r="AI73" s="34">
        <v>32</v>
      </c>
      <c r="AJ73" s="34">
        <v>34</v>
      </c>
      <c r="AK73" s="34">
        <v>34</v>
      </c>
      <c r="AL73" s="34">
        <v>34</v>
      </c>
      <c r="AM73" s="34">
        <v>35</v>
      </c>
      <c r="AN73" s="34">
        <v>35</v>
      </c>
      <c r="AO73" s="34">
        <v>31</v>
      </c>
      <c r="AP73" s="34">
        <v>31</v>
      </c>
      <c r="AQ73" s="34">
        <v>34</v>
      </c>
      <c r="AR73" s="34">
        <v>32</v>
      </c>
      <c r="AS73" s="34">
        <v>35</v>
      </c>
      <c r="AT73" s="34">
        <v>36</v>
      </c>
    </row>
    <row r="74" spans="2:46">
      <c r="B74" s="277" t="s">
        <v>315</v>
      </c>
      <c r="C74" s="286" t="s">
        <v>0</v>
      </c>
      <c r="D74" s="160" t="s">
        <v>0</v>
      </c>
      <c r="E74" s="160" t="s">
        <v>0</v>
      </c>
      <c r="F74" s="160" t="s">
        <v>0</v>
      </c>
      <c r="G74" s="160" t="s">
        <v>0</v>
      </c>
      <c r="H74" s="160" t="s">
        <v>0</v>
      </c>
      <c r="I74" s="160" t="s">
        <v>0</v>
      </c>
      <c r="J74" s="160" t="s">
        <v>0</v>
      </c>
      <c r="K74" s="160" t="s">
        <v>0</v>
      </c>
      <c r="L74" s="160" t="s">
        <v>0</v>
      </c>
      <c r="M74" s="160" t="s">
        <v>0</v>
      </c>
      <c r="N74" s="160" t="s">
        <v>0</v>
      </c>
      <c r="O74" s="160" t="s">
        <v>0</v>
      </c>
      <c r="P74" s="160" t="s">
        <v>0</v>
      </c>
      <c r="Q74" s="160" t="s">
        <v>0</v>
      </c>
      <c r="R74" s="160" t="s">
        <v>0</v>
      </c>
      <c r="S74" s="160" t="s">
        <v>0</v>
      </c>
      <c r="T74" s="160" t="s">
        <v>0</v>
      </c>
      <c r="U74" s="165" t="s">
        <v>0</v>
      </c>
      <c r="V74" s="165" t="s">
        <v>0</v>
      </c>
      <c r="W74" s="165" t="s">
        <v>0</v>
      </c>
      <c r="X74" s="165" t="s">
        <v>0</v>
      </c>
      <c r="Y74" s="165" t="s">
        <v>0</v>
      </c>
      <c r="Z74" s="165">
        <v>6</v>
      </c>
      <c r="AA74" s="165">
        <v>6</v>
      </c>
      <c r="AB74" s="165">
        <v>6</v>
      </c>
      <c r="AC74" s="34">
        <v>7</v>
      </c>
      <c r="AD74" s="34">
        <v>9</v>
      </c>
      <c r="AE74" s="34">
        <v>9</v>
      </c>
      <c r="AF74" s="34">
        <v>11</v>
      </c>
      <c r="AG74" s="34">
        <v>11</v>
      </c>
      <c r="AH74" s="34">
        <v>11</v>
      </c>
      <c r="AI74" s="34">
        <v>12</v>
      </c>
      <c r="AJ74" s="34">
        <v>13</v>
      </c>
      <c r="AK74" s="34">
        <v>13</v>
      </c>
      <c r="AL74" s="34">
        <v>13</v>
      </c>
      <c r="AM74" s="34">
        <v>13</v>
      </c>
      <c r="AN74" s="34">
        <v>12</v>
      </c>
      <c r="AO74" s="34">
        <v>13</v>
      </c>
      <c r="AP74" s="34">
        <v>13</v>
      </c>
      <c r="AQ74" s="34">
        <v>12</v>
      </c>
      <c r="AR74" s="34">
        <v>12</v>
      </c>
      <c r="AS74" s="34">
        <v>16</v>
      </c>
      <c r="AT74" s="34">
        <v>16</v>
      </c>
    </row>
    <row r="75" spans="2:46">
      <c r="B75" s="276" t="s">
        <v>316</v>
      </c>
      <c r="C75" s="285" t="s">
        <v>0</v>
      </c>
      <c r="D75" s="106" t="s">
        <v>0</v>
      </c>
      <c r="E75" s="106" t="s">
        <v>0</v>
      </c>
      <c r="F75" s="106" t="s">
        <v>0</v>
      </c>
      <c r="G75" s="106" t="s">
        <v>0</v>
      </c>
      <c r="H75" s="106" t="s">
        <v>0</v>
      </c>
      <c r="I75" s="106" t="s">
        <v>0</v>
      </c>
      <c r="J75" s="106" t="s">
        <v>0</v>
      </c>
      <c r="K75" s="106" t="s">
        <v>0</v>
      </c>
      <c r="L75" s="106" t="s">
        <v>0</v>
      </c>
      <c r="M75" s="106" t="s">
        <v>0</v>
      </c>
      <c r="N75" s="106" t="s">
        <v>0</v>
      </c>
      <c r="O75" s="106" t="s">
        <v>0</v>
      </c>
      <c r="P75" s="106" t="s">
        <v>0</v>
      </c>
      <c r="Q75" s="106" t="s">
        <v>0</v>
      </c>
      <c r="R75" s="106" t="s">
        <v>0</v>
      </c>
      <c r="S75" s="106" t="s">
        <v>0</v>
      </c>
      <c r="T75" s="106" t="s">
        <v>0</v>
      </c>
      <c r="U75" s="164" t="s">
        <v>0</v>
      </c>
      <c r="V75" s="164" t="s">
        <v>0</v>
      </c>
      <c r="W75" s="164" t="s">
        <v>0</v>
      </c>
      <c r="X75" s="164" t="s">
        <v>0</v>
      </c>
      <c r="Y75" s="164" t="s">
        <v>0</v>
      </c>
      <c r="Z75" s="164" t="s">
        <v>0</v>
      </c>
      <c r="AA75" s="164">
        <v>52</v>
      </c>
      <c r="AB75" s="164">
        <v>52</v>
      </c>
      <c r="AC75" s="34">
        <v>51</v>
      </c>
      <c r="AD75" s="34">
        <v>51</v>
      </c>
      <c r="AE75" s="34">
        <v>51</v>
      </c>
      <c r="AF75" s="34">
        <v>49</v>
      </c>
      <c r="AG75" s="34">
        <v>50</v>
      </c>
      <c r="AH75" s="34">
        <v>50</v>
      </c>
      <c r="AI75" s="34">
        <v>51</v>
      </c>
      <c r="AJ75" s="34">
        <v>51</v>
      </c>
      <c r="AK75" s="34">
        <v>50</v>
      </c>
      <c r="AL75" s="34">
        <v>49</v>
      </c>
      <c r="AM75" s="34">
        <v>49</v>
      </c>
      <c r="AN75" s="34">
        <v>48</v>
      </c>
      <c r="AO75" s="34">
        <v>50</v>
      </c>
      <c r="AP75" s="34">
        <v>48</v>
      </c>
      <c r="AQ75" s="34">
        <v>49</v>
      </c>
      <c r="AR75" s="34">
        <v>50</v>
      </c>
      <c r="AS75" s="34">
        <v>52</v>
      </c>
      <c r="AT75" s="34">
        <v>54</v>
      </c>
    </row>
    <row r="76" spans="2:46">
      <c r="B76" s="277" t="s">
        <v>317</v>
      </c>
      <c r="C76" s="286" t="s">
        <v>0</v>
      </c>
      <c r="D76" s="160" t="s">
        <v>0</v>
      </c>
      <c r="E76" s="160" t="s">
        <v>0</v>
      </c>
      <c r="F76" s="160" t="s">
        <v>0</v>
      </c>
      <c r="G76" s="160" t="s">
        <v>0</v>
      </c>
      <c r="H76" s="160" t="s">
        <v>0</v>
      </c>
      <c r="I76" s="160" t="s">
        <v>0</v>
      </c>
      <c r="J76" s="160" t="s">
        <v>0</v>
      </c>
      <c r="K76" s="160" t="s">
        <v>0</v>
      </c>
      <c r="L76" s="160" t="s">
        <v>0</v>
      </c>
      <c r="M76" s="160" t="s">
        <v>0</v>
      </c>
      <c r="N76" s="160" t="s">
        <v>0</v>
      </c>
      <c r="O76" s="160" t="s">
        <v>0</v>
      </c>
      <c r="P76" s="160" t="s">
        <v>0</v>
      </c>
      <c r="Q76" s="160" t="s">
        <v>0</v>
      </c>
      <c r="R76" s="160" t="s">
        <v>0</v>
      </c>
      <c r="S76" s="160" t="s">
        <v>0</v>
      </c>
      <c r="T76" s="160" t="s">
        <v>0</v>
      </c>
      <c r="U76" s="165" t="s">
        <v>0</v>
      </c>
      <c r="V76" s="165" t="s">
        <v>0</v>
      </c>
      <c r="W76" s="165" t="s">
        <v>0</v>
      </c>
      <c r="X76" s="165" t="s">
        <v>0</v>
      </c>
      <c r="Y76" s="165" t="s">
        <v>0</v>
      </c>
      <c r="Z76" s="165" t="s">
        <v>0</v>
      </c>
      <c r="AA76" s="165">
        <v>2</v>
      </c>
      <c r="AB76" s="165">
        <v>2</v>
      </c>
      <c r="AC76" s="37">
        <v>2</v>
      </c>
      <c r="AD76" s="37">
        <v>2</v>
      </c>
      <c r="AE76" s="37">
        <v>2</v>
      </c>
      <c r="AF76" s="37">
        <v>2</v>
      </c>
      <c r="AG76" s="37">
        <v>2</v>
      </c>
      <c r="AH76" s="37">
        <v>2</v>
      </c>
      <c r="AI76" s="37">
        <v>2</v>
      </c>
      <c r="AJ76" s="37">
        <v>2</v>
      </c>
      <c r="AK76" s="37">
        <v>2</v>
      </c>
      <c r="AL76" s="37">
        <v>2</v>
      </c>
      <c r="AM76" s="37">
        <v>3</v>
      </c>
      <c r="AN76" s="37">
        <v>3</v>
      </c>
      <c r="AO76" s="37">
        <v>2</v>
      </c>
      <c r="AP76" s="37">
        <v>2</v>
      </c>
      <c r="AQ76" s="37">
        <v>11</v>
      </c>
      <c r="AR76" s="37">
        <v>12</v>
      </c>
      <c r="AS76" s="37">
        <v>11</v>
      </c>
      <c r="AT76" s="37">
        <v>11</v>
      </c>
    </row>
    <row r="77" spans="2:46">
      <c r="B77" s="276" t="s">
        <v>318</v>
      </c>
      <c r="C77" s="285" t="s">
        <v>0</v>
      </c>
      <c r="D77" s="106" t="s">
        <v>0</v>
      </c>
      <c r="E77" s="106" t="s">
        <v>0</v>
      </c>
      <c r="F77" s="106" t="s">
        <v>0</v>
      </c>
      <c r="G77" s="106" t="s">
        <v>0</v>
      </c>
      <c r="H77" s="106" t="s">
        <v>0</v>
      </c>
      <c r="I77" s="106" t="s">
        <v>0</v>
      </c>
      <c r="J77" s="106" t="s">
        <v>0</v>
      </c>
      <c r="K77" s="106" t="s">
        <v>0</v>
      </c>
      <c r="L77" s="106" t="s">
        <v>0</v>
      </c>
      <c r="M77" s="106" t="s">
        <v>0</v>
      </c>
      <c r="N77" s="106" t="s">
        <v>0</v>
      </c>
      <c r="O77" s="106" t="s">
        <v>0</v>
      </c>
      <c r="P77" s="106" t="s">
        <v>0</v>
      </c>
      <c r="Q77" s="106" t="s">
        <v>0</v>
      </c>
      <c r="R77" s="106" t="s">
        <v>0</v>
      </c>
      <c r="S77" s="106" t="s">
        <v>0</v>
      </c>
      <c r="T77" s="106" t="s">
        <v>0</v>
      </c>
      <c r="U77" s="164" t="s">
        <v>0</v>
      </c>
      <c r="V77" s="164" t="s">
        <v>0</v>
      </c>
      <c r="W77" s="164" t="s">
        <v>0</v>
      </c>
      <c r="X77" s="164" t="s">
        <v>0</v>
      </c>
      <c r="Y77" s="164" t="s">
        <v>0</v>
      </c>
      <c r="Z77" s="164" t="s">
        <v>0</v>
      </c>
      <c r="AA77" s="164" t="s">
        <v>0</v>
      </c>
      <c r="AB77" s="164" t="s">
        <v>0</v>
      </c>
      <c r="AC77" s="34">
        <v>40</v>
      </c>
      <c r="AD77" s="34">
        <v>41</v>
      </c>
      <c r="AE77" s="34">
        <v>43</v>
      </c>
      <c r="AF77" s="34">
        <v>43</v>
      </c>
      <c r="AG77" s="34">
        <v>42</v>
      </c>
      <c r="AH77" s="34">
        <v>41</v>
      </c>
      <c r="AI77" s="34">
        <v>41</v>
      </c>
      <c r="AJ77" s="34">
        <v>41</v>
      </c>
      <c r="AK77" s="34">
        <v>40</v>
      </c>
      <c r="AL77" s="34">
        <v>40</v>
      </c>
      <c r="AM77" s="34">
        <v>40</v>
      </c>
      <c r="AN77" s="34">
        <v>41</v>
      </c>
      <c r="AO77" s="34">
        <v>41</v>
      </c>
      <c r="AP77" s="34">
        <v>41</v>
      </c>
      <c r="AQ77" s="34">
        <v>40</v>
      </c>
      <c r="AR77" s="34">
        <v>40</v>
      </c>
      <c r="AS77" s="34">
        <v>42</v>
      </c>
      <c r="AT77" s="34">
        <v>44</v>
      </c>
    </row>
    <row r="78" spans="2:46">
      <c r="B78" s="276" t="s">
        <v>319</v>
      </c>
      <c r="C78" s="285" t="s">
        <v>0</v>
      </c>
      <c r="D78" s="106" t="s">
        <v>0</v>
      </c>
      <c r="E78" s="106" t="s">
        <v>0</v>
      </c>
      <c r="F78" s="106" t="s">
        <v>0</v>
      </c>
      <c r="G78" s="106" t="s">
        <v>0</v>
      </c>
      <c r="H78" s="106" t="s">
        <v>0</v>
      </c>
      <c r="I78" s="106" t="s">
        <v>0</v>
      </c>
      <c r="J78" s="106" t="s">
        <v>0</v>
      </c>
      <c r="K78" s="106" t="s">
        <v>0</v>
      </c>
      <c r="L78" s="106" t="s">
        <v>0</v>
      </c>
      <c r="M78" s="106" t="s">
        <v>0</v>
      </c>
      <c r="N78" s="106" t="s">
        <v>0</v>
      </c>
      <c r="O78" s="106" t="s">
        <v>0</v>
      </c>
      <c r="P78" s="106" t="s">
        <v>0</v>
      </c>
      <c r="Q78" s="106" t="s">
        <v>0</v>
      </c>
      <c r="R78" s="106" t="s">
        <v>0</v>
      </c>
      <c r="S78" s="106" t="s">
        <v>0</v>
      </c>
      <c r="T78" s="106" t="s">
        <v>0</v>
      </c>
      <c r="U78" s="164" t="s">
        <v>0</v>
      </c>
      <c r="V78" s="164" t="s">
        <v>0</v>
      </c>
      <c r="W78" s="164" t="s">
        <v>0</v>
      </c>
      <c r="X78" s="164" t="s">
        <v>0</v>
      </c>
      <c r="Y78" s="164" t="s">
        <v>0</v>
      </c>
      <c r="Z78" s="164" t="s">
        <v>0</v>
      </c>
      <c r="AA78" s="164" t="s">
        <v>0</v>
      </c>
      <c r="AB78" s="164" t="s">
        <v>0</v>
      </c>
      <c r="AC78" s="34">
        <v>8</v>
      </c>
      <c r="AD78" s="34">
        <v>8</v>
      </c>
      <c r="AE78" s="34">
        <v>8</v>
      </c>
      <c r="AF78" s="34">
        <v>7</v>
      </c>
      <c r="AG78" s="34">
        <v>8</v>
      </c>
      <c r="AH78" s="34">
        <v>8</v>
      </c>
      <c r="AI78" s="34">
        <v>8</v>
      </c>
      <c r="AJ78" s="34">
        <v>9</v>
      </c>
      <c r="AK78" s="34">
        <v>9</v>
      </c>
      <c r="AL78" s="34">
        <v>9</v>
      </c>
      <c r="AM78" s="34">
        <v>9</v>
      </c>
      <c r="AN78" s="34">
        <v>9</v>
      </c>
      <c r="AO78" s="34">
        <v>9</v>
      </c>
      <c r="AP78" s="34">
        <v>9</v>
      </c>
      <c r="AQ78" s="34">
        <v>9</v>
      </c>
      <c r="AR78" s="34">
        <v>9</v>
      </c>
      <c r="AS78" s="34">
        <v>8</v>
      </c>
      <c r="AT78" s="34">
        <v>8</v>
      </c>
    </row>
    <row r="79" spans="2:46">
      <c r="B79" s="276" t="s">
        <v>320</v>
      </c>
      <c r="C79" s="285" t="s">
        <v>0</v>
      </c>
      <c r="D79" s="106" t="s">
        <v>0</v>
      </c>
      <c r="E79" s="106" t="s">
        <v>0</v>
      </c>
      <c r="F79" s="106" t="s">
        <v>0</v>
      </c>
      <c r="G79" s="106" t="s">
        <v>0</v>
      </c>
      <c r="H79" s="106" t="s">
        <v>0</v>
      </c>
      <c r="I79" s="106" t="s">
        <v>0</v>
      </c>
      <c r="J79" s="106" t="s">
        <v>0</v>
      </c>
      <c r="K79" s="106" t="s">
        <v>0</v>
      </c>
      <c r="L79" s="106" t="s">
        <v>0</v>
      </c>
      <c r="M79" s="106" t="s">
        <v>0</v>
      </c>
      <c r="N79" s="106" t="s">
        <v>0</v>
      </c>
      <c r="O79" s="106" t="s">
        <v>0</v>
      </c>
      <c r="P79" s="106" t="s">
        <v>0</v>
      </c>
      <c r="Q79" s="106" t="s">
        <v>0</v>
      </c>
      <c r="R79" s="106" t="s">
        <v>0</v>
      </c>
      <c r="S79" s="106" t="s">
        <v>0</v>
      </c>
      <c r="T79" s="106" t="s">
        <v>0</v>
      </c>
      <c r="U79" s="164" t="s">
        <v>0</v>
      </c>
      <c r="V79" s="164" t="s">
        <v>0</v>
      </c>
      <c r="W79" s="164" t="s">
        <v>0</v>
      </c>
      <c r="X79" s="164" t="s">
        <v>0</v>
      </c>
      <c r="Y79" s="164" t="s">
        <v>0</v>
      </c>
      <c r="Z79" s="164" t="s">
        <v>0</v>
      </c>
      <c r="AA79" s="164" t="s">
        <v>0</v>
      </c>
      <c r="AB79" s="164" t="s">
        <v>0</v>
      </c>
      <c r="AC79" s="34">
        <v>5</v>
      </c>
      <c r="AD79" s="34">
        <v>6</v>
      </c>
      <c r="AE79" s="34">
        <v>8</v>
      </c>
      <c r="AF79" s="34">
        <v>8</v>
      </c>
      <c r="AG79" s="34">
        <v>8</v>
      </c>
      <c r="AH79" s="34">
        <v>7</v>
      </c>
      <c r="AI79" s="34">
        <v>8</v>
      </c>
      <c r="AJ79" s="34">
        <v>8</v>
      </c>
      <c r="AK79" s="34">
        <v>8</v>
      </c>
      <c r="AL79" s="34">
        <v>8</v>
      </c>
      <c r="AM79" s="34">
        <v>8</v>
      </c>
      <c r="AN79" s="34">
        <v>8</v>
      </c>
      <c r="AO79" s="34">
        <v>8</v>
      </c>
      <c r="AP79" s="34">
        <v>8</v>
      </c>
      <c r="AQ79" s="34">
        <v>8</v>
      </c>
      <c r="AR79" s="34">
        <v>8</v>
      </c>
      <c r="AS79" s="34">
        <v>8</v>
      </c>
      <c r="AT79" s="34">
        <v>8</v>
      </c>
    </row>
    <row r="80" spans="2:46">
      <c r="B80" s="278" t="s">
        <v>321</v>
      </c>
      <c r="C80" s="287" t="s">
        <v>0</v>
      </c>
      <c r="D80" s="161" t="s">
        <v>0</v>
      </c>
      <c r="E80" s="161" t="s">
        <v>0</v>
      </c>
      <c r="F80" s="161" t="s">
        <v>0</v>
      </c>
      <c r="G80" s="161" t="s">
        <v>0</v>
      </c>
      <c r="H80" s="161" t="s">
        <v>0</v>
      </c>
      <c r="I80" s="161" t="s">
        <v>0</v>
      </c>
      <c r="J80" s="161" t="s">
        <v>0</v>
      </c>
      <c r="K80" s="161" t="s">
        <v>0</v>
      </c>
      <c r="L80" s="161" t="s">
        <v>0</v>
      </c>
      <c r="M80" s="161" t="s">
        <v>0</v>
      </c>
      <c r="N80" s="161" t="s">
        <v>0</v>
      </c>
      <c r="O80" s="161" t="s">
        <v>0</v>
      </c>
      <c r="P80" s="161" t="s">
        <v>0</v>
      </c>
      <c r="Q80" s="161" t="s">
        <v>0</v>
      </c>
      <c r="R80" s="161" t="s">
        <v>0</v>
      </c>
      <c r="S80" s="161" t="s">
        <v>0</v>
      </c>
      <c r="T80" s="161" t="s">
        <v>0</v>
      </c>
      <c r="U80" s="166" t="s">
        <v>0</v>
      </c>
      <c r="V80" s="166" t="s">
        <v>0</v>
      </c>
      <c r="W80" s="166" t="s">
        <v>0</v>
      </c>
      <c r="X80" s="166" t="s">
        <v>0</v>
      </c>
      <c r="Y80" s="166" t="s">
        <v>0</v>
      </c>
      <c r="Z80" s="166" t="s">
        <v>0</v>
      </c>
      <c r="AA80" s="166" t="s">
        <v>0</v>
      </c>
      <c r="AB80" s="166" t="s">
        <v>0</v>
      </c>
      <c r="AC80" s="37">
        <v>31</v>
      </c>
      <c r="AD80" s="37">
        <v>31</v>
      </c>
      <c r="AE80" s="37">
        <v>31</v>
      </c>
      <c r="AF80" s="37">
        <v>31</v>
      </c>
      <c r="AG80" s="37">
        <v>31</v>
      </c>
      <c r="AH80" s="37">
        <v>30</v>
      </c>
      <c r="AI80" s="37">
        <v>29</v>
      </c>
      <c r="AJ80" s="37">
        <v>29</v>
      </c>
      <c r="AK80" s="37">
        <v>29</v>
      </c>
      <c r="AL80" s="37">
        <v>29</v>
      </c>
      <c r="AM80" s="37">
        <v>29</v>
      </c>
      <c r="AN80" s="37">
        <v>29</v>
      </c>
      <c r="AO80" s="37">
        <v>26</v>
      </c>
      <c r="AP80" s="37">
        <v>25</v>
      </c>
      <c r="AQ80" s="37">
        <v>29</v>
      </c>
      <c r="AR80" s="37">
        <v>31</v>
      </c>
      <c r="AS80" s="37">
        <v>33</v>
      </c>
      <c r="AT80" s="37">
        <v>35</v>
      </c>
    </row>
    <row r="81" spans="2:46">
      <c r="B81" s="276" t="s">
        <v>322</v>
      </c>
      <c r="C81" s="285" t="s">
        <v>0</v>
      </c>
      <c r="D81" s="106" t="s">
        <v>0</v>
      </c>
      <c r="E81" s="106" t="s">
        <v>0</v>
      </c>
      <c r="F81" s="106" t="s">
        <v>0</v>
      </c>
      <c r="G81" s="106" t="s">
        <v>0</v>
      </c>
      <c r="H81" s="106" t="s">
        <v>0</v>
      </c>
      <c r="I81" s="106" t="s">
        <v>0</v>
      </c>
      <c r="J81" s="106" t="s">
        <v>0</v>
      </c>
      <c r="K81" s="106" t="s">
        <v>0</v>
      </c>
      <c r="L81" s="106" t="s">
        <v>0</v>
      </c>
      <c r="M81" s="106" t="s">
        <v>0</v>
      </c>
      <c r="N81" s="106" t="s">
        <v>0</v>
      </c>
      <c r="O81" s="106" t="s">
        <v>0</v>
      </c>
      <c r="P81" s="106" t="s">
        <v>0</v>
      </c>
      <c r="Q81" s="106" t="s">
        <v>0</v>
      </c>
      <c r="R81" s="106" t="s">
        <v>0</v>
      </c>
      <c r="S81" s="106" t="s">
        <v>0</v>
      </c>
      <c r="T81" s="106" t="s">
        <v>0</v>
      </c>
      <c r="U81" s="164" t="s">
        <v>0</v>
      </c>
      <c r="V81" s="164" t="s">
        <v>0</v>
      </c>
      <c r="W81" s="164" t="s">
        <v>0</v>
      </c>
      <c r="X81" s="164" t="s">
        <v>0</v>
      </c>
      <c r="Y81" s="164" t="s">
        <v>0</v>
      </c>
      <c r="Z81" s="164" t="s">
        <v>0</v>
      </c>
      <c r="AA81" s="164" t="s">
        <v>0</v>
      </c>
      <c r="AB81" s="164" t="s">
        <v>0</v>
      </c>
      <c r="AC81" s="34" t="s">
        <v>0</v>
      </c>
      <c r="AD81" s="34">
        <v>38</v>
      </c>
      <c r="AE81" s="34">
        <v>42</v>
      </c>
      <c r="AF81" s="34">
        <v>42</v>
      </c>
      <c r="AG81" s="34">
        <v>42</v>
      </c>
      <c r="AH81" s="34">
        <v>42</v>
      </c>
      <c r="AI81" s="34">
        <v>42</v>
      </c>
      <c r="AJ81" s="34">
        <v>41</v>
      </c>
      <c r="AK81" s="34">
        <v>42</v>
      </c>
      <c r="AL81" s="34">
        <v>42</v>
      </c>
      <c r="AM81" s="34">
        <v>42</v>
      </c>
      <c r="AN81" s="34">
        <v>41</v>
      </c>
      <c r="AO81" s="34">
        <v>38</v>
      </c>
      <c r="AP81" s="34">
        <v>36</v>
      </c>
      <c r="AQ81" s="34">
        <v>36</v>
      </c>
      <c r="AR81" s="34">
        <v>37</v>
      </c>
      <c r="AS81" s="34">
        <v>37</v>
      </c>
      <c r="AT81" s="34">
        <v>38</v>
      </c>
    </row>
    <row r="82" spans="2:46">
      <c r="B82" s="278" t="s">
        <v>323</v>
      </c>
      <c r="C82" s="287" t="s">
        <v>0</v>
      </c>
      <c r="D82" s="161" t="s">
        <v>0</v>
      </c>
      <c r="E82" s="161" t="s">
        <v>0</v>
      </c>
      <c r="F82" s="161" t="s">
        <v>0</v>
      </c>
      <c r="G82" s="161" t="s">
        <v>0</v>
      </c>
      <c r="H82" s="161" t="s">
        <v>0</v>
      </c>
      <c r="I82" s="161" t="s">
        <v>0</v>
      </c>
      <c r="J82" s="161" t="s">
        <v>0</v>
      </c>
      <c r="K82" s="161" t="s">
        <v>0</v>
      </c>
      <c r="L82" s="161" t="s">
        <v>0</v>
      </c>
      <c r="M82" s="161" t="s">
        <v>0</v>
      </c>
      <c r="N82" s="161" t="s">
        <v>0</v>
      </c>
      <c r="O82" s="161" t="s">
        <v>0</v>
      </c>
      <c r="P82" s="161" t="s">
        <v>0</v>
      </c>
      <c r="Q82" s="161" t="s">
        <v>0</v>
      </c>
      <c r="R82" s="161" t="s">
        <v>0</v>
      </c>
      <c r="S82" s="161" t="s">
        <v>0</v>
      </c>
      <c r="T82" s="161" t="s">
        <v>0</v>
      </c>
      <c r="U82" s="166" t="s">
        <v>0</v>
      </c>
      <c r="V82" s="166" t="s">
        <v>0</v>
      </c>
      <c r="W82" s="166" t="s">
        <v>0</v>
      </c>
      <c r="X82" s="166" t="s">
        <v>0</v>
      </c>
      <c r="Y82" s="166" t="s">
        <v>0</v>
      </c>
      <c r="Z82" s="166" t="s">
        <v>0</v>
      </c>
      <c r="AA82" s="166" t="s">
        <v>0</v>
      </c>
      <c r="AB82" s="166" t="s">
        <v>0</v>
      </c>
      <c r="AC82" s="37" t="s">
        <v>0</v>
      </c>
      <c r="AD82" s="37">
        <v>61</v>
      </c>
      <c r="AE82" s="37">
        <v>61</v>
      </c>
      <c r="AF82" s="37">
        <v>61</v>
      </c>
      <c r="AG82" s="37">
        <v>65</v>
      </c>
      <c r="AH82" s="37">
        <v>64</v>
      </c>
      <c r="AI82" s="37">
        <v>65</v>
      </c>
      <c r="AJ82" s="37">
        <v>65</v>
      </c>
      <c r="AK82" s="37">
        <v>65</v>
      </c>
      <c r="AL82" s="37">
        <v>65</v>
      </c>
      <c r="AM82" s="37">
        <v>63</v>
      </c>
      <c r="AN82" s="37">
        <v>63</v>
      </c>
      <c r="AO82" s="37">
        <v>62</v>
      </c>
      <c r="AP82" s="37">
        <v>61</v>
      </c>
      <c r="AQ82" s="37">
        <v>61</v>
      </c>
      <c r="AR82" s="37">
        <v>62</v>
      </c>
      <c r="AS82" s="37">
        <v>65</v>
      </c>
      <c r="AT82" s="37">
        <v>64</v>
      </c>
    </row>
    <row r="83" spans="2:46">
      <c r="B83" s="276" t="s">
        <v>329</v>
      </c>
      <c r="C83" s="285" t="s">
        <v>0</v>
      </c>
      <c r="D83" s="106" t="s">
        <v>0</v>
      </c>
      <c r="E83" s="106" t="s">
        <v>0</v>
      </c>
      <c r="F83" s="106" t="s">
        <v>0</v>
      </c>
      <c r="G83" s="106" t="s">
        <v>0</v>
      </c>
      <c r="H83" s="106" t="s">
        <v>0</v>
      </c>
      <c r="I83" s="106" t="s">
        <v>0</v>
      </c>
      <c r="J83" s="106" t="s">
        <v>0</v>
      </c>
      <c r="K83" s="106" t="s">
        <v>0</v>
      </c>
      <c r="L83" s="106" t="s">
        <v>0</v>
      </c>
      <c r="M83" s="106" t="s">
        <v>0</v>
      </c>
      <c r="N83" s="106" t="s">
        <v>0</v>
      </c>
      <c r="O83" s="106" t="s">
        <v>0</v>
      </c>
      <c r="P83" s="106" t="s">
        <v>0</v>
      </c>
      <c r="Q83" s="106" t="s">
        <v>0</v>
      </c>
      <c r="R83" s="106" t="s">
        <v>0</v>
      </c>
      <c r="S83" s="106" t="s">
        <v>0</v>
      </c>
      <c r="T83" s="106" t="s">
        <v>0</v>
      </c>
      <c r="U83" s="164" t="s">
        <v>0</v>
      </c>
      <c r="V83" s="164" t="s">
        <v>0</v>
      </c>
      <c r="W83" s="164" t="s">
        <v>0</v>
      </c>
      <c r="X83" s="164" t="s">
        <v>0</v>
      </c>
      <c r="Y83" s="164" t="s">
        <v>0</v>
      </c>
      <c r="Z83" s="164" t="s">
        <v>0</v>
      </c>
      <c r="AA83" s="164" t="s">
        <v>0</v>
      </c>
      <c r="AB83" s="164" t="s">
        <v>0</v>
      </c>
      <c r="AC83" s="34" t="s">
        <v>0</v>
      </c>
      <c r="AD83" s="34" t="s">
        <v>0</v>
      </c>
      <c r="AE83" s="34" t="s">
        <v>0</v>
      </c>
      <c r="AF83" s="34" t="s">
        <v>0</v>
      </c>
      <c r="AG83" s="34">
        <v>25</v>
      </c>
      <c r="AH83" s="34">
        <v>26</v>
      </c>
      <c r="AI83" s="34">
        <v>27</v>
      </c>
      <c r="AJ83" s="34">
        <v>27</v>
      </c>
      <c r="AK83" s="34">
        <v>27</v>
      </c>
      <c r="AL83" s="34">
        <v>27</v>
      </c>
      <c r="AM83" s="34">
        <v>27</v>
      </c>
      <c r="AN83" s="34">
        <v>27</v>
      </c>
      <c r="AO83" s="34">
        <v>27</v>
      </c>
      <c r="AP83" s="34">
        <v>27</v>
      </c>
      <c r="AQ83" s="34">
        <v>27</v>
      </c>
      <c r="AR83" s="34">
        <v>27</v>
      </c>
      <c r="AS83" s="34">
        <v>26</v>
      </c>
      <c r="AT83" s="34">
        <v>26</v>
      </c>
    </row>
    <row r="84" spans="2:46">
      <c r="B84" s="278" t="s">
        <v>330</v>
      </c>
      <c r="C84" s="287" t="s">
        <v>0</v>
      </c>
      <c r="D84" s="161" t="s">
        <v>0</v>
      </c>
      <c r="E84" s="161" t="s">
        <v>0</v>
      </c>
      <c r="F84" s="161" t="s">
        <v>0</v>
      </c>
      <c r="G84" s="161" t="s">
        <v>0</v>
      </c>
      <c r="H84" s="161" t="s">
        <v>0</v>
      </c>
      <c r="I84" s="161" t="s">
        <v>0</v>
      </c>
      <c r="J84" s="161" t="s">
        <v>0</v>
      </c>
      <c r="K84" s="161" t="s">
        <v>0</v>
      </c>
      <c r="L84" s="161" t="s">
        <v>0</v>
      </c>
      <c r="M84" s="161" t="s">
        <v>0</v>
      </c>
      <c r="N84" s="161" t="s">
        <v>0</v>
      </c>
      <c r="O84" s="161" t="s">
        <v>0</v>
      </c>
      <c r="P84" s="161" t="s">
        <v>0</v>
      </c>
      <c r="Q84" s="161" t="s">
        <v>0</v>
      </c>
      <c r="R84" s="161" t="s">
        <v>0</v>
      </c>
      <c r="S84" s="161" t="s">
        <v>0</v>
      </c>
      <c r="T84" s="161" t="s">
        <v>0</v>
      </c>
      <c r="U84" s="166" t="s">
        <v>0</v>
      </c>
      <c r="V84" s="166" t="s">
        <v>0</v>
      </c>
      <c r="W84" s="166" t="s">
        <v>0</v>
      </c>
      <c r="X84" s="166" t="s">
        <v>0</v>
      </c>
      <c r="Y84" s="166" t="s">
        <v>0</v>
      </c>
      <c r="Z84" s="166" t="s">
        <v>0</v>
      </c>
      <c r="AA84" s="166" t="s">
        <v>0</v>
      </c>
      <c r="AB84" s="166" t="s">
        <v>0</v>
      </c>
      <c r="AC84" s="37" t="s">
        <v>0</v>
      </c>
      <c r="AD84" s="37" t="s">
        <v>0</v>
      </c>
      <c r="AE84" s="37" t="s">
        <v>0</v>
      </c>
      <c r="AF84" s="37" t="s">
        <v>0</v>
      </c>
      <c r="AG84" s="37">
        <v>8</v>
      </c>
      <c r="AH84" s="37">
        <v>8</v>
      </c>
      <c r="AI84" s="37">
        <v>8</v>
      </c>
      <c r="AJ84" s="37">
        <v>8</v>
      </c>
      <c r="AK84" s="37">
        <v>8</v>
      </c>
      <c r="AL84" s="37">
        <v>8</v>
      </c>
      <c r="AM84" s="37">
        <v>8</v>
      </c>
      <c r="AN84" s="37">
        <v>8</v>
      </c>
      <c r="AO84" s="37">
        <v>8</v>
      </c>
      <c r="AP84" s="37">
        <v>8</v>
      </c>
      <c r="AQ84" s="37">
        <v>10</v>
      </c>
      <c r="AR84" s="37">
        <v>10</v>
      </c>
      <c r="AS84" s="37">
        <v>10</v>
      </c>
      <c r="AT84" s="37">
        <v>10</v>
      </c>
    </row>
    <row r="85" spans="2:46">
      <c r="B85" s="278" t="s">
        <v>353</v>
      </c>
      <c r="C85" s="287"/>
      <c r="D85" s="161"/>
      <c r="E85" s="161"/>
      <c r="F85" s="161"/>
      <c r="G85" s="161"/>
      <c r="H85" s="161"/>
      <c r="I85" s="161"/>
      <c r="J85" s="161"/>
      <c r="K85" s="161"/>
      <c r="L85" s="161"/>
      <c r="M85" s="161"/>
      <c r="N85" s="161"/>
      <c r="O85" s="161"/>
      <c r="P85" s="161"/>
      <c r="Q85" s="161"/>
      <c r="R85" s="161"/>
      <c r="S85" s="161"/>
      <c r="T85" s="161"/>
      <c r="U85" s="166"/>
      <c r="V85" s="166"/>
      <c r="W85" s="166"/>
      <c r="X85" s="166"/>
      <c r="Y85" s="166"/>
      <c r="Z85" s="166"/>
      <c r="AA85" s="166"/>
      <c r="AB85" s="166"/>
      <c r="AC85" s="37"/>
      <c r="AD85" s="37"/>
      <c r="AE85" s="37"/>
      <c r="AF85" s="37"/>
      <c r="AG85" s="37"/>
      <c r="AH85" s="37"/>
      <c r="AI85" s="37">
        <v>2</v>
      </c>
      <c r="AJ85" s="37">
        <v>2</v>
      </c>
      <c r="AK85" s="37">
        <v>2</v>
      </c>
      <c r="AL85" s="37">
        <v>2</v>
      </c>
      <c r="AM85" s="37">
        <v>2</v>
      </c>
      <c r="AN85" s="37">
        <v>2</v>
      </c>
      <c r="AO85" s="37">
        <v>2</v>
      </c>
      <c r="AP85" s="37">
        <v>2</v>
      </c>
      <c r="AQ85" s="37">
        <v>2</v>
      </c>
      <c r="AR85" s="37">
        <v>2</v>
      </c>
      <c r="AS85" s="37">
        <v>2</v>
      </c>
      <c r="AT85" s="37">
        <v>2</v>
      </c>
    </row>
    <row r="86" spans="2:46">
      <c r="B86" s="278" t="s">
        <v>436</v>
      </c>
      <c r="C86" s="287"/>
      <c r="D86" s="161"/>
      <c r="E86" s="161"/>
      <c r="F86" s="161"/>
      <c r="G86" s="161"/>
      <c r="H86" s="161"/>
      <c r="I86" s="161"/>
      <c r="J86" s="161"/>
      <c r="K86" s="161"/>
      <c r="L86" s="161"/>
      <c r="M86" s="161"/>
      <c r="N86" s="161"/>
      <c r="O86" s="161"/>
      <c r="P86" s="161"/>
      <c r="Q86" s="161"/>
      <c r="R86" s="161"/>
      <c r="S86" s="161"/>
      <c r="T86" s="161"/>
      <c r="U86" s="166"/>
      <c r="V86" s="166"/>
      <c r="W86" s="166"/>
      <c r="X86" s="166"/>
      <c r="Y86" s="166"/>
      <c r="Z86" s="166"/>
      <c r="AA86" s="166"/>
      <c r="AB86" s="166"/>
      <c r="AC86" s="37"/>
      <c r="AD86" s="37"/>
      <c r="AE86" s="37"/>
      <c r="AF86" s="37"/>
      <c r="AG86" s="37"/>
      <c r="AH86" s="37"/>
      <c r="AI86" s="37" t="s">
        <v>0</v>
      </c>
      <c r="AJ86" s="37">
        <v>43</v>
      </c>
      <c r="AK86" s="37">
        <v>45</v>
      </c>
      <c r="AL86" s="37">
        <v>45</v>
      </c>
      <c r="AM86" s="37">
        <v>43</v>
      </c>
      <c r="AN86" s="37">
        <v>42</v>
      </c>
      <c r="AO86" s="37">
        <v>39</v>
      </c>
      <c r="AP86" s="37">
        <v>39</v>
      </c>
      <c r="AQ86" s="37">
        <v>37</v>
      </c>
      <c r="AR86" s="37">
        <v>39</v>
      </c>
      <c r="AS86" s="37">
        <v>41</v>
      </c>
      <c r="AT86" s="37">
        <v>41</v>
      </c>
    </row>
    <row r="87" spans="2:46">
      <c r="B87" s="278" t="str">
        <f>+'Basic data'!B87</f>
        <v>Front Place Minami-Shinjuku</v>
      </c>
      <c r="C87" s="287"/>
      <c r="D87" s="161"/>
      <c r="E87" s="161"/>
      <c r="F87" s="161"/>
      <c r="G87" s="161"/>
      <c r="H87" s="161"/>
      <c r="I87" s="161"/>
      <c r="J87" s="161"/>
      <c r="K87" s="161"/>
      <c r="L87" s="161"/>
      <c r="M87" s="161"/>
      <c r="N87" s="161"/>
      <c r="O87" s="161"/>
      <c r="P87" s="161"/>
      <c r="Q87" s="161"/>
      <c r="R87" s="161"/>
      <c r="S87" s="161"/>
      <c r="T87" s="161"/>
      <c r="U87" s="166"/>
      <c r="V87" s="166"/>
      <c r="W87" s="166"/>
      <c r="X87" s="166"/>
      <c r="Y87" s="166"/>
      <c r="Z87" s="166"/>
      <c r="AA87" s="166"/>
      <c r="AB87" s="166"/>
      <c r="AC87" s="37"/>
      <c r="AD87" s="37"/>
      <c r="AE87" s="37"/>
      <c r="AF87" s="37"/>
      <c r="AG87" s="37"/>
      <c r="AH87" s="37"/>
      <c r="AI87" s="37"/>
      <c r="AJ87" s="37"/>
      <c r="AK87" s="37">
        <v>2</v>
      </c>
      <c r="AL87" s="37">
        <v>2</v>
      </c>
      <c r="AM87" s="37">
        <v>2</v>
      </c>
      <c r="AN87" s="37">
        <v>2</v>
      </c>
      <c r="AO87" s="37">
        <v>2</v>
      </c>
      <c r="AP87" s="37">
        <v>2</v>
      </c>
      <c r="AQ87" s="37">
        <v>2</v>
      </c>
      <c r="AR87" s="37">
        <v>2</v>
      </c>
      <c r="AS87" s="37">
        <v>2</v>
      </c>
      <c r="AT87" s="37">
        <v>2</v>
      </c>
    </row>
    <row r="88" spans="2:46">
      <c r="B88" s="278" t="str">
        <f>+'Basic data'!B88</f>
        <v>Daido Seimei Niigata Building</v>
      </c>
      <c r="C88" s="287"/>
      <c r="D88" s="161"/>
      <c r="E88" s="161"/>
      <c r="F88" s="161"/>
      <c r="G88" s="161"/>
      <c r="H88" s="161"/>
      <c r="I88" s="161"/>
      <c r="J88" s="161"/>
      <c r="K88" s="161"/>
      <c r="L88" s="161"/>
      <c r="M88" s="161"/>
      <c r="N88" s="161"/>
      <c r="O88" s="161"/>
      <c r="P88" s="161"/>
      <c r="Q88" s="161"/>
      <c r="R88" s="161"/>
      <c r="S88" s="161"/>
      <c r="T88" s="161"/>
      <c r="U88" s="166"/>
      <c r="V88" s="166"/>
      <c r="W88" s="166"/>
      <c r="X88" s="166"/>
      <c r="Y88" s="166"/>
      <c r="Z88" s="166"/>
      <c r="AA88" s="166"/>
      <c r="AB88" s="166"/>
      <c r="AC88" s="37"/>
      <c r="AD88" s="37"/>
      <c r="AE88" s="37"/>
      <c r="AF88" s="37"/>
      <c r="AG88" s="37"/>
      <c r="AH88" s="37"/>
      <c r="AI88" s="37"/>
      <c r="AJ88" s="37"/>
      <c r="AK88" s="37">
        <v>9</v>
      </c>
      <c r="AL88" s="37">
        <v>9</v>
      </c>
      <c r="AM88" s="37">
        <v>9</v>
      </c>
      <c r="AN88" s="37">
        <v>9</v>
      </c>
      <c r="AO88" s="37">
        <v>10</v>
      </c>
      <c r="AP88" s="37">
        <v>10</v>
      </c>
      <c r="AQ88" s="37">
        <v>10</v>
      </c>
      <c r="AR88" s="37">
        <v>10</v>
      </c>
      <c r="AS88" s="37">
        <v>10</v>
      </c>
      <c r="AT88" s="37">
        <v>9</v>
      </c>
    </row>
    <row r="89" spans="2:46">
      <c r="B89" s="278" t="str">
        <f>+'Basic data'!B89</f>
        <v>Seavans S Building</v>
      </c>
      <c r="C89" s="287"/>
      <c r="D89" s="161"/>
      <c r="E89" s="161"/>
      <c r="F89" s="161"/>
      <c r="G89" s="161"/>
      <c r="H89" s="161"/>
      <c r="I89" s="161"/>
      <c r="J89" s="161"/>
      <c r="K89" s="161"/>
      <c r="L89" s="161"/>
      <c r="M89" s="161"/>
      <c r="N89" s="161"/>
      <c r="O89" s="161"/>
      <c r="P89" s="161"/>
      <c r="Q89" s="161"/>
      <c r="R89" s="161"/>
      <c r="S89" s="161"/>
      <c r="T89" s="161"/>
      <c r="U89" s="166"/>
      <c r="V89" s="166"/>
      <c r="W89" s="166"/>
      <c r="X89" s="166"/>
      <c r="Y89" s="166"/>
      <c r="Z89" s="166"/>
      <c r="AA89" s="166"/>
      <c r="AB89" s="166"/>
      <c r="AC89" s="37"/>
      <c r="AD89" s="37"/>
      <c r="AE89" s="37"/>
      <c r="AF89" s="37"/>
      <c r="AG89" s="37"/>
      <c r="AH89" s="37"/>
      <c r="AI89" s="37"/>
      <c r="AJ89" s="37"/>
      <c r="AK89" s="37"/>
      <c r="AL89" s="37"/>
      <c r="AM89" s="37">
        <v>14</v>
      </c>
      <c r="AN89" s="37">
        <v>14</v>
      </c>
      <c r="AO89" s="37">
        <v>14</v>
      </c>
      <c r="AP89" s="37">
        <v>14</v>
      </c>
      <c r="AQ89" s="37">
        <v>13</v>
      </c>
      <c r="AR89" s="37">
        <v>13</v>
      </c>
      <c r="AS89" s="37">
        <v>14</v>
      </c>
      <c r="AT89" s="37">
        <v>16</v>
      </c>
    </row>
    <row r="90" spans="2:46">
      <c r="B90" s="278" t="str">
        <f>+'Basic data'!B90</f>
        <v>Otemachi Park Building</v>
      </c>
      <c r="C90" s="287"/>
      <c r="D90" s="161"/>
      <c r="E90" s="161"/>
      <c r="F90" s="161"/>
      <c r="G90" s="161"/>
      <c r="H90" s="161"/>
      <c r="I90" s="161"/>
      <c r="J90" s="161"/>
      <c r="K90" s="161"/>
      <c r="L90" s="161"/>
      <c r="M90" s="161"/>
      <c r="N90" s="161"/>
      <c r="O90" s="161"/>
      <c r="P90" s="161"/>
      <c r="Q90" s="161"/>
      <c r="R90" s="161"/>
      <c r="S90" s="161"/>
      <c r="T90" s="161"/>
      <c r="U90" s="166"/>
      <c r="V90" s="166"/>
      <c r="W90" s="166"/>
      <c r="X90" s="166"/>
      <c r="Y90" s="166"/>
      <c r="Z90" s="166"/>
      <c r="AA90" s="166"/>
      <c r="AB90" s="166"/>
      <c r="AC90" s="37"/>
      <c r="AD90" s="37"/>
      <c r="AE90" s="37"/>
      <c r="AF90" s="37"/>
      <c r="AG90" s="37"/>
      <c r="AH90" s="37"/>
      <c r="AI90" s="37"/>
      <c r="AJ90" s="37"/>
      <c r="AK90" s="37"/>
      <c r="AL90" s="37"/>
      <c r="AM90" s="37">
        <v>22</v>
      </c>
      <c r="AN90" s="37">
        <v>22</v>
      </c>
      <c r="AO90" s="37">
        <v>22</v>
      </c>
      <c r="AP90" s="37">
        <v>22</v>
      </c>
      <c r="AQ90" s="37">
        <v>22</v>
      </c>
      <c r="AR90" s="37">
        <v>22</v>
      </c>
      <c r="AS90" s="37">
        <v>22</v>
      </c>
      <c r="AT90" s="37">
        <v>21</v>
      </c>
    </row>
    <row r="91" spans="2:46">
      <c r="B91" s="278" t="str">
        <f>+'Basic data'!B91</f>
        <v>GRAND FRONT OSAKA (North Building)</v>
      </c>
      <c r="C91" s="287"/>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37"/>
      <c r="AD91" s="106"/>
      <c r="AE91" s="106"/>
      <c r="AF91" s="106"/>
      <c r="AG91" s="106"/>
      <c r="AH91" s="37"/>
      <c r="AI91" s="37"/>
      <c r="AJ91" s="37"/>
      <c r="AK91" s="37"/>
      <c r="AL91" s="37"/>
      <c r="AM91" s="37"/>
      <c r="AN91" s="37"/>
      <c r="AO91" s="37"/>
      <c r="AP91" s="37"/>
      <c r="AQ91" s="37">
        <v>5</v>
      </c>
      <c r="AR91" s="37">
        <v>5</v>
      </c>
      <c r="AS91" s="37">
        <v>5</v>
      </c>
      <c r="AT91" s="37">
        <v>5</v>
      </c>
    </row>
    <row r="92" spans="2:46">
      <c r="B92" s="278" t="str">
        <f>+'Basic data'!B92</f>
        <v>GRAND FRONT OSAKA (Umekita Plaza and South Building)</v>
      </c>
      <c r="C92" s="287"/>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37"/>
      <c r="AD92" s="106"/>
      <c r="AE92" s="106"/>
      <c r="AF92" s="106"/>
      <c r="AG92" s="106"/>
      <c r="AH92" s="37"/>
      <c r="AI92" s="37"/>
      <c r="AJ92" s="37"/>
      <c r="AK92" s="37"/>
      <c r="AL92" s="37"/>
      <c r="AM92" s="37"/>
      <c r="AN92" s="37"/>
      <c r="AO92" s="37"/>
      <c r="AP92" s="37"/>
      <c r="AQ92" s="37">
        <v>2</v>
      </c>
      <c r="AR92" s="37">
        <v>2</v>
      </c>
      <c r="AS92" s="37">
        <v>2</v>
      </c>
      <c r="AT92" s="37">
        <v>2</v>
      </c>
    </row>
    <row r="93" spans="2:46">
      <c r="B93" s="278" t="str">
        <f>+'Basic data'!B93</f>
        <v>Toyosu Front</v>
      </c>
      <c r="C93" s="287"/>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37"/>
      <c r="AD93" s="106"/>
      <c r="AE93" s="106"/>
      <c r="AF93" s="106"/>
      <c r="AG93" s="106"/>
      <c r="AH93" s="37"/>
      <c r="AI93" s="37"/>
      <c r="AJ93" s="37"/>
      <c r="AK93" s="37"/>
      <c r="AL93" s="37"/>
      <c r="AM93" s="37"/>
      <c r="AN93" s="37"/>
      <c r="AO93" s="37"/>
      <c r="AP93" s="37"/>
      <c r="AQ93" s="37">
        <v>21</v>
      </c>
      <c r="AR93" s="37">
        <v>21</v>
      </c>
      <c r="AS93" s="37">
        <v>21</v>
      </c>
      <c r="AT93" s="37">
        <v>21</v>
      </c>
    </row>
    <row r="94" spans="2:46">
      <c r="B94" s="278" t="str">
        <f>+'Basic data'!B94</f>
        <v>the ARGYLE aoyama</v>
      </c>
      <c r="C94" s="287"/>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37"/>
      <c r="AD94" s="106"/>
      <c r="AE94" s="106"/>
      <c r="AF94" s="106"/>
      <c r="AG94" s="106"/>
      <c r="AH94" s="37"/>
      <c r="AI94" s="37"/>
      <c r="AJ94" s="37"/>
      <c r="AK94" s="37"/>
      <c r="AL94" s="37"/>
      <c r="AM94" s="37"/>
      <c r="AN94" s="37"/>
      <c r="AO94" s="37"/>
      <c r="AP94" s="37"/>
      <c r="AQ94" s="37"/>
      <c r="AR94" s="37"/>
      <c r="AS94" s="37">
        <v>12</v>
      </c>
      <c r="AT94" s="37">
        <v>11</v>
      </c>
    </row>
    <row r="95" spans="2:46">
      <c r="B95" s="278" t="str">
        <f>+'Basic data'!B95</f>
        <v>Toyosu Foresia</v>
      </c>
      <c r="C95" s="287"/>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37"/>
      <c r="AD95" s="106"/>
      <c r="AE95" s="106"/>
      <c r="AF95" s="106"/>
      <c r="AG95" s="106"/>
      <c r="AH95" s="37"/>
      <c r="AI95" s="37"/>
      <c r="AJ95" s="37"/>
      <c r="AK95" s="37"/>
      <c r="AL95" s="37"/>
      <c r="AM95" s="37"/>
      <c r="AN95" s="37"/>
      <c r="AO95" s="37"/>
      <c r="AP95" s="37"/>
      <c r="AQ95" s="37"/>
      <c r="AR95" s="37"/>
      <c r="AS95" s="37">
        <v>31</v>
      </c>
      <c r="AT95" s="37">
        <v>32</v>
      </c>
    </row>
    <row r="96" spans="2:46">
      <c r="B96" s="278" t="str">
        <f>+'Basic data'!B96</f>
        <v>CIRCLES Hirakawacho</v>
      </c>
      <c r="C96" s="287"/>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37"/>
      <c r="AD96" s="106"/>
      <c r="AE96" s="106"/>
      <c r="AF96" s="106"/>
      <c r="AG96" s="106"/>
      <c r="AH96" s="37"/>
      <c r="AI96" s="37"/>
      <c r="AJ96" s="37"/>
      <c r="AK96" s="37"/>
      <c r="AL96" s="37"/>
      <c r="AM96" s="37"/>
      <c r="AN96" s="37"/>
      <c r="AO96" s="37"/>
      <c r="AP96" s="37"/>
      <c r="AQ96" s="37"/>
      <c r="AR96" s="37"/>
      <c r="AS96" s="37">
        <v>10</v>
      </c>
      <c r="AT96" s="37">
        <v>11</v>
      </c>
    </row>
    <row r="97" spans="2:46" ht="12.5" thickBot="1">
      <c r="B97" s="278" t="str">
        <f>+'Basic data'!B97</f>
        <v>Forecast Sakaisujihonmachi</v>
      </c>
      <c r="C97" s="287"/>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37"/>
      <c r="AD97" s="106"/>
      <c r="AE97" s="106"/>
      <c r="AF97" s="106"/>
      <c r="AG97" s="106"/>
      <c r="AH97" s="37"/>
      <c r="AI97" s="37"/>
      <c r="AJ97" s="37"/>
      <c r="AK97" s="37"/>
      <c r="AL97" s="37"/>
      <c r="AM97" s="37"/>
      <c r="AN97" s="37"/>
      <c r="AO97" s="37"/>
      <c r="AP97" s="37"/>
      <c r="AQ97" s="37"/>
      <c r="AR97" s="37"/>
      <c r="AS97" s="37"/>
      <c r="AT97" s="37">
        <v>7</v>
      </c>
    </row>
    <row r="98" spans="2:46" ht="12.5" thickTop="1">
      <c r="B98" s="264" t="s">
        <v>1</v>
      </c>
      <c r="C98" s="288">
        <v>353</v>
      </c>
      <c r="D98" s="279">
        <v>362</v>
      </c>
      <c r="E98" s="279">
        <v>383</v>
      </c>
      <c r="F98" s="279">
        <v>407</v>
      </c>
      <c r="G98" s="279">
        <v>477</v>
      </c>
      <c r="H98" s="279">
        <v>504</v>
      </c>
      <c r="I98" s="279">
        <v>669</v>
      </c>
      <c r="J98" s="279">
        <v>814</v>
      </c>
      <c r="K98" s="279">
        <v>866</v>
      </c>
      <c r="L98" s="279">
        <v>835</v>
      </c>
      <c r="M98" s="279">
        <v>887</v>
      </c>
      <c r="N98" s="279">
        <v>879</v>
      </c>
      <c r="O98" s="279">
        <v>931</v>
      </c>
      <c r="P98" s="279">
        <v>970</v>
      </c>
      <c r="Q98" s="279">
        <v>993</v>
      </c>
      <c r="R98" s="279">
        <v>977</v>
      </c>
      <c r="S98" s="279">
        <v>979</v>
      </c>
      <c r="T98" s="279">
        <v>992</v>
      </c>
      <c r="U98" s="279">
        <v>1004</v>
      </c>
      <c r="V98" s="279">
        <v>1009</v>
      </c>
      <c r="W98" s="279">
        <v>1058</v>
      </c>
      <c r="X98" s="279">
        <v>1082</v>
      </c>
      <c r="Y98" s="279">
        <v>1131</v>
      </c>
      <c r="Z98" s="279">
        <v>1146</v>
      </c>
      <c r="AA98" s="279">
        <v>1223</v>
      </c>
      <c r="AB98" s="279">
        <v>1239</v>
      </c>
      <c r="AC98" s="280">
        <v>1350</v>
      </c>
      <c r="AD98" s="280">
        <v>1461</v>
      </c>
      <c r="AE98" s="280">
        <v>1420</v>
      </c>
      <c r="AF98" s="280">
        <v>1426</v>
      </c>
      <c r="AG98" s="280">
        <v>1482</v>
      </c>
      <c r="AH98" s="280">
        <v>1490</v>
      </c>
      <c r="AI98" s="280">
        <v>1449</v>
      </c>
      <c r="AJ98" s="280">
        <v>1480</v>
      </c>
      <c r="AK98" s="280">
        <v>1506</v>
      </c>
      <c r="AL98" s="280">
        <v>1500</v>
      </c>
      <c r="AM98" s="280">
        <v>1515</v>
      </c>
      <c r="AN98" s="280">
        <v>1521</v>
      </c>
      <c r="AO98" s="280">
        <v>1497</v>
      </c>
      <c r="AP98" s="280">
        <v>1465</v>
      </c>
      <c r="AQ98" s="280">
        <v>1498</v>
      </c>
      <c r="AR98" s="280">
        <v>1499</v>
      </c>
      <c r="AS98" s="280">
        <v>1582</v>
      </c>
      <c r="AT98" s="280">
        <v>1600</v>
      </c>
    </row>
  </sheetData>
  <mergeCells count="1">
    <mergeCell ref="B4:B5"/>
  </mergeCells>
  <phoneticPr fontId="2"/>
  <pageMargins left="0.74803149606299213" right="0.74803149606299213" top="0.98425196850393704" bottom="0.98425196850393704" header="0.51181102362204722" footer="0.51181102362204722"/>
  <pageSetup paperSize="8" scale="59" fitToWidth="0" orientation="landscape" horizontalDpi="300" verticalDpi="300" r:id="rId1"/>
  <headerFooter alignWithMargins="0">
    <oddHeader>&amp;L&amp;A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B3:AT102"/>
  <sheetViews>
    <sheetView showGridLines="0" view="pageBreakPreview" zoomScale="80" zoomScaleNormal="85" zoomScaleSheetLayoutView="80" workbookViewId="0">
      <pane xSplit="2" ySplit="5" topLeftCell="C6" activePane="bottomRight" state="frozen"/>
      <selection activeCell="A155" sqref="A98:XFD155"/>
      <selection pane="topRight" activeCell="A155" sqref="A98:XFD155"/>
      <selection pane="bottomLeft" activeCell="A155" sqref="A98:XFD155"/>
      <selection pane="bottomRight"/>
    </sheetView>
  </sheetViews>
  <sheetFormatPr defaultColWidth="9" defaultRowHeight="12"/>
  <cols>
    <col min="1" max="1" width="9" style="2"/>
    <col min="2" max="2" width="35.6328125" style="2" bestFit="1" customWidth="1"/>
    <col min="3" max="5" width="12.26953125" style="2" customWidth="1"/>
    <col min="6" max="7" width="12.26953125" style="70" customWidth="1"/>
    <col min="8" max="12" width="12.26953125" style="2" customWidth="1"/>
    <col min="13" max="15" width="12.36328125" style="2" customWidth="1"/>
    <col min="16" max="28" width="12.26953125" style="2" customWidth="1"/>
    <col min="29" max="46" width="12.36328125" style="2" customWidth="1"/>
    <col min="47" max="16384" width="9" style="2"/>
  </cols>
  <sheetData>
    <row r="3" spans="2:46">
      <c r="B3" s="2" t="s">
        <v>438</v>
      </c>
    </row>
    <row r="4" spans="2:46" ht="13.5" customHeight="1">
      <c r="B4" s="385" t="s">
        <v>2</v>
      </c>
      <c r="C4" s="282" t="s">
        <v>362</v>
      </c>
      <c r="D4" s="210" t="s">
        <v>363</v>
      </c>
      <c r="E4" s="210" t="s">
        <v>364</v>
      </c>
      <c r="F4" s="210" t="s">
        <v>365</v>
      </c>
      <c r="G4" s="210" t="s">
        <v>366</v>
      </c>
      <c r="H4" s="210" t="s">
        <v>367</v>
      </c>
      <c r="I4" s="210" t="s">
        <v>368</v>
      </c>
      <c r="J4" s="210" t="s">
        <v>369</v>
      </c>
      <c r="K4" s="210" t="s">
        <v>370</v>
      </c>
      <c r="L4" s="210" t="s">
        <v>371</v>
      </c>
      <c r="M4" s="210" t="s">
        <v>372</v>
      </c>
      <c r="N4" s="210" t="s">
        <v>373</v>
      </c>
      <c r="O4" s="210" t="s">
        <v>374</v>
      </c>
      <c r="P4" s="210" t="s">
        <v>375</v>
      </c>
      <c r="Q4" s="210" t="s">
        <v>376</v>
      </c>
      <c r="R4" s="210" t="s">
        <v>377</v>
      </c>
      <c r="S4" s="210" t="s">
        <v>378</v>
      </c>
      <c r="T4" s="210" t="s">
        <v>379</v>
      </c>
      <c r="U4" s="210" t="s">
        <v>380</v>
      </c>
      <c r="V4" s="210" t="s">
        <v>381</v>
      </c>
      <c r="W4" s="210" t="s">
        <v>382</v>
      </c>
      <c r="X4" s="210" t="s">
        <v>383</v>
      </c>
      <c r="Y4" s="210" t="s">
        <v>384</v>
      </c>
      <c r="Z4" s="210" t="s">
        <v>385</v>
      </c>
      <c r="AA4" s="210" t="s">
        <v>386</v>
      </c>
      <c r="AB4" s="210" t="s">
        <v>387</v>
      </c>
      <c r="AC4" s="275" t="s">
        <v>388</v>
      </c>
      <c r="AD4" s="275" t="s">
        <v>389</v>
      </c>
      <c r="AE4" s="275" t="s">
        <v>390</v>
      </c>
      <c r="AF4" s="275" t="s">
        <v>391</v>
      </c>
      <c r="AG4" s="275" t="s">
        <v>392</v>
      </c>
      <c r="AH4" s="275" t="s">
        <v>393</v>
      </c>
      <c r="AI4" s="275" t="s">
        <v>394</v>
      </c>
      <c r="AJ4" s="275" t="s">
        <v>395</v>
      </c>
      <c r="AK4" s="275" t="s">
        <v>396</v>
      </c>
      <c r="AL4" s="275" t="s">
        <v>397</v>
      </c>
      <c r="AM4" s="275" t="s">
        <v>398</v>
      </c>
      <c r="AN4" s="275" t="s">
        <v>399</v>
      </c>
      <c r="AO4" s="275" t="s">
        <v>400</v>
      </c>
      <c r="AP4" s="275" t="s">
        <v>401</v>
      </c>
      <c r="AQ4" s="275" t="s">
        <v>402</v>
      </c>
      <c r="AR4" s="275" t="s">
        <v>403</v>
      </c>
      <c r="AS4" s="275" t="s">
        <v>404</v>
      </c>
      <c r="AT4" s="275" t="s">
        <v>405</v>
      </c>
    </row>
    <row r="5" spans="2:46" s="109" customFormat="1" ht="14.25" customHeight="1" thickBot="1">
      <c r="B5" s="386"/>
      <c r="C5" s="283" t="s">
        <v>3</v>
      </c>
      <c r="D5" s="157" t="s">
        <v>4</v>
      </c>
      <c r="E5" s="157" t="s">
        <v>5</v>
      </c>
      <c r="F5" s="157" t="s">
        <v>6</v>
      </c>
      <c r="G5" s="157" t="s">
        <v>7</v>
      </c>
      <c r="H5" s="157" t="s">
        <v>8</v>
      </c>
      <c r="I5" s="157" t="s">
        <v>9</v>
      </c>
      <c r="J5" s="157" t="s">
        <v>10</v>
      </c>
      <c r="K5" s="157" t="s">
        <v>11</v>
      </c>
      <c r="L5" s="157" t="s">
        <v>12</v>
      </c>
      <c r="M5" s="157" t="s">
        <v>18</v>
      </c>
      <c r="N5" s="157" t="s">
        <v>19</v>
      </c>
      <c r="O5" s="157" t="s">
        <v>115</v>
      </c>
      <c r="P5" s="157" t="s">
        <v>108</v>
      </c>
      <c r="Q5" s="157" t="s">
        <v>131</v>
      </c>
      <c r="R5" s="157" t="s">
        <v>132</v>
      </c>
      <c r="S5" s="157" t="s">
        <v>140</v>
      </c>
      <c r="T5" s="157" t="s">
        <v>141</v>
      </c>
      <c r="U5" s="157" t="s">
        <v>145</v>
      </c>
      <c r="V5" s="157" t="s">
        <v>148</v>
      </c>
      <c r="W5" s="157" t="s">
        <v>152</v>
      </c>
      <c r="X5" s="157" t="s">
        <v>155</v>
      </c>
      <c r="Y5" s="157" t="s">
        <v>161</v>
      </c>
      <c r="Z5" s="157" t="s">
        <v>177</v>
      </c>
      <c r="AA5" s="157" t="s">
        <v>166</v>
      </c>
      <c r="AB5" s="157" t="s">
        <v>186</v>
      </c>
      <c r="AC5" s="193" t="s">
        <v>188</v>
      </c>
      <c r="AD5" s="193" t="s">
        <v>190</v>
      </c>
      <c r="AE5" s="193" t="s">
        <v>196</v>
      </c>
      <c r="AF5" s="193" t="s">
        <v>228</v>
      </c>
      <c r="AG5" s="193" t="s">
        <v>229</v>
      </c>
      <c r="AH5" s="193" t="s">
        <v>230</v>
      </c>
      <c r="AI5" s="193" t="s">
        <v>231</v>
      </c>
      <c r="AJ5" s="193" t="s">
        <v>232</v>
      </c>
      <c r="AK5" s="193" t="s">
        <v>233</v>
      </c>
      <c r="AL5" s="193" t="s">
        <v>234</v>
      </c>
      <c r="AM5" s="193" t="s">
        <v>235</v>
      </c>
      <c r="AN5" s="193" t="s">
        <v>236</v>
      </c>
      <c r="AO5" s="193" t="s">
        <v>237</v>
      </c>
      <c r="AP5" s="193" t="s">
        <v>238</v>
      </c>
      <c r="AQ5" s="193" t="s">
        <v>239</v>
      </c>
      <c r="AR5" s="193" t="s">
        <v>240</v>
      </c>
      <c r="AS5" s="193" t="s">
        <v>241</v>
      </c>
      <c r="AT5" s="193" t="s">
        <v>242</v>
      </c>
    </row>
    <row r="6" spans="2:46">
      <c r="B6" s="258" t="s">
        <v>227</v>
      </c>
      <c r="C6" s="294">
        <v>27306</v>
      </c>
      <c r="D6" s="158">
        <v>27243</v>
      </c>
      <c r="E6" s="158">
        <v>27190</v>
      </c>
      <c r="F6" s="158">
        <v>27140</v>
      </c>
      <c r="G6" s="158">
        <v>27118</v>
      </c>
      <c r="H6" s="158">
        <v>27058</v>
      </c>
      <c r="I6" s="158">
        <v>27025</v>
      </c>
      <c r="J6" s="158">
        <v>26972</v>
      </c>
      <c r="K6" s="158">
        <v>26928</v>
      </c>
      <c r="L6" s="158">
        <v>26876</v>
      </c>
      <c r="M6" s="158" t="s">
        <v>0</v>
      </c>
      <c r="N6" s="158" t="s">
        <v>0</v>
      </c>
      <c r="O6" s="158" t="s">
        <v>0</v>
      </c>
      <c r="P6" s="158" t="s">
        <v>0</v>
      </c>
      <c r="Q6" s="158" t="s">
        <v>0</v>
      </c>
      <c r="R6" s="158" t="s">
        <v>0</v>
      </c>
      <c r="S6" s="158" t="s">
        <v>0</v>
      </c>
      <c r="T6" s="158" t="s">
        <v>0</v>
      </c>
      <c r="U6" s="158" t="s">
        <v>0</v>
      </c>
      <c r="V6" s="158" t="s">
        <v>0</v>
      </c>
      <c r="W6" s="158" t="s">
        <v>0</v>
      </c>
      <c r="X6" s="158" t="s">
        <v>0</v>
      </c>
      <c r="Y6" s="158" t="s">
        <v>0</v>
      </c>
      <c r="Z6" s="158" t="s">
        <v>0</v>
      </c>
      <c r="AA6" s="158" t="s">
        <v>0</v>
      </c>
      <c r="AB6" s="158" t="s">
        <v>0</v>
      </c>
      <c r="AC6" s="31" t="s">
        <v>0</v>
      </c>
      <c r="AD6" s="31" t="s">
        <v>0</v>
      </c>
      <c r="AE6" s="31" t="s">
        <v>0</v>
      </c>
      <c r="AF6" s="31" t="s">
        <v>0</v>
      </c>
      <c r="AG6" s="31" t="s">
        <v>0</v>
      </c>
      <c r="AH6" s="31" t="s">
        <v>0</v>
      </c>
      <c r="AI6" s="31" t="s">
        <v>0</v>
      </c>
      <c r="AJ6" s="31" t="s">
        <v>0</v>
      </c>
      <c r="AK6" s="31" t="s">
        <v>0</v>
      </c>
      <c r="AL6" s="31" t="s">
        <v>0</v>
      </c>
      <c r="AM6" s="31" t="s">
        <v>0</v>
      </c>
      <c r="AN6" s="31" t="s">
        <v>0</v>
      </c>
      <c r="AO6" s="31" t="s">
        <v>0</v>
      </c>
      <c r="AP6" s="31" t="s">
        <v>0</v>
      </c>
      <c r="AQ6" s="31" t="s">
        <v>0</v>
      </c>
      <c r="AR6" s="31"/>
      <c r="AS6" s="31"/>
      <c r="AT6" s="31" t="s">
        <v>0</v>
      </c>
    </row>
    <row r="7" spans="2:46">
      <c r="B7" s="260" t="s">
        <v>258</v>
      </c>
      <c r="C7" s="295">
        <v>3510</v>
      </c>
      <c r="D7" s="106">
        <v>3471</v>
      </c>
      <c r="E7" s="106">
        <v>3439</v>
      </c>
      <c r="F7" s="106">
        <v>3398</v>
      </c>
      <c r="G7" s="106">
        <v>3377</v>
      </c>
      <c r="H7" s="106">
        <v>3345</v>
      </c>
      <c r="I7" s="106">
        <v>3333</v>
      </c>
      <c r="J7" s="106">
        <v>3314</v>
      </c>
      <c r="K7" s="106">
        <v>3298</v>
      </c>
      <c r="L7" s="106">
        <v>3281</v>
      </c>
      <c r="M7" s="106">
        <v>3330</v>
      </c>
      <c r="N7" s="106">
        <v>3390</v>
      </c>
      <c r="O7" s="106">
        <v>3466</v>
      </c>
      <c r="P7" s="106">
        <v>3545</v>
      </c>
      <c r="Q7" s="106">
        <v>3557</v>
      </c>
      <c r="R7" s="106">
        <v>3592</v>
      </c>
      <c r="S7" s="106">
        <v>3586</v>
      </c>
      <c r="T7" s="106">
        <v>3556</v>
      </c>
      <c r="U7" s="106">
        <v>3552</v>
      </c>
      <c r="V7" s="106">
        <v>3539</v>
      </c>
      <c r="W7" s="106">
        <v>3551</v>
      </c>
      <c r="X7" s="106">
        <v>3578</v>
      </c>
      <c r="Y7" s="106">
        <v>3553</v>
      </c>
      <c r="Z7" s="106">
        <v>3524</v>
      </c>
      <c r="AA7" s="106">
        <v>3541</v>
      </c>
      <c r="AB7" s="106">
        <v>3509</v>
      </c>
      <c r="AC7" s="34">
        <v>3511</v>
      </c>
      <c r="AD7" s="34">
        <v>3479</v>
      </c>
      <c r="AE7" s="34">
        <v>3494</v>
      </c>
      <c r="AF7" s="34">
        <v>3454</v>
      </c>
      <c r="AG7" s="34">
        <v>3441</v>
      </c>
      <c r="AH7" s="34">
        <v>3421</v>
      </c>
      <c r="AI7" s="34">
        <v>3384</v>
      </c>
      <c r="AJ7" s="34">
        <v>3374</v>
      </c>
      <c r="AK7" s="34">
        <v>3388</v>
      </c>
      <c r="AL7" s="34">
        <v>3408</v>
      </c>
      <c r="AM7" s="34">
        <v>3366</v>
      </c>
      <c r="AN7" s="34">
        <v>3323</v>
      </c>
      <c r="AO7" s="34">
        <v>3280</v>
      </c>
      <c r="AP7" s="34" t="s">
        <v>0</v>
      </c>
      <c r="AQ7" s="34" t="s">
        <v>0</v>
      </c>
      <c r="AR7" s="34"/>
      <c r="AS7" s="34"/>
      <c r="AT7" s="34" t="s">
        <v>0</v>
      </c>
    </row>
    <row r="8" spans="2:46">
      <c r="B8" s="260" t="s">
        <v>259</v>
      </c>
      <c r="C8" s="295">
        <v>1720</v>
      </c>
      <c r="D8" s="106">
        <v>1726</v>
      </c>
      <c r="E8" s="106">
        <v>1712</v>
      </c>
      <c r="F8" s="106">
        <v>1703</v>
      </c>
      <c r="G8" s="106">
        <v>1693</v>
      </c>
      <c r="H8" s="106">
        <v>1685</v>
      </c>
      <c r="I8" s="106">
        <v>1677</v>
      </c>
      <c r="J8" s="106">
        <v>1665</v>
      </c>
      <c r="K8" s="106">
        <v>1656</v>
      </c>
      <c r="L8" s="106">
        <v>1645</v>
      </c>
      <c r="M8" s="106">
        <v>1640</v>
      </c>
      <c r="N8" s="106">
        <v>1635</v>
      </c>
      <c r="O8" s="106">
        <v>1629</v>
      </c>
      <c r="P8" s="106">
        <v>1623</v>
      </c>
      <c r="Q8" s="106">
        <v>1625</v>
      </c>
      <c r="R8" s="106">
        <v>1629</v>
      </c>
      <c r="S8" s="106">
        <v>1635</v>
      </c>
      <c r="T8" s="106">
        <v>1628</v>
      </c>
      <c r="U8" s="106">
        <v>1621</v>
      </c>
      <c r="V8" s="106">
        <v>1618</v>
      </c>
      <c r="W8" s="106">
        <v>1618</v>
      </c>
      <c r="X8" s="106">
        <v>1612</v>
      </c>
      <c r="Y8" s="106">
        <v>1605</v>
      </c>
      <c r="Z8" s="106">
        <v>1599</v>
      </c>
      <c r="AA8" s="106">
        <v>1599</v>
      </c>
      <c r="AB8" s="106">
        <v>1599</v>
      </c>
      <c r="AC8" s="34">
        <v>1593</v>
      </c>
      <c r="AD8" s="34">
        <v>1587</v>
      </c>
      <c r="AE8" s="34">
        <v>1589</v>
      </c>
      <c r="AF8" s="34">
        <v>1581</v>
      </c>
      <c r="AG8" s="34">
        <v>1574</v>
      </c>
      <c r="AH8" s="34">
        <v>1566</v>
      </c>
      <c r="AI8" s="34">
        <v>1562</v>
      </c>
      <c r="AJ8" s="34">
        <v>1554</v>
      </c>
      <c r="AK8" s="34">
        <v>1554</v>
      </c>
      <c r="AL8" s="34">
        <v>1547</v>
      </c>
      <c r="AM8" s="34">
        <v>1569</v>
      </c>
      <c r="AN8" s="34">
        <v>1560</v>
      </c>
      <c r="AO8" s="34">
        <v>1565</v>
      </c>
      <c r="AP8" s="34">
        <v>1566</v>
      </c>
      <c r="AQ8" s="34">
        <v>1558</v>
      </c>
      <c r="AR8" s="34">
        <v>1558</v>
      </c>
      <c r="AS8" s="34">
        <v>1548</v>
      </c>
      <c r="AT8" s="34">
        <v>1530</v>
      </c>
    </row>
    <row r="9" spans="2:46">
      <c r="B9" s="260" t="s">
        <v>260</v>
      </c>
      <c r="C9" s="295">
        <v>2722</v>
      </c>
      <c r="D9" s="106">
        <v>2717</v>
      </c>
      <c r="E9" s="106">
        <v>2696</v>
      </c>
      <c r="F9" s="106">
        <v>2672</v>
      </c>
      <c r="G9" s="106">
        <v>2659</v>
      </c>
      <c r="H9" s="106">
        <v>2639</v>
      </c>
      <c r="I9" s="106">
        <v>2639</v>
      </c>
      <c r="J9" s="106">
        <v>2616</v>
      </c>
      <c r="K9" s="106">
        <v>2594</v>
      </c>
      <c r="L9" s="106">
        <v>2572</v>
      </c>
      <c r="M9" s="106">
        <v>2573</v>
      </c>
      <c r="N9" s="106">
        <v>2570</v>
      </c>
      <c r="O9" s="106">
        <v>2582</v>
      </c>
      <c r="P9" s="106">
        <v>2592</v>
      </c>
      <c r="Q9" s="106">
        <v>2604</v>
      </c>
      <c r="R9" s="106">
        <v>2615</v>
      </c>
      <c r="S9" s="106">
        <v>2618</v>
      </c>
      <c r="T9" s="106">
        <v>2602</v>
      </c>
      <c r="U9" s="106">
        <v>2586</v>
      </c>
      <c r="V9" s="106" t="s">
        <v>0</v>
      </c>
      <c r="W9" s="106" t="s">
        <v>0</v>
      </c>
      <c r="X9" s="106" t="s">
        <v>0</v>
      </c>
      <c r="Y9" s="106" t="s">
        <v>0</v>
      </c>
      <c r="Z9" s="106" t="s">
        <v>0</v>
      </c>
      <c r="AA9" s="106" t="s">
        <v>0</v>
      </c>
      <c r="AB9" s="106" t="s">
        <v>0</v>
      </c>
      <c r="AC9" s="34" t="s">
        <v>0</v>
      </c>
      <c r="AD9" s="34" t="s">
        <v>0</v>
      </c>
      <c r="AE9" s="34" t="s">
        <v>0</v>
      </c>
      <c r="AF9" s="34" t="s">
        <v>0</v>
      </c>
      <c r="AG9" s="34" t="s">
        <v>0</v>
      </c>
      <c r="AH9" s="34" t="s">
        <v>0</v>
      </c>
      <c r="AI9" s="34" t="s">
        <v>0</v>
      </c>
      <c r="AJ9" s="34" t="s">
        <v>0</v>
      </c>
      <c r="AK9" s="34" t="s">
        <v>0</v>
      </c>
      <c r="AL9" s="34" t="s">
        <v>0</v>
      </c>
      <c r="AM9" s="34" t="s">
        <v>0</v>
      </c>
      <c r="AN9" s="34" t="s">
        <v>0</v>
      </c>
      <c r="AO9" s="34" t="s">
        <v>0</v>
      </c>
      <c r="AP9" s="34" t="s">
        <v>0</v>
      </c>
      <c r="AQ9" s="34" t="s">
        <v>0</v>
      </c>
      <c r="AR9" s="34"/>
      <c r="AS9" s="34"/>
      <c r="AT9" s="34" t="s">
        <v>0</v>
      </c>
    </row>
    <row r="10" spans="2:46">
      <c r="B10" s="260" t="s">
        <v>261</v>
      </c>
      <c r="C10" s="295">
        <v>3338</v>
      </c>
      <c r="D10" s="106">
        <v>3301</v>
      </c>
      <c r="E10" s="106">
        <v>3268</v>
      </c>
      <c r="F10" s="106">
        <v>3223</v>
      </c>
      <c r="G10" s="106">
        <v>3182</v>
      </c>
      <c r="H10" s="106">
        <v>3146</v>
      </c>
      <c r="I10" s="106">
        <v>3112</v>
      </c>
      <c r="J10" s="106">
        <v>3071</v>
      </c>
      <c r="K10" s="106">
        <v>3032</v>
      </c>
      <c r="L10" s="106">
        <v>2999</v>
      </c>
      <c r="M10" s="106">
        <v>2963</v>
      </c>
      <c r="N10" s="106">
        <v>2938</v>
      </c>
      <c r="O10" s="106">
        <v>2920</v>
      </c>
      <c r="P10" s="106">
        <v>2905</v>
      </c>
      <c r="Q10" s="106">
        <v>2890</v>
      </c>
      <c r="R10" s="106">
        <v>2881</v>
      </c>
      <c r="S10" s="106">
        <v>2873</v>
      </c>
      <c r="T10" s="106">
        <v>2860</v>
      </c>
      <c r="U10" s="106">
        <v>2848</v>
      </c>
      <c r="V10" s="106">
        <v>2844</v>
      </c>
      <c r="W10" s="106">
        <v>2856</v>
      </c>
      <c r="X10" s="106">
        <v>2852</v>
      </c>
      <c r="Y10" s="106">
        <v>2854</v>
      </c>
      <c r="Z10" s="106">
        <v>2850</v>
      </c>
      <c r="AA10" s="106">
        <v>2874</v>
      </c>
      <c r="AB10" s="106">
        <v>2858</v>
      </c>
      <c r="AC10" s="34">
        <v>2929</v>
      </c>
      <c r="AD10" s="34">
        <v>3015</v>
      </c>
      <c r="AE10" s="34">
        <v>2991</v>
      </c>
      <c r="AF10" s="34">
        <v>2967</v>
      </c>
      <c r="AG10" s="34">
        <v>2949</v>
      </c>
      <c r="AH10" s="34">
        <v>2927</v>
      </c>
      <c r="AI10" s="34">
        <v>2904</v>
      </c>
      <c r="AJ10" s="34">
        <v>2885</v>
      </c>
      <c r="AK10" s="34">
        <v>2870</v>
      </c>
      <c r="AL10" s="34">
        <v>1423</v>
      </c>
      <c r="AM10" s="34" t="s">
        <v>0</v>
      </c>
      <c r="AN10" s="34" t="s">
        <v>0</v>
      </c>
      <c r="AO10" s="34" t="s">
        <v>0</v>
      </c>
      <c r="AP10" s="34" t="s">
        <v>0</v>
      </c>
      <c r="AQ10" s="34" t="s">
        <v>0</v>
      </c>
      <c r="AR10" s="34"/>
      <c r="AS10" s="34"/>
      <c r="AT10" s="34" t="s">
        <v>0</v>
      </c>
    </row>
    <row r="11" spans="2:46" ht="24">
      <c r="B11" s="260" t="s">
        <v>262</v>
      </c>
      <c r="C11" s="295">
        <v>1003</v>
      </c>
      <c r="D11" s="106">
        <v>998</v>
      </c>
      <c r="E11" s="106">
        <v>1012</v>
      </c>
      <c r="F11" s="106">
        <v>1003</v>
      </c>
      <c r="G11" s="106">
        <v>1023</v>
      </c>
      <c r="H11" s="106">
        <v>1013</v>
      </c>
      <c r="I11" s="106">
        <v>1009</v>
      </c>
      <c r="J11" s="106">
        <v>1003</v>
      </c>
      <c r="K11" s="106">
        <v>999</v>
      </c>
      <c r="L11" s="106" t="s">
        <v>0</v>
      </c>
      <c r="M11" s="106" t="s">
        <v>0</v>
      </c>
      <c r="N11" s="106" t="s">
        <v>0</v>
      </c>
      <c r="O11" s="106" t="s">
        <v>0</v>
      </c>
      <c r="P11" s="106" t="s">
        <v>0</v>
      </c>
      <c r="Q11" s="106" t="s">
        <v>0</v>
      </c>
      <c r="R11" s="106" t="s">
        <v>0</v>
      </c>
      <c r="S11" s="106" t="s">
        <v>0</v>
      </c>
      <c r="T11" s="106" t="s">
        <v>0</v>
      </c>
      <c r="U11" s="106" t="s">
        <v>0</v>
      </c>
      <c r="V11" s="106" t="s">
        <v>0</v>
      </c>
      <c r="W11" s="106" t="s">
        <v>0</v>
      </c>
      <c r="X11" s="106" t="s">
        <v>0</v>
      </c>
      <c r="Y11" s="106" t="s">
        <v>0</v>
      </c>
      <c r="Z11" s="106" t="s">
        <v>0</v>
      </c>
      <c r="AA11" s="106" t="s">
        <v>0</v>
      </c>
      <c r="AB11" s="106" t="s">
        <v>0</v>
      </c>
      <c r="AC11" s="34" t="s">
        <v>0</v>
      </c>
      <c r="AD11" s="34" t="s">
        <v>0</v>
      </c>
      <c r="AE11" s="34" t="s">
        <v>0</v>
      </c>
      <c r="AF11" s="34" t="s">
        <v>0</v>
      </c>
      <c r="AG11" s="34" t="s">
        <v>0</v>
      </c>
      <c r="AH11" s="34" t="s">
        <v>0</v>
      </c>
      <c r="AI11" s="34" t="s">
        <v>0</v>
      </c>
      <c r="AJ11" s="34" t="s">
        <v>0</v>
      </c>
      <c r="AK11" s="34" t="s">
        <v>0</v>
      </c>
      <c r="AL11" s="34" t="s">
        <v>0</v>
      </c>
      <c r="AM11" s="34" t="s">
        <v>0</v>
      </c>
      <c r="AN11" s="34" t="s">
        <v>0</v>
      </c>
      <c r="AO11" s="34" t="s">
        <v>0</v>
      </c>
      <c r="AP11" s="34" t="s">
        <v>0</v>
      </c>
      <c r="AQ11" s="34" t="s">
        <v>0</v>
      </c>
      <c r="AR11" s="34"/>
      <c r="AS11" s="34"/>
      <c r="AT11" s="34" t="s">
        <v>0</v>
      </c>
    </row>
    <row r="12" spans="2:46">
      <c r="B12" s="260" t="s">
        <v>263</v>
      </c>
      <c r="C12" s="295">
        <v>1324</v>
      </c>
      <c r="D12" s="106">
        <v>1315</v>
      </c>
      <c r="E12" s="106">
        <v>1301</v>
      </c>
      <c r="F12" s="106">
        <v>1292</v>
      </c>
      <c r="G12" s="106">
        <v>1297</v>
      </c>
      <c r="H12" s="106">
        <v>1295</v>
      </c>
      <c r="I12" s="106">
        <v>1287</v>
      </c>
      <c r="J12" s="106">
        <v>1292</v>
      </c>
      <c r="K12" s="106">
        <v>1291</v>
      </c>
      <c r="L12" s="106" t="s">
        <v>0</v>
      </c>
      <c r="M12" s="106" t="s">
        <v>0</v>
      </c>
      <c r="N12" s="106" t="s">
        <v>0</v>
      </c>
      <c r="O12" s="106" t="s">
        <v>0</v>
      </c>
      <c r="P12" s="106" t="s">
        <v>0</v>
      </c>
      <c r="Q12" s="106" t="s">
        <v>0</v>
      </c>
      <c r="R12" s="106" t="s">
        <v>0</v>
      </c>
      <c r="S12" s="106" t="s">
        <v>0</v>
      </c>
      <c r="T12" s="106" t="s">
        <v>0</v>
      </c>
      <c r="U12" s="106" t="s">
        <v>0</v>
      </c>
      <c r="V12" s="106" t="s">
        <v>0</v>
      </c>
      <c r="W12" s="106" t="s">
        <v>0</v>
      </c>
      <c r="X12" s="106" t="s">
        <v>0</v>
      </c>
      <c r="Y12" s="106" t="s">
        <v>0</v>
      </c>
      <c r="Z12" s="106" t="s">
        <v>0</v>
      </c>
      <c r="AA12" s="106" t="s">
        <v>0</v>
      </c>
      <c r="AB12" s="106" t="s">
        <v>0</v>
      </c>
      <c r="AC12" s="34" t="s">
        <v>0</v>
      </c>
      <c r="AD12" s="34" t="s">
        <v>0</v>
      </c>
      <c r="AE12" s="34" t="s">
        <v>0</v>
      </c>
      <c r="AF12" s="34" t="s">
        <v>0</v>
      </c>
      <c r="AG12" s="34" t="s">
        <v>0</v>
      </c>
      <c r="AH12" s="34" t="s">
        <v>0</v>
      </c>
      <c r="AI12" s="34" t="s">
        <v>0</v>
      </c>
      <c r="AJ12" s="34" t="s">
        <v>0</v>
      </c>
      <c r="AK12" s="34" t="s">
        <v>0</v>
      </c>
      <c r="AL12" s="34" t="s">
        <v>0</v>
      </c>
      <c r="AM12" s="34" t="s">
        <v>0</v>
      </c>
      <c r="AN12" s="34" t="s">
        <v>0</v>
      </c>
      <c r="AO12" s="34" t="s">
        <v>0</v>
      </c>
      <c r="AP12" s="34" t="s">
        <v>0</v>
      </c>
      <c r="AQ12" s="34" t="s">
        <v>0</v>
      </c>
      <c r="AR12" s="34"/>
      <c r="AS12" s="34"/>
      <c r="AT12" s="34" t="s">
        <v>0</v>
      </c>
    </row>
    <row r="13" spans="2:46">
      <c r="B13" s="260" t="s">
        <v>264</v>
      </c>
      <c r="C13" s="295">
        <v>1428</v>
      </c>
      <c r="D13" s="106">
        <v>1414</v>
      </c>
      <c r="E13" s="106">
        <v>1405</v>
      </c>
      <c r="F13" s="106">
        <v>1407</v>
      </c>
      <c r="G13" s="106">
        <v>1406</v>
      </c>
      <c r="H13" s="106">
        <v>1394</v>
      </c>
      <c r="I13" s="106">
        <v>1380</v>
      </c>
      <c r="J13" s="106">
        <v>1365</v>
      </c>
      <c r="K13" s="106">
        <v>1359</v>
      </c>
      <c r="L13" s="106">
        <v>1348</v>
      </c>
      <c r="M13" s="106">
        <v>1341</v>
      </c>
      <c r="N13" s="106" t="s">
        <v>0</v>
      </c>
      <c r="O13" s="106" t="s">
        <v>0</v>
      </c>
      <c r="P13" s="106" t="s">
        <v>0</v>
      </c>
      <c r="Q13" s="106" t="s">
        <v>0</v>
      </c>
      <c r="R13" s="106" t="s">
        <v>0</v>
      </c>
      <c r="S13" s="106" t="s">
        <v>0</v>
      </c>
      <c r="T13" s="106" t="s">
        <v>0</v>
      </c>
      <c r="U13" s="106" t="s">
        <v>0</v>
      </c>
      <c r="V13" s="106" t="s">
        <v>0</v>
      </c>
      <c r="W13" s="106" t="s">
        <v>0</v>
      </c>
      <c r="X13" s="106" t="s">
        <v>0</v>
      </c>
      <c r="Y13" s="106" t="s">
        <v>0</v>
      </c>
      <c r="Z13" s="106" t="s">
        <v>0</v>
      </c>
      <c r="AA13" s="106" t="s">
        <v>0</v>
      </c>
      <c r="AB13" s="106" t="s">
        <v>0</v>
      </c>
      <c r="AC13" s="34" t="s">
        <v>0</v>
      </c>
      <c r="AD13" s="34" t="s">
        <v>0</v>
      </c>
      <c r="AE13" s="34" t="s">
        <v>0</v>
      </c>
      <c r="AF13" s="34" t="s">
        <v>0</v>
      </c>
      <c r="AG13" s="34" t="s">
        <v>0</v>
      </c>
      <c r="AH13" s="34" t="s">
        <v>0</v>
      </c>
      <c r="AI13" s="34" t="s">
        <v>0</v>
      </c>
      <c r="AJ13" s="34" t="s">
        <v>0</v>
      </c>
      <c r="AK13" s="34" t="s">
        <v>0</v>
      </c>
      <c r="AL13" s="34" t="s">
        <v>0</v>
      </c>
      <c r="AM13" s="34" t="s">
        <v>0</v>
      </c>
      <c r="AN13" s="34" t="s">
        <v>0</v>
      </c>
      <c r="AO13" s="34" t="s">
        <v>0</v>
      </c>
      <c r="AP13" s="34" t="s">
        <v>0</v>
      </c>
      <c r="AQ13" s="34" t="s">
        <v>0</v>
      </c>
      <c r="AR13" s="34"/>
      <c r="AS13" s="34"/>
      <c r="AT13" s="34" t="s">
        <v>0</v>
      </c>
    </row>
    <row r="14" spans="2:46">
      <c r="B14" s="260" t="s">
        <v>16</v>
      </c>
      <c r="C14" s="295">
        <v>3159</v>
      </c>
      <c r="D14" s="106">
        <v>3132</v>
      </c>
      <c r="E14" s="106">
        <v>3113</v>
      </c>
      <c r="F14" s="106">
        <v>3087</v>
      </c>
      <c r="G14" s="106">
        <v>3059</v>
      </c>
      <c r="H14" s="106">
        <v>3034</v>
      </c>
      <c r="I14" s="106">
        <v>3009</v>
      </c>
      <c r="J14" s="106">
        <v>2986</v>
      </c>
      <c r="K14" s="106">
        <v>2963</v>
      </c>
      <c r="L14" s="106">
        <v>2939</v>
      </c>
      <c r="M14" s="106">
        <v>2916</v>
      </c>
      <c r="N14" s="106">
        <v>2891</v>
      </c>
      <c r="O14" s="106">
        <v>2870</v>
      </c>
      <c r="P14" s="106">
        <v>2847</v>
      </c>
      <c r="Q14" s="106">
        <v>2831</v>
      </c>
      <c r="R14" s="106">
        <v>2814</v>
      </c>
      <c r="S14" s="106">
        <v>2797</v>
      </c>
      <c r="T14" s="106">
        <v>2780</v>
      </c>
      <c r="U14" s="106">
        <v>2765</v>
      </c>
      <c r="V14" s="106">
        <v>2750</v>
      </c>
      <c r="W14" s="106">
        <v>2808</v>
      </c>
      <c r="X14" s="106">
        <v>2798</v>
      </c>
      <c r="Y14" s="106">
        <v>2850</v>
      </c>
      <c r="Z14" s="106">
        <v>2849</v>
      </c>
      <c r="AA14" s="106">
        <v>2836</v>
      </c>
      <c r="AB14" s="106">
        <v>2824</v>
      </c>
      <c r="AC14" s="34">
        <v>2812</v>
      </c>
      <c r="AD14" s="34">
        <v>2804</v>
      </c>
      <c r="AE14" s="34">
        <v>2796</v>
      </c>
      <c r="AF14" s="34">
        <v>2784</v>
      </c>
      <c r="AG14" s="34">
        <v>2775</v>
      </c>
      <c r="AH14" s="34">
        <v>2766</v>
      </c>
      <c r="AI14" s="34">
        <v>2753</v>
      </c>
      <c r="AJ14" s="34">
        <v>2739</v>
      </c>
      <c r="AK14" s="34">
        <v>2734</v>
      </c>
      <c r="AL14" s="34">
        <v>2723</v>
      </c>
      <c r="AM14" s="34" t="s">
        <v>0</v>
      </c>
      <c r="AN14" s="34" t="s">
        <v>0</v>
      </c>
      <c r="AO14" s="34" t="s">
        <v>0</v>
      </c>
      <c r="AP14" s="34" t="s">
        <v>0</v>
      </c>
      <c r="AQ14" s="34" t="s">
        <v>0</v>
      </c>
      <c r="AR14" s="34"/>
      <c r="AS14" s="34"/>
      <c r="AT14" s="34" t="s">
        <v>0</v>
      </c>
    </row>
    <row r="15" spans="2:46">
      <c r="B15" s="260" t="s">
        <v>265</v>
      </c>
      <c r="C15" s="295">
        <v>2908</v>
      </c>
      <c r="D15" s="106">
        <v>2877</v>
      </c>
      <c r="E15" s="106">
        <v>2846</v>
      </c>
      <c r="F15" s="106">
        <v>2820</v>
      </c>
      <c r="G15" s="106">
        <v>2791</v>
      </c>
      <c r="H15" s="106">
        <v>2769</v>
      </c>
      <c r="I15" s="106">
        <v>2747</v>
      </c>
      <c r="J15" s="106">
        <v>2724</v>
      </c>
      <c r="K15" s="106">
        <v>2700</v>
      </c>
      <c r="L15" s="106">
        <v>2936</v>
      </c>
      <c r="M15" s="106">
        <v>2909</v>
      </c>
      <c r="N15" s="106">
        <v>2881</v>
      </c>
      <c r="O15" s="106">
        <v>2864</v>
      </c>
      <c r="P15" s="106">
        <v>2836</v>
      </c>
      <c r="Q15" s="106">
        <v>2822</v>
      </c>
      <c r="R15" s="106">
        <v>2813</v>
      </c>
      <c r="S15" s="106">
        <v>2799</v>
      </c>
      <c r="T15" s="106">
        <v>2790</v>
      </c>
      <c r="U15" s="106">
        <v>2778</v>
      </c>
      <c r="V15" s="106">
        <v>2765</v>
      </c>
      <c r="W15" s="106">
        <v>2757</v>
      </c>
      <c r="X15" s="106">
        <v>2748</v>
      </c>
      <c r="Y15" s="106">
        <v>2743</v>
      </c>
      <c r="Z15" s="106">
        <v>2739</v>
      </c>
      <c r="AA15" s="106">
        <v>2942</v>
      </c>
      <c r="AB15" s="106">
        <v>2940</v>
      </c>
      <c r="AC15" s="34">
        <v>2933</v>
      </c>
      <c r="AD15" s="34">
        <v>2919</v>
      </c>
      <c r="AE15" s="34">
        <v>2917</v>
      </c>
      <c r="AF15" s="34">
        <v>2900</v>
      </c>
      <c r="AG15" s="34">
        <v>2888</v>
      </c>
      <c r="AH15" s="34">
        <v>2877</v>
      </c>
      <c r="AI15" s="34">
        <v>2871</v>
      </c>
      <c r="AJ15" s="34">
        <v>2855</v>
      </c>
      <c r="AK15" s="34">
        <v>2839</v>
      </c>
      <c r="AL15" s="34">
        <v>2822</v>
      </c>
      <c r="AM15" s="34">
        <v>2804</v>
      </c>
      <c r="AN15" s="34">
        <v>2787</v>
      </c>
      <c r="AO15" s="34">
        <v>2785</v>
      </c>
      <c r="AP15" s="34">
        <v>2777</v>
      </c>
      <c r="AQ15" s="34">
        <v>2769</v>
      </c>
      <c r="AR15" s="34">
        <v>2769</v>
      </c>
      <c r="AS15" s="34">
        <v>2767</v>
      </c>
      <c r="AT15" s="34">
        <v>2742</v>
      </c>
    </row>
    <row r="16" spans="2:46">
      <c r="B16" s="260" t="s">
        <v>266</v>
      </c>
      <c r="C16" s="295">
        <v>14353</v>
      </c>
      <c r="D16" s="106">
        <v>14341</v>
      </c>
      <c r="E16" s="106">
        <v>14252</v>
      </c>
      <c r="F16" s="106">
        <v>14151</v>
      </c>
      <c r="G16" s="106">
        <v>14104</v>
      </c>
      <c r="H16" s="106">
        <v>14022</v>
      </c>
      <c r="I16" s="106">
        <v>13938</v>
      </c>
      <c r="J16" s="106">
        <v>13844</v>
      </c>
      <c r="K16" s="106">
        <v>13753</v>
      </c>
      <c r="L16" s="106">
        <v>13718</v>
      </c>
      <c r="M16" s="106">
        <v>13624</v>
      </c>
      <c r="N16" s="106">
        <v>13616</v>
      </c>
      <c r="O16" s="106">
        <v>13600</v>
      </c>
      <c r="P16" s="106">
        <v>13584</v>
      </c>
      <c r="Q16" s="106">
        <v>13591</v>
      </c>
      <c r="R16" s="106">
        <v>13554</v>
      </c>
      <c r="S16" s="106">
        <v>13512</v>
      </c>
      <c r="T16" s="106">
        <v>13481</v>
      </c>
      <c r="U16" s="106">
        <v>13489</v>
      </c>
      <c r="V16" s="106">
        <v>13448</v>
      </c>
      <c r="W16" s="106">
        <v>13402</v>
      </c>
      <c r="X16" s="106">
        <v>13355</v>
      </c>
      <c r="Y16" s="106">
        <v>13321</v>
      </c>
      <c r="Z16" s="106">
        <v>13267</v>
      </c>
      <c r="AA16" s="106">
        <v>13226</v>
      </c>
      <c r="AB16" s="106">
        <v>13175</v>
      </c>
      <c r="AC16" s="34">
        <v>13244</v>
      </c>
      <c r="AD16" s="34">
        <v>13187</v>
      </c>
      <c r="AE16" s="34">
        <v>13337</v>
      </c>
      <c r="AF16" s="34">
        <v>13269</v>
      </c>
      <c r="AG16" s="34">
        <v>13594</v>
      </c>
      <c r="AH16" s="34">
        <v>13516</v>
      </c>
      <c r="AI16" s="34">
        <v>13783</v>
      </c>
      <c r="AJ16" s="34">
        <v>13694</v>
      </c>
      <c r="AK16" s="34">
        <v>13789</v>
      </c>
      <c r="AL16" s="34">
        <v>13800</v>
      </c>
      <c r="AM16" s="34">
        <v>13802</v>
      </c>
      <c r="AN16" s="34">
        <v>13711</v>
      </c>
      <c r="AO16" s="34">
        <v>13612</v>
      </c>
      <c r="AP16" s="34">
        <v>13532</v>
      </c>
      <c r="AQ16" s="34">
        <v>13437</v>
      </c>
      <c r="AR16" s="34">
        <v>13437</v>
      </c>
      <c r="AS16" s="34">
        <v>13352</v>
      </c>
      <c r="AT16" s="34">
        <v>13224</v>
      </c>
    </row>
    <row r="17" spans="2:46">
      <c r="B17" s="260" t="s">
        <v>267</v>
      </c>
      <c r="C17" s="295">
        <v>2256</v>
      </c>
      <c r="D17" s="106">
        <v>2232</v>
      </c>
      <c r="E17" s="106">
        <v>2207</v>
      </c>
      <c r="F17" s="106">
        <v>2182</v>
      </c>
      <c r="G17" s="106">
        <v>4146</v>
      </c>
      <c r="H17" s="106">
        <v>4199</v>
      </c>
      <c r="I17" s="106">
        <v>4158</v>
      </c>
      <c r="J17" s="106">
        <v>4138</v>
      </c>
      <c r="K17" s="106">
        <v>4106</v>
      </c>
      <c r="L17" s="106">
        <v>4061</v>
      </c>
      <c r="M17" s="106">
        <v>4014</v>
      </c>
      <c r="N17" s="106">
        <v>3975</v>
      </c>
      <c r="O17" s="106">
        <v>3938</v>
      </c>
      <c r="P17" s="106">
        <v>3892</v>
      </c>
      <c r="Q17" s="106">
        <v>3859</v>
      </c>
      <c r="R17" s="106">
        <v>3827</v>
      </c>
      <c r="S17" s="106">
        <v>3796</v>
      </c>
      <c r="T17" s="106">
        <v>3772</v>
      </c>
      <c r="U17" s="106">
        <v>3787</v>
      </c>
      <c r="V17" s="106">
        <v>3765</v>
      </c>
      <c r="W17" s="106">
        <v>3813</v>
      </c>
      <c r="X17" s="106">
        <v>3797</v>
      </c>
      <c r="Y17" s="106">
        <v>3778</v>
      </c>
      <c r="Z17" s="106">
        <v>3764</v>
      </c>
      <c r="AA17" s="106">
        <v>3752</v>
      </c>
      <c r="AB17" s="106">
        <v>3731</v>
      </c>
      <c r="AC17" s="34">
        <v>3709</v>
      </c>
      <c r="AD17" s="34">
        <v>3688</v>
      </c>
      <c r="AE17" s="34">
        <v>3665</v>
      </c>
      <c r="AF17" s="34">
        <v>3643</v>
      </c>
      <c r="AG17" s="34">
        <v>3724</v>
      </c>
      <c r="AH17" s="34">
        <v>3698</v>
      </c>
      <c r="AI17" s="34">
        <v>3673</v>
      </c>
      <c r="AJ17" s="34">
        <v>3646</v>
      </c>
      <c r="AK17" s="34">
        <v>3621</v>
      </c>
      <c r="AL17" s="34">
        <v>3604</v>
      </c>
      <c r="AM17" s="34">
        <v>3577</v>
      </c>
      <c r="AN17" s="34">
        <v>3553</v>
      </c>
      <c r="AO17" s="34">
        <v>3527</v>
      </c>
      <c r="AP17" s="34">
        <v>3512</v>
      </c>
      <c r="AQ17" s="34">
        <v>3492</v>
      </c>
      <c r="AR17" s="34">
        <v>3492</v>
      </c>
      <c r="AS17" s="34">
        <v>3482</v>
      </c>
      <c r="AT17" s="34">
        <v>3460</v>
      </c>
    </row>
    <row r="18" spans="2:46">
      <c r="B18" s="260" t="s">
        <v>268</v>
      </c>
      <c r="C18" s="295">
        <v>2800</v>
      </c>
      <c r="D18" s="106">
        <v>2777</v>
      </c>
      <c r="E18" s="106">
        <v>2777</v>
      </c>
      <c r="F18" s="106">
        <v>2756</v>
      </c>
      <c r="G18" s="106">
        <v>2734</v>
      </c>
      <c r="H18" s="106">
        <v>2714</v>
      </c>
      <c r="I18" s="106">
        <v>2693</v>
      </c>
      <c r="J18" s="106">
        <v>2671</v>
      </c>
      <c r="K18" s="106">
        <v>2651</v>
      </c>
      <c r="L18" s="106">
        <v>2630</v>
      </c>
      <c r="M18" s="106">
        <v>2610</v>
      </c>
      <c r="N18" s="106">
        <v>2589</v>
      </c>
      <c r="O18" s="106">
        <v>2570</v>
      </c>
      <c r="P18" s="106">
        <v>2552</v>
      </c>
      <c r="Q18" s="106">
        <v>2545</v>
      </c>
      <c r="R18" s="106">
        <v>2535</v>
      </c>
      <c r="S18" s="106">
        <v>2527</v>
      </c>
      <c r="T18" s="106">
        <v>2522</v>
      </c>
      <c r="U18" s="106">
        <v>2531</v>
      </c>
      <c r="V18" s="106">
        <v>2521</v>
      </c>
      <c r="W18" s="106">
        <v>2565</v>
      </c>
      <c r="X18" s="106">
        <v>2555</v>
      </c>
      <c r="Y18" s="106">
        <v>2612</v>
      </c>
      <c r="Z18" s="106">
        <v>2607</v>
      </c>
      <c r="AA18" s="106">
        <v>2596</v>
      </c>
      <c r="AB18" s="106">
        <v>2585</v>
      </c>
      <c r="AC18" s="34">
        <v>2572</v>
      </c>
      <c r="AD18" s="34">
        <v>2558</v>
      </c>
      <c r="AE18" s="34">
        <v>2552</v>
      </c>
      <c r="AF18" s="34">
        <v>2539</v>
      </c>
      <c r="AG18" s="34">
        <v>2527</v>
      </c>
      <c r="AH18" s="34">
        <v>2517</v>
      </c>
      <c r="AI18" s="34">
        <v>2506</v>
      </c>
      <c r="AJ18" s="34">
        <v>2532</v>
      </c>
      <c r="AK18" s="34">
        <v>2518</v>
      </c>
      <c r="AL18" s="34">
        <v>2503</v>
      </c>
      <c r="AM18" s="34">
        <v>2511</v>
      </c>
      <c r="AN18" s="34">
        <v>2497</v>
      </c>
      <c r="AO18" s="34">
        <v>2483</v>
      </c>
      <c r="AP18" s="34">
        <v>2469</v>
      </c>
      <c r="AQ18" s="34">
        <v>2454</v>
      </c>
      <c r="AR18" s="34">
        <v>2454</v>
      </c>
      <c r="AS18" s="34">
        <v>2440</v>
      </c>
      <c r="AT18" s="34">
        <v>2423</v>
      </c>
    </row>
    <row r="19" spans="2:46">
      <c r="B19" s="260" t="s">
        <v>269</v>
      </c>
      <c r="C19" s="295">
        <v>14662</v>
      </c>
      <c r="D19" s="106">
        <v>14555</v>
      </c>
      <c r="E19" s="106">
        <v>14439</v>
      </c>
      <c r="F19" s="106">
        <v>14302</v>
      </c>
      <c r="G19" s="106">
        <v>14228</v>
      </c>
      <c r="H19" s="106">
        <v>14194</v>
      </c>
      <c r="I19" s="106">
        <v>14165</v>
      </c>
      <c r="J19" s="106">
        <v>14258</v>
      </c>
      <c r="K19" s="106">
        <v>14203</v>
      </c>
      <c r="L19" s="106">
        <v>14135</v>
      </c>
      <c r="M19" s="106">
        <v>14098</v>
      </c>
      <c r="N19" s="106">
        <v>14072</v>
      </c>
      <c r="O19" s="106">
        <v>14436</v>
      </c>
      <c r="P19" s="106">
        <v>14372</v>
      </c>
      <c r="Q19" s="106">
        <v>14325</v>
      </c>
      <c r="R19" s="106">
        <v>14272</v>
      </c>
      <c r="S19" s="106">
        <v>14307</v>
      </c>
      <c r="T19" s="106">
        <v>14642</v>
      </c>
      <c r="U19" s="106">
        <v>14709</v>
      </c>
      <c r="V19" s="106">
        <v>14869</v>
      </c>
      <c r="W19" s="106">
        <v>14959</v>
      </c>
      <c r="X19" s="106">
        <v>15147</v>
      </c>
      <c r="Y19" s="106">
        <v>15295</v>
      </c>
      <c r="Z19" s="106">
        <v>15368</v>
      </c>
      <c r="AA19" s="106">
        <v>15452</v>
      </c>
      <c r="AB19" s="106">
        <v>15465</v>
      </c>
      <c r="AC19" s="34">
        <v>15472</v>
      </c>
      <c r="AD19" s="34">
        <v>15366</v>
      </c>
      <c r="AE19" s="34">
        <v>15332</v>
      </c>
      <c r="AF19" s="34">
        <v>15622</v>
      </c>
      <c r="AG19" s="34">
        <v>15490</v>
      </c>
      <c r="AH19" s="34">
        <v>15538</v>
      </c>
      <c r="AI19" s="34">
        <v>15481</v>
      </c>
      <c r="AJ19" s="34">
        <v>15533</v>
      </c>
      <c r="AK19" s="34">
        <v>15406</v>
      </c>
      <c r="AL19" s="34">
        <v>15252</v>
      </c>
      <c r="AM19" s="34">
        <v>15090</v>
      </c>
      <c r="AN19" s="34">
        <v>14930</v>
      </c>
      <c r="AO19" s="34">
        <v>14774</v>
      </c>
      <c r="AP19" s="34">
        <v>14636</v>
      </c>
      <c r="AQ19" s="34">
        <v>14485</v>
      </c>
      <c r="AR19" s="34">
        <v>14485</v>
      </c>
      <c r="AS19" s="34">
        <v>14334</v>
      </c>
      <c r="AT19" s="34">
        <v>14052</v>
      </c>
    </row>
    <row r="20" spans="2:46">
      <c r="B20" s="260" t="s">
        <v>270</v>
      </c>
      <c r="C20" s="295">
        <v>5091</v>
      </c>
      <c r="D20" s="106">
        <v>5035</v>
      </c>
      <c r="E20" s="106">
        <v>4991</v>
      </c>
      <c r="F20" s="106">
        <v>4938</v>
      </c>
      <c r="G20" s="106">
        <v>4885</v>
      </c>
      <c r="H20" s="106">
        <v>4841</v>
      </c>
      <c r="I20" s="106">
        <v>4786</v>
      </c>
      <c r="J20" s="106">
        <v>4731</v>
      </c>
      <c r="K20" s="106">
        <v>4674</v>
      </c>
      <c r="L20" s="106">
        <v>4636</v>
      </c>
      <c r="M20" s="106">
        <v>4613</v>
      </c>
      <c r="N20" s="106">
        <v>4600</v>
      </c>
      <c r="O20" s="106">
        <v>4602</v>
      </c>
      <c r="P20" s="106">
        <v>4587</v>
      </c>
      <c r="Q20" s="106">
        <v>4582</v>
      </c>
      <c r="R20" s="106">
        <v>4562</v>
      </c>
      <c r="S20" s="106">
        <v>4611</v>
      </c>
      <c r="T20" s="106">
        <v>4597</v>
      </c>
      <c r="U20" s="106">
        <v>4583</v>
      </c>
      <c r="V20" s="106">
        <v>4564</v>
      </c>
      <c r="W20" s="106">
        <v>4563</v>
      </c>
      <c r="X20" s="106">
        <v>4542</v>
      </c>
      <c r="Y20" s="106">
        <v>4528</v>
      </c>
      <c r="Z20" s="106">
        <v>4521</v>
      </c>
      <c r="AA20" s="106">
        <v>4518</v>
      </c>
      <c r="AB20" s="106">
        <v>4498</v>
      </c>
      <c r="AC20" s="34">
        <v>4586</v>
      </c>
      <c r="AD20" s="34">
        <v>4561</v>
      </c>
      <c r="AE20" s="34">
        <v>4637</v>
      </c>
      <c r="AF20" s="34">
        <v>4730</v>
      </c>
      <c r="AG20" s="34">
        <v>4779</v>
      </c>
      <c r="AH20" s="34">
        <v>4748</v>
      </c>
      <c r="AI20" s="34">
        <v>4716</v>
      </c>
      <c r="AJ20" s="34">
        <v>4737</v>
      </c>
      <c r="AK20" s="34">
        <v>4773</v>
      </c>
      <c r="AL20" s="34">
        <v>4758</v>
      </c>
      <c r="AM20" s="34">
        <v>4729</v>
      </c>
      <c r="AN20" s="34">
        <v>4690</v>
      </c>
      <c r="AO20" s="34">
        <v>4675</v>
      </c>
      <c r="AP20" s="34">
        <v>4635</v>
      </c>
      <c r="AQ20" s="34">
        <v>4604</v>
      </c>
      <c r="AR20" s="34">
        <v>4604</v>
      </c>
      <c r="AS20" s="34">
        <v>4633</v>
      </c>
      <c r="AT20" s="34">
        <v>4674</v>
      </c>
    </row>
    <row r="21" spans="2:46">
      <c r="B21" s="260" t="s">
        <v>271</v>
      </c>
      <c r="C21" s="295">
        <v>1358</v>
      </c>
      <c r="D21" s="106">
        <v>1346</v>
      </c>
      <c r="E21" s="106">
        <v>1339</v>
      </c>
      <c r="F21" s="106">
        <v>1330</v>
      </c>
      <c r="G21" s="106">
        <v>1316</v>
      </c>
      <c r="H21" s="106">
        <v>1303</v>
      </c>
      <c r="I21" s="106">
        <v>1288</v>
      </c>
      <c r="J21" s="106">
        <v>1275</v>
      </c>
      <c r="K21" s="106">
        <v>1260</v>
      </c>
      <c r="L21" s="106" t="s">
        <v>0</v>
      </c>
      <c r="M21" s="106" t="s">
        <v>0</v>
      </c>
      <c r="N21" s="106" t="s">
        <v>0</v>
      </c>
      <c r="O21" s="106" t="s">
        <v>0</v>
      </c>
      <c r="P21" s="106" t="s">
        <v>0</v>
      </c>
      <c r="Q21" s="106" t="s">
        <v>0</v>
      </c>
      <c r="R21" s="106" t="s">
        <v>0</v>
      </c>
      <c r="S21" s="106" t="s">
        <v>0</v>
      </c>
      <c r="T21" s="106" t="s">
        <v>0</v>
      </c>
      <c r="U21" s="106" t="s">
        <v>0</v>
      </c>
      <c r="V21" s="106" t="s">
        <v>0</v>
      </c>
      <c r="W21" s="106" t="s">
        <v>0</v>
      </c>
      <c r="X21" s="106" t="s">
        <v>0</v>
      </c>
      <c r="Y21" s="106" t="s">
        <v>0</v>
      </c>
      <c r="Z21" s="106" t="s">
        <v>0</v>
      </c>
      <c r="AA21" s="106" t="s">
        <v>0</v>
      </c>
      <c r="AB21" s="106" t="s">
        <v>0</v>
      </c>
      <c r="AC21" s="34" t="s">
        <v>0</v>
      </c>
      <c r="AD21" s="34" t="s">
        <v>0</v>
      </c>
      <c r="AE21" s="34" t="s">
        <v>0</v>
      </c>
      <c r="AF21" s="34" t="s">
        <v>0</v>
      </c>
      <c r="AG21" s="34" t="s">
        <v>0</v>
      </c>
      <c r="AH21" s="34" t="s">
        <v>0</v>
      </c>
      <c r="AI21" s="34" t="s">
        <v>0</v>
      </c>
      <c r="AJ21" s="34" t="s">
        <v>0</v>
      </c>
      <c r="AK21" s="34" t="s">
        <v>0</v>
      </c>
      <c r="AL21" s="34" t="s">
        <v>0</v>
      </c>
      <c r="AM21" s="34" t="s">
        <v>0</v>
      </c>
      <c r="AN21" s="34" t="s">
        <v>0</v>
      </c>
      <c r="AO21" s="34" t="s">
        <v>0</v>
      </c>
      <c r="AP21" s="34" t="s">
        <v>0</v>
      </c>
      <c r="AQ21" s="34" t="s">
        <v>0</v>
      </c>
      <c r="AR21" s="34"/>
      <c r="AS21" s="34"/>
      <c r="AT21" s="34" t="s">
        <v>0</v>
      </c>
    </row>
    <row r="22" spans="2:46">
      <c r="B22" s="260" t="s">
        <v>191</v>
      </c>
      <c r="C22" s="295">
        <v>4866</v>
      </c>
      <c r="D22" s="106">
        <v>4861</v>
      </c>
      <c r="E22" s="106">
        <v>4875</v>
      </c>
      <c r="F22" s="106">
        <v>4981</v>
      </c>
      <c r="G22" s="106">
        <v>5042</v>
      </c>
      <c r="H22" s="106">
        <v>5023</v>
      </c>
      <c r="I22" s="106">
        <v>5017</v>
      </c>
      <c r="J22" s="106">
        <v>5002</v>
      </c>
      <c r="K22" s="106">
        <v>4991</v>
      </c>
      <c r="L22" s="106">
        <v>4974</v>
      </c>
      <c r="M22" s="106">
        <v>4955</v>
      </c>
      <c r="N22" s="106">
        <v>4936</v>
      </c>
      <c r="O22" s="106">
        <v>4923</v>
      </c>
      <c r="P22" s="106">
        <v>4902</v>
      </c>
      <c r="Q22" s="106">
        <v>4884</v>
      </c>
      <c r="R22" s="106">
        <v>4865</v>
      </c>
      <c r="S22" s="106">
        <v>4849</v>
      </c>
      <c r="T22" s="106">
        <v>4841</v>
      </c>
      <c r="U22" s="106">
        <v>4827</v>
      </c>
      <c r="V22" s="106">
        <v>4818</v>
      </c>
      <c r="W22" s="106">
        <v>4809</v>
      </c>
      <c r="X22" s="106">
        <v>4802</v>
      </c>
      <c r="Y22" s="106">
        <v>4794</v>
      </c>
      <c r="Z22" s="106">
        <v>5033</v>
      </c>
      <c r="AA22" s="106">
        <v>5054</v>
      </c>
      <c r="AB22" s="106">
        <v>5082</v>
      </c>
      <c r="AC22" s="34">
        <v>5131</v>
      </c>
      <c r="AD22" s="34">
        <v>5100</v>
      </c>
      <c r="AE22" s="34">
        <v>5064</v>
      </c>
      <c r="AF22" s="34">
        <v>5032</v>
      </c>
      <c r="AG22" s="34">
        <v>5021</v>
      </c>
      <c r="AH22" s="34">
        <v>4992</v>
      </c>
      <c r="AI22" s="34">
        <v>5006</v>
      </c>
      <c r="AJ22" s="34">
        <v>5155</v>
      </c>
      <c r="AK22" s="34">
        <v>5311</v>
      </c>
      <c r="AL22" s="34">
        <v>5458</v>
      </c>
      <c r="AM22" s="34">
        <v>5906</v>
      </c>
      <c r="AN22" s="34">
        <v>6026</v>
      </c>
      <c r="AO22" s="34">
        <v>5970</v>
      </c>
      <c r="AP22" s="34">
        <v>5933</v>
      </c>
      <c r="AQ22" s="34">
        <v>5878</v>
      </c>
      <c r="AR22" s="34">
        <v>5878</v>
      </c>
      <c r="AS22" s="34">
        <v>5841</v>
      </c>
      <c r="AT22" s="34">
        <v>5833</v>
      </c>
    </row>
    <row r="23" spans="2:46">
      <c r="B23" s="260" t="s">
        <v>272</v>
      </c>
      <c r="C23" s="295">
        <v>3638</v>
      </c>
      <c r="D23" s="106">
        <v>3605</v>
      </c>
      <c r="E23" s="106">
        <v>3578</v>
      </c>
      <c r="F23" s="106">
        <v>3555</v>
      </c>
      <c r="G23" s="106">
        <v>3525</v>
      </c>
      <c r="H23" s="106">
        <v>3500</v>
      </c>
      <c r="I23" s="106">
        <v>3488</v>
      </c>
      <c r="J23" s="106">
        <v>3476</v>
      </c>
      <c r="K23" s="106">
        <v>3461</v>
      </c>
      <c r="L23" s="106">
        <v>3449</v>
      </c>
      <c r="M23" s="106">
        <v>3521</v>
      </c>
      <c r="N23" s="106">
        <v>3538</v>
      </c>
      <c r="O23" s="106">
        <v>3528</v>
      </c>
      <c r="P23" s="106">
        <v>3514</v>
      </c>
      <c r="Q23" s="106">
        <v>3554</v>
      </c>
      <c r="R23" s="106">
        <v>3543</v>
      </c>
      <c r="S23" s="106">
        <v>3525</v>
      </c>
      <c r="T23" s="106">
        <v>3508</v>
      </c>
      <c r="U23" s="106">
        <v>3496</v>
      </c>
      <c r="V23" s="106">
        <v>3486</v>
      </c>
      <c r="W23" s="106">
        <v>3482</v>
      </c>
      <c r="X23" s="106">
        <v>3478</v>
      </c>
      <c r="Y23" s="106">
        <v>3460</v>
      </c>
      <c r="Z23" s="106">
        <v>3451</v>
      </c>
      <c r="AA23" s="106">
        <v>3448</v>
      </c>
      <c r="AB23" s="106">
        <v>3429</v>
      </c>
      <c r="AC23" s="34">
        <v>3437</v>
      </c>
      <c r="AD23" s="34">
        <v>3418</v>
      </c>
      <c r="AE23" s="34">
        <v>3415</v>
      </c>
      <c r="AF23" s="34">
        <v>3411</v>
      </c>
      <c r="AG23" s="34">
        <v>3417</v>
      </c>
      <c r="AH23" s="34">
        <v>3401</v>
      </c>
      <c r="AI23" s="34">
        <v>3397</v>
      </c>
      <c r="AJ23" s="34">
        <v>3376</v>
      </c>
      <c r="AK23" s="34">
        <v>3380</v>
      </c>
      <c r="AL23" s="34">
        <v>3394</v>
      </c>
      <c r="AM23" s="34">
        <v>3391</v>
      </c>
      <c r="AN23" s="34">
        <v>3370</v>
      </c>
      <c r="AO23" s="34">
        <v>3348</v>
      </c>
      <c r="AP23" s="34">
        <v>3327</v>
      </c>
      <c r="AQ23" s="34">
        <v>3305</v>
      </c>
      <c r="AR23" s="34">
        <v>3305</v>
      </c>
      <c r="AS23" s="34">
        <v>3299</v>
      </c>
      <c r="AT23" s="34">
        <v>3274</v>
      </c>
    </row>
    <row r="24" spans="2:46">
      <c r="B24" s="260" t="s">
        <v>273</v>
      </c>
      <c r="C24" s="295">
        <v>1578</v>
      </c>
      <c r="D24" s="106">
        <v>1565</v>
      </c>
      <c r="E24" s="106">
        <v>1543</v>
      </c>
      <c r="F24" s="106">
        <v>1531</v>
      </c>
      <c r="G24" s="106">
        <v>1514</v>
      </c>
      <c r="H24" s="106">
        <v>1497</v>
      </c>
      <c r="I24" s="106">
        <v>1480</v>
      </c>
      <c r="J24" s="106">
        <v>1460</v>
      </c>
      <c r="K24" s="106">
        <v>1444</v>
      </c>
      <c r="L24" s="106">
        <v>1426</v>
      </c>
      <c r="M24" s="106">
        <v>1406</v>
      </c>
      <c r="N24" s="106">
        <v>1388</v>
      </c>
      <c r="O24" s="106">
        <v>1404</v>
      </c>
      <c r="P24" s="106">
        <v>1386</v>
      </c>
      <c r="Q24" s="106">
        <v>1378</v>
      </c>
      <c r="R24" s="106">
        <v>1369</v>
      </c>
      <c r="S24" s="106">
        <v>1357</v>
      </c>
      <c r="T24" s="106">
        <v>1347</v>
      </c>
      <c r="U24" s="106">
        <v>1338</v>
      </c>
      <c r="V24" s="106">
        <v>1328</v>
      </c>
      <c r="W24" s="106">
        <v>1322</v>
      </c>
      <c r="X24" s="106">
        <v>1315</v>
      </c>
      <c r="Y24" s="106">
        <v>1420</v>
      </c>
      <c r="Z24" s="106">
        <v>1416</v>
      </c>
      <c r="AA24" s="106">
        <v>1406</v>
      </c>
      <c r="AB24" s="106">
        <v>1399</v>
      </c>
      <c r="AC24" s="34">
        <v>1403</v>
      </c>
      <c r="AD24" s="34">
        <v>1394</v>
      </c>
      <c r="AE24" s="34">
        <v>1397</v>
      </c>
      <c r="AF24" s="34">
        <v>1389</v>
      </c>
      <c r="AG24" s="34">
        <v>1381</v>
      </c>
      <c r="AH24" s="34">
        <v>1373</v>
      </c>
      <c r="AI24" s="34">
        <v>1368</v>
      </c>
      <c r="AJ24" s="34">
        <v>1361</v>
      </c>
      <c r="AK24" s="34">
        <v>1353</v>
      </c>
      <c r="AL24" s="34">
        <v>1342</v>
      </c>
      <c r="AM24" s="34">
        <v>1331</v>
      </c>
      <c r="AN24" s="34">
        <v>1324</v>
      </c>
      <c r="AO24" s="34">
        <v>1313</v>
      </c>
      <c r="AP24" s="34">
        <v>1358</v>
      </c>
      <c r="AQ24" s="34">
        <v>1345</v>
      </c>
      <c r="AR24" s="34">
        <v>1345</v>
      </c>
      <c r="AS24" s="34">
        <v>1331</v>
      </c>
      <c r="AT24" s="34">
        <v>1311</v>
      </c>
    </row>
    <row r="25" spans="2:46">
      <c r="B25" s="260" t="s">
        <v>274</v>
      </c>
      <c r="C25" s="295">
        <v>2593</v>
      </c>
      <c r="D25" s="106">
        <v>2593</v>
      </c>
      <c r="E25" s="106">
        <v>2571</v>
      </c>
      <c r="F25" s="106">
        <v>2549</v>
      </c>
      <c r="G25" s="106">
        <v>2534</v>
      </c>
      <c r="H25" s="106">
        <v>2514</v>
      </c>
      <c r="I25" s="106">
        <v>2496</v>
      </c>
      <c r="J25" s="106">
        <v>2481</v>
      </c>
      <c r="K25" s="106">
        <v>2459</v>
      </c>
      <c r="L25" s="106">
        <v>2439</v>
      </c>
      <c r="M25" s="106">
        <v>2430</v>
      </c>
      <c r="N25" s="106">
        <v>2423</v>
      </c>
      <c r="O25" s="106">
        <v>2412</v>
      </c>
      <c r="P25" s="106">
        <v>2412</v>
      </c>
      <c r="Q25" s="106">
        <v>2402</v>
      </c>
      <c r="R25" s="106">
        <v>2397</v>
      </c>
      <c r="S25" s="106">
        <v>2400</v>
      </c>
      <c r="T25" s="106">
        <v>2391</v>
      </c>
      <c r="U25" s="106">
        <v>2460</v>
      </c>
      <c r="V25" s="106">
        <v>2452</v>
      </c>
      <c r="W25" s="106">
        <v>2521</v>
      </c>
      <c r="X25" s="106">
        <v>2508</v>
      </c>
      <c r="Y25" s="106">
        <v>2499</v>
      </c>
      <c r="Z25" s="106">
        <v>2492</v>
      </c>
      <c r="AA25" s="106">
        <v>2486</v>
      </c>
      <c r="AB25" s="106">
        <v>2473</v>
      </c>
      <c r="AC25" s="34">
        <v>2488</v>
      </c>
      <c r="AD25" s="34">
        <v>2474</v>
      </c>
      <c r="AE25" s="34">
        <v>2533</v>
      </c>
      <c r="AF25" s="34">
        <v>2515</v>
      </c>
      <c r="AG25" s="34">
        <v>2526</v>
      </c>
      <c r="AH25" s="34">
        <v>2509</v>
      </c>
      <c r="AI25" s="34">
        <v>2491</v>
      </c>
      <c r="AJ25" s="34">
        <v>2474</v>
      </c>
      <c r="AK25" s="34">
        <v>2460</v>
      </c>
      <c r="AL25" s="34">
        <v>2443</v>
      </c>
      <c r="AM25" s="34">
        <v>2455</v>
      </c>
      <c r="AN25" s="34">
        <v>2437</v>
      </c>
      <c r="AO25" s="34">
        <v>2442</v>
      </c>
      <c r="AP25" s="34">
        <v>2431</v>
      </c>
      <c r="AQ25" s="34">
        <v>2413</v>
      </c>
      <c r="AR25" s="34">
        <v>2413</v>
      </c>
      <c r="AS25" s="34">
        <v>2413</v>
      </c>
      <c r="AT25" s="34">
        <v>2447</v>
      </c>
    </row>
    <row r="26" spans="2:46" ht="24">
      <c r="B26" s="260" t="s">
        <v>356</v>
      </c>
      <c r="C26" s="295">
        <v>35046</v>
      </c>
      <c r="D26" s="106">
        <v>35040</v>
      </c>
      <c r="E26" s="106">
        <v>35056</v>
      </c>
      <c r="F26" s="106">
        <v>35027</v>
      </c>
      <c r="G26" s="106">
        <v>35354</v>
      </c>
      <c r="H26" s="106">
        <v>35532</v>
      </c>
      <c r="I26" s="106">
        <v>35655</v>
      </c>
      <c r="J26" s="106">
        <v>35894</v>
      </c>
      <c r="K26" s="106">
        <v>37127</v>
      </c>
      <c r="L26" s="106">
        <v>37756</v>
      </c>
      <c r="M26" s="106">
        <v>38454</v>
      </c>
      <c r="N26" s="106">
        <v>38414</v>
      </c>
      <c r="O26" s="106">
        <v>38888</v>
      </c>
      <c r="P26" s="106">
        <v>38919</v>
      </c>
      <c r="Q26" s="106">
        <v>39167</v>
      </c>
      <c r="R26" s="106">
        <v>38719</v>
      </c>
      <c r="S26" s="106">
        <v>38734</v>
      </c>
      <c r="T26" s="106">
        <v>38459</v>
      </c>
      <c r="U26" s="106">
        <v>38541</v>
      </c>
      <c r="V26" s="106">
        <v>38379</v>
      </c>
      <c r="W26" s="106">
        <v>38438</v>
      </c>
      <c r="X26" s="106">
        <v>38668</v>
      </c>
      <c r="Y26" s="106">
        <v>38488</v>
      </c>
      <c r="Z26" s="106">
        <v>38499</v>
      </c>
      <c r="AA26" s="106">
        <v>38259</v>
      </c>
      <c r="AB26" s="106">
        <v>38249</v>
      </c>
      <c r="AC26" s="34">
        <v>38211</v>
      </c>
      <c r="AD26" s="34">
        <v>38277</v>
      </c>
      <c r="AE26" s="34">
        <v>38003</v>
      </c>
      <c r="AF26" s="34">
        <v>37771</v>
      </c>
      <c r="AG26" s="34">
        <v>37508</v>
      </c>
      <c r="AH26" s="34">
        <v>37166</v>
      </c>
      <c r="AI26" s="34">
        <v>27186</v>
      </c>
      <c r="AJ26" s="34">
        <v>27186</v>
      </c>
      <c r="AK26" s="34">
        <v>27186</v>
      </c>
      <c r="AL26" s="34">
        <v>27186</v>
      </c>
      <c r="AM26" s="34">
        <v>27186</v>
      </c>
      <c r="AN26" s="34">
        <v>27186</v>
      </c>
      <c r="AO26" s="34">
        <v>27186</v>
      </c>
      <c r="AP26" s="34">
        <v>27186</v>
      </c>
      <c r="AQ26" s="34">
        <v>27186</v>
      </c>
      <c r="AR26" s="34">
        <v>27186</v>
      </c>
      <c r="AS26" s="34">
        <v>27186</v>
      </c>
      <c r="AT26" s="34">
        <v>27186</v>
      </c>
    </row>
    <row r="27" spans="2:46">
      <c r="B27" s="260" t="s">
        <v>275</v>
      </c>
      <c r="C27" s="295">
        <v>2763</v>
      </c>
      <c r="D27" s="106">
        <v>2852</v>
      </c>
      <c r="E27" s="106">
        <v>2826</v>
      </c>
      <c r="F27" s="106">
        <v>2874</v>
      </c>
      <c r="G27" s="106">
        <v>2967</v>
      </c>
      <c r="H27" s="106">
        <v>2964</v>
      </c>
      <c r="I27" s="106">
        <v>2958</v>
      </c>
      <c r="J27" s="106">
        <v>2944</v>
      </c>
      <c r="K27" s="106">
        <v>2920</v>
      </c>
      <c r="L27" s="106">
        <v>2913</v>
      </c>
      <c r="M27" s="106">
        <v>2895</v>
      </c>
      <c r="N27" s="106">
        <v>2877</v>
      </c>
      <c r="O27" s="106">
        <v>2875</v>
      </c>
      <c r="P27" s="106">
        <v>2848</v>
      </c>
      <c r="Q27" s="106">
        <v>2821</v>
      </c>
      <c r="R27" s="106">
        <v>2794</v>
      </c>
      <c r="S27" s="106">
        <v>2775</v>
      </c>
      <c r="T27" s="106">
        <v>2749</v>
      </c>
      <c r="U27" s="106">
        <v>2724</v>
      </c>
      <c r="V27" s="106">
        <v>2697</v>
      </c>
      <c r="W27" s="106">
        <v>2678</v>
      </c>
      <c r="X27" s="106">
        <v>2653</v>
      </c>
      <c r="Y27" s="106">
        <v>2626</v>
      </c>
      <c r="Z27" s="106">
        <v>2600</v>
      </c>
      <c r="AA27" s="106">
        <v>2591</v>
      </c>
      <c r="AB27" s="106">
        <v>2564</v>
      </c>
      <c r="AC27" s="34">
        <v>2541</v>
      </c>
      <c r="AD27" s="34">
        <v>2514</v>
      </c>
      <c r="AE27" s="34" t="s">
        <v>0</v>
      </c>
      <c r="AF27" s="34" t="s">
        <v>0</v>
      </c>
      <c r="AG27" s="34" t="s">
        <v>0</v>
      </c>
      <c r="AH27" s="34" t="s">
        <v>0</v>
      </c>
      <c r="AI27" s="34" t="s">
        <v>0</v>
      </c>
      <c r="AJ27" s="34" t="s">
        <v>0</v>
      </c>
      <c r="AK27" s="34" t="s">
        <v>0</v>
      </c>
      <c r="AL27" s="34" t="s">
        <v>0</v>
      </c>
      <c r="AM27" s="34" t="s">
        <v>0</v>
      </c>
      <c r="AN27" s="34" t="s">
        <v>0</v>
      </c>
      <c r="AO27" s="34" t="s">
        <v>0</v>
      </c>
      <c r="AP27" s="34" t="s">
        <v>0</v>
      </c>
      <c r="AQ27" s="34" t="s">
        <v>0</v>
      </c>
      <c r="AR27" s="34"/>
      <c r="AS27" s="34"/>
      <c r="AT27" s="34" t="s">
        <v>0</v>
      </c>
    </row>
    <row r="28" spans="2:46">
      <c r="B28" s="260" t="s">
        <v>276</v>
      </c>
      <c r="C28" s="295">
        <v>3085</v>
      </c>
      <c r="D28" s="106">
        <v>3089</v>
      </c>
      <c r="E28" s="106">
        <v>3046</v>
      </c>
      <c r="F28" s="106">
        <v>3003</v>
      </c>
      <c r="G28" s="106">
        <v>3066</v>
      </c>
      <c r="H28" s="106">
        <v>3039</v>
      </c>
      <c r="I28" s="106">
        <v>3003</v>
      </c>
      <c r="J28" s="106">
        <v>2963</v>
      </c>
      <c r="K28" s="106">
        <v>2917</v>
      </c>
      <c r="L28" s="106" t="s">
        <v>0</v>
      </c>
      <c r="M28" s="106" t="s">
        <v>0</v>
      </c>
      <c r="N28" s="106" t="s">
        <v>0</v>
      </c>
      <c r="O28" s="106" t="s">
        <v>0</v>
      </c>
      <c r="P28" s="106" t="s">
        <v>0</v>
      </c>
      <c r="Q28" s="106" t="s">
        <v>0</v>
      </c>
      <c r="R28" s="106" t="s">
        <v>0</v>
      </c>
      <c r="S28" s="106" t="s">
        <v>0</v>
      </c>
      <c r="T28" s="106" t="s">
        <v>0</v>
      </c>
      <c r="U28" s="106" t="s">
        <v>0</v>
      </c>
      <c r="V28" s="106" t="s">
        <v>0</v>
      </c>
      <c r="W28" s="106" t="s">
        <v>0</v>
      </c>
      <c r="X28" s="106" t="s">
        <v>0</v>
      </c>
      <c r="Y28" s="106" t="s">
        <v>0</v>
      </c>
      <c r="Z28" s="106" t="s">
        <v>0</v>
      </c>
      <c r="AA28" s="106" t="s">
        <v>0</v>
      </c>
      <c r="AB28" s="106" t="s">
        <v>0</v>
      </c>
      <c r="AC28" s="34" t="s">
        <v>0</v>
      </c>
      <c r="AD28" s="34" t="s">
        <v>0</v>
      </c>
      <c r="AE28" s="34" t="s">
        <v>0</v>
      </c>
      <c r="AF28" s="34" t="s">
        <v>0</v>
      </c>
      <c r="AG28" s="34" t="s">
        <v>0</v>
      </c>
      <c r="AH28" s="34" t="s">
        <v>0</v>
      </c>
      <c r="AI28" s="34" t="s">
        <v>0</v>
      </c>
      <c r="AJ28" s="34" t="s">
        <v>0</v>
      </c>
      <c r="AK28" s="34" t="s">
        <v>0</v>
      </c>
      <c r="AL28" s="34" t="s">
        <v>0</v>
      </c>
      <c r="AM28" s="34" t="s">
        <v>0</v>
      </c>
      <c r="AN28" s="34" t="s">
        <v>0</v>
      </c>
      <c r="AO28" s="34" t="s">
        <v>0</v>
      </c>
      <c r="AP28" s="34" t="s">
        <v>0</v>
      </c>
      <c r="AQ28" s="34" t="s">
        <v>0</v>
      </c>
      <c r="AR28" s="34"/>
      <c r="AS28" s="34"/>
      <c r="AT28" s="34" t="s">
        <v>0</v>
      </c>
    </row>
    <row r="29" spans="2:46">
      <c r="B29" s="260" t="s">
        <v>277</v>
      </c>
      <c r="C29" s="295">
        <v>3060</v>
      </c>
      <c r="D29" s="106">
        <v>3098</v>
      </c>
      <c r="E29" s="106">
        <v>4806</v>
      </c>
      <c r="F29" s="106">
        <v>4827</v>
      </c>
      <c r="G29" s="106">
        <v>4743</v>
      </c>
      <c r="H29" s="106">
        <v>4669</v>
      </c>
      <c r="I29" s="106">
        <v>4603</v>
      </c>
      <c r="J29" s="106">
        <v>4537</v>
      </c>
      <c r="K29" s="106">
        <v>4475</v>
      </c>
      <c r="L29" s="106">
        <v>4401</v>
      </c>
      <c r="M29" s="106">
        <v>4354</v>
      </c>
      <c r="N29" s="106">
        <v>4476</v>
      </c>
      <c r="O29" s="106">
        <v>4400</v>
      </c>
      <c r="P29" s="106">
        <v>4336</v>
      </c>
      <c r="Q29" s="106">
        <v>4266</v>
      </c>
      <c r="R29" s="106">
        <v>4225</v>
      </c>
      <c r="S29" s="106">
        <v>4188</v>
      </c>
      <c r="T29" s="106">
        <v>4170</v>
      </c>
      <c r="U29" s="106">
        <v>4126</v>
      </c>
      <c r="V29" s="106">
        <v>4082</v>
      </c>
      <c r="W29" s="106">
        <v>4089</v>
      </c>
      <c r="X29" s="106">
        <v>4065</v>
      </c>
      <c r="Y29" s="106">
        <v>4137</v>
      </c>
      <c r="Z29" s="106">
        <v>4112</v>
      </c>
      <c r="AA29" s="106">
        <v>4330</v>
      </c>
      <c r="AB29" s="106">
        <v>4288</v>
      </c>
      <c r="AC29" s="34">
        <v>4367</v>
      </c>
      <c r="AD29" s="34">
        <v>4339</v>
      </c>
      <c r="AE29" s="34">
        <v>4329</v>
      </c>
      <c r="AF29" s="34">
        <v>4283</v>
      </c>
      <c r="AG29" s="34">
        <v>4336</v>
      </c>
      <c r="AH29" s="34">
        <v>4294</v>
      </c>
      <c r="AI29" s="34">
        <v>4374</v>
      </c>
      <c r="AJ29" s="34">
        <v>4322</v>
      </c>
      <c r="AK29" s="34">
        <v>4437</v>
      </c>
      <c r="AL29" s="34">
        <v>4366</v>
      </c>
      <c r="AM29" s="34">
        <v>4347</v>
      </c>
      <c r="AN29" s="34">
        <v>4271</v>
      </c>
      <c r="AO29" s="34">
        <v>4424</v>
      </c>
      <c r="AP29" s="34">
        <v>4353</v>
      </c>
      <c r="AQ29" s="34">
        <v>4424</v>
      </c>
      <c r="AR29" s="34">
        <v>4424</v>
      </c>
      <c r="AS29" s="34">
        <v>4430</v>
      </c>
      <c r="AT29" s="34">
        <v>4541</v>
      </c>
    </row>
    <row r="30" spans="2:46">
      <c r="B30" s="260" t="s">
        <v>278</v>
      </c>
      <c r="C30" s="295" t="s">
        <v>0</v>
      </c>
      <c r="D30" s="106">
        <v>9579</v>
      </c>
      <c r="E30" s="106">
        <v>9570</v>
      </c>
      <c r="F30" s="106">
        <v>9521</v>
      </c>
      <c r="G30" s="106">
        <v>9472</v>
      </c>
      <c r="H30" s="106">
        <v>9425</v>
      </c>
      <c r="I30" s="106">
        <v>9375</v>
      </c>
      <c r="J30" s="106">
        <v>9327</v>
      </c>
      <c r="K30" s="106">
        <v>9281</v>
      </c>
      <c r="L30" s="106">
        <v>9238</v>
      </c>
      <c r="M30" s="106">
        <v>9195</v>
      </c>
      <c r="N30" s="106">
        <v>9153</v>
      </c>
      <c r="O30" s="106">
        <v>9111</v>
      </c>
      <c r="P30" s="106">
        <v>9070</v>
      </c>
      <c r="Q30" s="106">
        <v>9027</v>
      </c>
      <c r="R30" s="106">
        <v>8985</v>
      </c>
      <c r="S30" s="106">
        <v>8949</v>
      </c>
      <c r="T30" s="106">
        <v>8908</v>
      </c>
      <c r="U30" s="106">
        <v>8865</v>
      </c>
      <c r="V30" s="106">
        <v>8823</v>
      </c>
      <c r="W30" s="106">
        <v>8782</v>
      </c>
      <c r="X30" s="106">
        <v>8752</v>
      </c>
      <c r="Y30" s="106">
        <v>8712</v>
      </c>
      <c r="Z30" s="106">
        <v>8686</v>
      </c>
      <c r="AA30" s="106">
        <v>8800</v>
      </c>
      <c r="AB30" s="106">
        <v>8780</v>
      </c>
      <c r="AC30" s="34">
        <v>8847</v>
      </c>
      <c r="AD30" s="34">
        <v>8831</v>
      </c>
      <c r="AE30" s="34">
        <v>8807</v>
      </c>
      <c r="AF30" s="34">
        <v>8780</v>
      </c>
      <c r="AG30" s="34">
        <v>8756</v>
      </c>
      <c r="AH30" s="34">
        <v>8734</v>
      </c>
      <c r="AI30" s="34">
        <v>8706</v>
      </c>
      <c r="AJ30" s="34">
        <v>8681</v>
      </c>
      <c r="AK30" s="34">
        <v>8656</v>
      </c>
      <c r="AL30" s="34">
        <v>8631</v>
      </c>
      <c r="AM30" s="34">
        <v>8603</v>
      </c>
      <c r="AN30" s="34">
        <v>8582</v>
      </c>
      <c r="AO30" s="34">
        <v>8571</v>
      </c>
      <c r="AP30" s="34">
        <v>8544</v>
      </c>
      <c r="AQ30" s="34">
        <v>8530</v>
      </c>
      <c r="AR30" s="34">
        <v>8530</v>
      </c>
      <c r="AS30" s="34">
        <v>8567</v>
      </c>
      <c r="AT30" s="34">
        <v>8590</v>
      </c>
    </row>
    <row r="31" spans="2:46">
      <c r="B31" s="260" t="s">
        <v>279</v>
      </c>
      <c r="C31" s="295" t="s">
        <v>0</v>
      </c>
      <c r="D31" s="106">
        <v>5457</v>
      </c>
      <c r="E31" s="106">
        <v>5440</v>
      </c>
      <c r="F31" s="106">
        <v>5402</v>
      </c>
      <c r="G31" s="106">
        <v>5364</v>
      </c>
      <c r="H31" s="106">
        <v>5326</v>
      </c>
      <c r="I31" s="106">
        <v>5289</v>
      </c>
      <c r="J31" s="106">
        <v>5251</v>
      </c>
      <c r="K31" s="106">
        <v>5213</v>
      </c>
      <c r="L31" s="106">
        <v>5175</v>
      </c>
      <c r="M31" s="106">
        <v>5137</v>
      </c>
      <c r="N31" s="106">
        <v>5099</v>
      </c>
      <c r="O31" s="106">
        <v>5061</v>
      </c>
      <c r="P31" s="106">
        <v>5024</v>
      </c>
      <c r="Q31" s="106">
        <v>4990</v>
      </c>
      <c r="R31" s="106">
        <v>4953</v>
      </c>
      <c r="S31" s="106">
        <v>4919</v>
      </c>
      <c r="T31" s="106">
        <v>4883</v>
      </c>
      <c r="U31" s="106">
        <v>4845</v>
      </c>
      <c r="V31" s="106">
        <v>4811</v>
      </c>
      <c r="W31" s="106">
        <v>4775</v>
      </c>
      <c r="X31" s="106">
        <v>4738</v>
      </c>
      <c r="Y31" s="106">
        <v>4701</v>
      </c>
      <c r="Z31" s="106">
        <v>4677</v>
      </c>
      <c r="AA31" s="106">
        <v>4646</v>
      </c>
      <c r="AB31" s="106">
        <v>4608</v>
      </c>
      <c r="AC31" s="34">
        <v>4570</v>
      </c>
      <c r="AD31" s="34">
        <v>4533</v>
      </c>
      <c r="AE31" s="34">
        <v>4558</v>
      </c>
      <c r="AF31" s="34">
        <v>4519</v>
      </c>
      <c r="AG31" s="34">
        <v>4489</v>
      </c>
      <c r="AH31" s="34">
        <v>4454</v>
      </c>
      <c r="AI31" s="34">
        <v>4433</v>
      </c>
      <c r="AJ31" s="34">
        <v>4409</v>
      </c>
      <c r="AK31" s="34">
        <v>4387</v>
      </c>
      <c r="AL31" s="34">
        <v>4363</v>
      </c>
      <c r="AM31" s="34">
        <v>4350</v>
      </c>
      <c r="AN31" s="34">
        <v>4327</v>
      </c>
      <c r="AO31" s="34">
        <v>4306</v>
      </c>
      <c r="AP31" s="34">
        <v>4286</v>
      </c>
      <c r="AQ31" s="34">
        <v>4263</v>
      </c>
      <c r="AR31" s="34">
        <v>4263</v>
      </c>
      <c r="AS31" s="34">
        <v>4246</v>
      </c>
      <c r="AT31" s="34">
        <v>4379</v>
      </c>
    </row>
    <row r="32" spans="2:46">
      <c r="B32" s="260" t="s">
        <v>280</v>
      </c>
      <c r="C32" s="295" t="s">
        <v>0</v>
      </c>
      <c r="D32" s="106">
        <v>4856</v>
      </c>
      <c r="E32" s="106">
        <v>4855</v>
      </c>
      <c r="F32" s="106">
        <v>4828</v>
      </c>
      <c r="G32" s="106">
        <v>4800</v>
      </c>
      <c r="H32" s="106">
        <v>4773</v>
      </c>
      <c r="I32" s="106">
        <v>4748</v>
      </c>
      <c r="J32" s="106">
        <v>4725</v>
      </c>
      <c r="K32" s="106">
        <v>4702</v>
      </c>
      <c r="L32" s="106">
        <v>4677</v>
      </c>
      <c r="M32" s="106">
        <v>4651</v>
      </c>
      <c r="N32" s="106">
        <v>4626</v>
      </c>
      <c r="O32" s="106">
        <v>4601</v>
      </c>
      <c r="P32" s="106">
        <v>4576</v>
      </c>
      <c r="Q32" s="106">
        <v>4550</v>
      </c>
      <c r="R32" s="106">
        <v>4541</v>
      </c>
      <c r="S32" s="106">
        <v>4527</v>
      </c>
      <c r="T32" s="106">
        <v>4586</v>
      </c>
      <c r="U32" s="106">
        <v>4572</v>
      </c>
      <c r="V32" s="106">
        <v>4557</v>
      </c>
      <c r="W32" s="106">
        <v>4566</v>
      </c>
      <c r="X32" s="106">
        <v>4589</v>
      </c>
      <c r="Y32" s="106">
        <v>4574</v>
      </c>
      <c r="Z32" s="106">
        <v>4567</v>
      </c>
      <c r="AA32" s="106">
        <v>4551</v>
      </c>
      <c r="AB32" s="106">
        <v>4544</v>
      </c>
      <c r="AC32" s="34">
        <v>4533</v>
      </c>
      <c r="AD32" s="34">
        <v>4525</v>
      </c>
      <c r="AE32" s="34">
        <v>4510</v>
      </c>
      <c r="AF32" s="34">
        <v>4498</v>
      </c>
      <c r="AG32" s="34">
        <v>4491</v>
      </c>
      <c r="AH32" s="34">
        <v>4481</v>
      </c>
      <c r="AI32" s="34">
        <v>4469</v>
      </c>
      <c r="AJ32" s="34">
        <v>4453</v>
      </c>
      <c r="AK32" s="34">
        <v>4445</v>
      </c>
      <c r="AL32" s="34">
        <v>4431</v>
      </c>
      <c r="AM32" s="34">
        <v>4423</v>
      </c>
      <c r="AN32" s="34">
        <v>4406</v>
      </c>
      <c r="AO32" s="34">
        <v>4396</v>
      </c>
      <c r="AP32" s="34">
        <v>4392</v>
      </c>
      <c r="AQ32" s="34">
        <v>4380</v>
      </c>
      <c r="AR32" s="34">
        <v>4380</v>
      </c>
      <c r="AS32" s="34">
        <v>4377</v>
      </c>
      <c r="AT32" s="34">
        <v>4355</v>
      </c>
    </row>
    <row r="33" spans="2:46">
      <c r="B33" s="260" t="s">
        <v>281</v>
      </c>
      <c r="C33" s="295" t="s">
        <v>0</v>
      </c>
      <c r="D33" s="106" t="s">
        <v>0</v>
      </c>
      <c r="E33" s="106">
        <v>5321</v>
      </c>
      <c r="F33" s="106">
        <v>5299</v>
      </c>
      <c r="G33" s="106">
        <v>5274</v>
      </c>
      <c r="H33" s="106">
        <v>5249</v>
      </c>
      <c r="I33" s="106">
        <v>5225</v>
      </c>
      <c r="J33" s="106">
        <v>5202</v>
      </c>
      <c r="K33" s="106">
        <v>5189</v>
      </c>
      <c r="L33" s="106">
        <v>5169</v>
      </c>
      <c r="M33" s="106">
        <v>5156</v>
      </c>
      <c r="N33" s="106">
        <v>5136</v>
      </c>
      <c r="O33" s="106">
        <v>5115</v>
      </c>
      <c r="P33" s="106">
        <v>5095</v>
      </c>
      <c r="Q33" s="106">
        <v>5076</v>
      </c>
      <c r="R33" s="106">
        <v>5055</v>
      </c>
      <c r="S33" s="106">
        <v>5035</v>
      </c>
      <c r="T33" s="106">
        <v>5015</v>
      </c>
      <c r="U33" s="106">
        <v>4999</v>
      </c>
      <c r="V33" s="106">
        <v>4979</v>
      </c>
      <c r="W33" s="106">
        <v>4958</v>
      </c>
      <c r="X33" s="106">
        <v>4948</v>
      </c>
      <c r="Y33" s="106">
        <v>4928</v>
      </c>
      <c r="Z33" s="106">
        <v>4909</v>
      </c>
      <c r="AA33" s="106">
        <v>4889</v>
      </c>
      <c r="AB33" s="106">
        <v>4870</v>
      </c>
      <c r="AC33" s="34">
        <v>4851</v>
      </c>
      <c r="AD33" s="34">
        <v>4830</v>
      </c>
      <c r="AE33" s="34">
        <v>4810</v>
      </c>
      <c r="AF33" s="34">
        <v>4790</v>
      </c>
      <c r="AG33" s="34" t="s">
        <v>0</v>
      </c>
      <c r="AH33" s="34" t="s">
        <v>0</v>
      </c>
      <c r="AI33" s="34" t="s">
        <v>0</v>
      </c>
      <c r="AJ33" s="34" t="s">
        <v>0</v>
      </c>
      <c r="AK33" s="34" t="s">
        <v>0</v>
      </c>
      <c r="AL33" s="34" t="s">
        <v>0</v>
      </c>
      <c r="AM33" s="34" t="s">
        <v>0</v>
      </c>
      <c r="AN33" s="34" t="s">
        <v>0</v>
      </c>
      <c r="AO33" s="34" t="s">
        <v>0</v>
      </c>
      <c r="AP33" s="34" t="s">
        <v>0</v>
      </c>
      <c r="AQ33" s="34" t="s">
        <v>0</v>
      </c>
      <c r="AR33" s="34"/>
      <c r="AS33" s="34"/>
      <c r="AT33" s="34" t="s">
        <v>0</v>
      </c>
    </row>
    <row r="34" spans="2:46">
      <c r="B34" s="260" t="s">
        <v>355</v>
      </c>
      <c r="C34" s="295" t="s">
        <v>0</v>
      </c>
      <c r="D34" s="106" t="s">
        <v>0</v>
      </c>
      <c r="E34" s="106">
        <v>5050</v>
      </c>
      <c r="F34" s="106">
        <v>5050</v>
      </c>
      <c r="G34" s="106">
        <v>5034</v>
      </c>
      <c r="H34" s="106">
        <v>5017</v>
      </c>
      <c r="I34" s="106">
        <v>5001</v>
      </c>
      <c r="J34" s="106">
        <v>4986</v>
      </c>
      <c r="K34" s="106">
        <v>4975</v>
      </c>
      <c r="L34" s="106">
        <v>4964</v>
      </c>
      <c r="M34" s="106">
        <v>4954</v>
      </c>
      <c r="N34" s="106">
        <v>4946</v>
      </c>
      <c r="O34" s="106">
        <v>5026</v>
      </c>
      <c r="P34" s="106">
        <v>5013</v>
      </c>
      <c r="Q34" s="106">
        <v>5001</v>
      </c>
      <c r="R34" s="106">
        <v>4988</v>
      </c>
      <c r="S34" s="106">
        <v>4975</v>
      </c>
      <c r="T34" s="106">
        <v>4965</v>
      </c>
      <c r="U34" s="106">
        <v>4952</v>
      </c>
      <c r="V34" s="106">
        <v>4940</v>
      </c>
      <c r="W34" s="106">
        <v>4930</v>
      </c>
      <c r="X34" s="106">
        <v>4948</v>
      </c>
      <c r="Y34" s="106">
        <v>4942</v>
      </c>
      <c r="Z34" s="106">
        <v>4928</v>
      </c>
      <c r="AA34" s="106">
        <v>4913</v>
      </c>
      <c r="AB34" s="106">
        <v>4898</v>
      </c>
      <c r="AC34" s="34">
        <v>4886</v>
      </c>
      <c r="AD34" s="34">
        <v>4871</v>
      </c>
      <c r="AE34" s="34">
        <v>4857</v>
      </c>
      <c r="AF34" s="34">
        <v>4842</v>
      </c>
      <c r="AG34" s="34">
        <v>4896</v>
      </c>
      <c r="AH34" s="34">
        <v>4881</v>
      </c>
      <c r="AI34" s="34">
        <v>4896</v>
      </c>
      <c r="AJ34" s="34">
        <v>4882</v>
      </c>
      <c r="AK34" s="34">
        <v>4868</v>
      </c>
      <c r="AL34" s="34">
        <v>4852</v>
      </c>
      <c r="AM34" s="34">
        <v>4835</v>
      </c>
      <c r="AN34" s="34">
        <v>4818</v>
      </c>
      <c r="AO34" s="34">
        <v>4805</v>
      </c>
      <c r="AP34" s="34">
        <v>4797</v>
      </c>
      <c r="AQ34" s="34">
        <v>4783</v>
      </c>
      <c r="AR34" s="34">
        <v>4783</v>
      </c>
      <c r="AS34" s="34">
        <v>4767</v>
      </c>
      <c r="AT34" s="34">
        <v>4738</v>
      </c>
    </row>
    <row r="35" spans="2:46">
      <c r="B35" s="260" t="s">
        <v>282</v>
      </c>
      <c r="C35" s="295" t="s">
        <v>0</v>
      </c>
      <c r="D35" s="106" t="s">
        <v>0</v>
      </c>
      <c r="E35" s="106">
        <v>7767</v>
      </c>
      <c r="F35" s="106">
        <v>7768</v>
      </c>
      <c r="G35" s="106">
        <v>7770</v>
      </c>
      <c r="H35" s="106">
        <v>7742</v>
      </c>
      <c r="I35" s="106">
        <v>7707</v>
      </c>
      <c r="J35" s="106">
        <v>7674</v>
      </c>
      <c r="K35" s="106">
        <v>7642</v>
      </c>
      <c r="L35" s="106">
        <v>7613</v>
      </c>
      <c r="M35" s="106">
        <v>7595</v>
      </c>
      <c r="N35" s="106">
        <v>7568</v>
      </c>
      <c r="O35" s="106">
        <v>7542</v>
      </c>
      <c r="P35" s="106">
        <v>7535</v>
      </c>
      <c r="Q35" s="106">
        <v>7505</v>
      </c>
      <c r="R35" s="106">
        <v>7475</v>
      </c>
      <c r="S35" s="106">
        <v>7445</v>
      </c>
      <c r="T35" s="106">
        <v>7415</v>
      </c>
      <c r="U35" s="106">
        <v>7388</v>
      </c>
      <c r="V35" s="106">
        <v>7359</v>
      </c>
      <c r="W35" s="106">
        <v>7331</v>
      </c>
      <c r="X35" s="106">
        <v>7303</v>
      </c>
      <c r="Y35" s="106">
        <v>7280</v>
      </c>
      <c r="Z35" s="106">
        <v>7253</v>
      </c>
      <c r="AA35" s="106">
        <v>7253</v>
      </c>
      <c r="AB35" s="106">
        <v>7224</v>
      </c>
      <c r="AC35" s="34">
        <v>7193</v>
      </c>
      <c r="AD35" s="34">
        <v>7173</v>
      </c>
      <c r="AE35" s="34">
        <v>7148</v>
      </c>
      <c r="AF35" s="34">
        <v>7129</v>
      </c>
      <c r="AG35" s="34">
        <v>7112</v>
      </c>
      <c r="AH35" s="34">
        <v>7092</v>
      </c>
      <c r="AI35" s="34">
        <v>7072</v>
      </c>
      <c r="AJ35" s="34">
        <v>7056</v>
      </c>
      <c r="AK35" s="34">
        <v>7036</v>
      </c>
      <c r="AL35" s="34">
        <v>7015</v>
      </c>
      <c r="AM35" s="34">
        <v>6995</v>
      </c>
      <c r="AN35" s="34">
        <v>6975</v>
      </c>
      <c r="AO35" s="34">
        <v>7012</v>
      </c>
      <c r="AP35" s="34">
        <v>6992</v>
      </c>
      <c r="AQ35" s="34">
        <v>7010</v>
      </c>
      <c r="AR35" s="34">
        <v>7010</v>
      </c>
      <c r="AS35" s="34">
        <v>6987</v>
      </c>
      <c r="AT35" s="34">
        <v>6940</v>
      </c>
    </row>
    <row r="36" spans="2:46">
      <c r="B36" s="260" t="s">
        <v>283</v>
      </c>
      <c r="C36" s="295" t="s">
        <v>0</v>
      </c>
      <c r="D36" s="106" t="s">
        <v>0</v>
      </c>
      <c r="E36" s="106" t="s">
        <v>0</v>
      </c>
      <c r="F36" s="106">
        <v>7544</v>
      </c>
      <c r="G36" s="106">
        <v>7585</v>
      </c>
      <c r="H36" s="106">
        <v>7573</v>
      </c>
      <c r="I36" s="106">
        <v>7599</v>
      </c>
      <c r="J36" s="106">
        <v>7580</v>
      </c>
      <c r="K36" s="106">
        <v>7631</v>
      </c>
      <c r="L36" s="106">
        <v>7623</v>
      </c>
      <c r="M36" s="106">
        <v>7679</v>
      </c>
      <c r="N36" s="106">
        <v>7669</v>
      </c>
      <c r="O36" s="106">
        <v>7724</v>
      </c>
      <c r="P36" s="106">
        <v>7713</v>
      </c>
      <c r="Q36" s="106">
        <v>7755</v>
      </c>
      <c r="R36" s="106">
        <v>7734</v>
      </c>
      <c r="S36" s="106">
        <v>7796</v>
      </c>
      <c r="T36" s="106">
        <v>7770</v>
      </c>
      <c r="U36" s="106">
        <v>7820</v>
      </c>
      <c r="V36" s="106">
        <v>7794</v>
      </c>
      <c r="W36" s="106">
        <v>7828</v>
      </c>
      <c r="X36" s="106">
        <v>7799</v>
      </c>
      <c r="Y36" s="106">
        <v>7844</v>
      </c>
      <c r="Z36" s="106">
        <v>7812</v>
      </c>
      <c r="AA36" s="106">
        <v>7805</v>
      </c>
      <c r="AB36" s="106">
        <v>7780</v>
      </c>
      <c r="AC36" s="34">
        <v>7768</v>
      </c>
      <c r="AD36" s="34">
        <v>7740</v>
      </c>
      <c r="AE36" s="34">
        <v>7738</v>
      </c>
      <c r="AF36" s="34">
        <v>7711</v>
      </c>
      <c r="AG36" s="34">
        <v>7715</v>
      </c>
      <c r="AH36" s="34">
        <v>7685</v>
      </c>
      <c r="AI36" s="34">
        <v>7693</v>
      </c>
      <c r="AJ36" s="34">
        <v>7667</v>
      </c>
      <c r="AK36" s="34">
        <v>7677</v>
      </c>
      <c r="AL36" s="34">
        <v>7659</v>
      </c>
      <c r="AM36" s="34">
        <v>7674</v>
      </c>
      <c r="AN36" s="34">
        <v>7649</v>
      </c>
      <c r="AO36" s="34">
        <v>7666</v>
      </c>
      <c r="AP36" s="34">
        <v>7641</v>
      </c>
      <c r="AQ36" s="34">
        <v>7656</v>
      </c>
      <c r="AR36" s="34">
        <v>7656</v>
      </c>
      <c r="AS36" s="34">
        <v>7635</v>
      </c>
      <c r="AT36" s="34">
        <v>7654</v>
      </c>
    </row>
    <row r="37" spans="2:46">
      <c r="B37" s="260" t="s">
        <v>284</v>
      </c>
      <c r="C37" s="295" t="s">
        <v>0</v>
      </c>
      <c r="D37" s="106" t="s">
        <v>0</v>
      </c>
      <c r="E37" s="106" t="s">
        <v>0</v>
      </c>
      <c r="F37" s="106">
        <v>1879</v>
      </c>
      <c r="G37" s="106">
        <v>1844</v>
      </c>
      <c r="H37" s="106">
        <v>1818</v>
      </c>
      <c r="I37" s="106">
        <v>1786</v>
      </c>
      <c r="J37" s="106">
        <v>1759</v>
      </c>
      <c r="K37" s="106">
        <v>1724</v>
      </c>
      <c r="L37" s="106">
        <v>1690</v>
      </c>
      <c r="M37" s="106">
        <v>1656</v>
      </c>
      <c r="N37" s="106">
        <v>1629</v>
      </c>
      <c r="O37" s="106">
        <v>1595</v>
      </c>
      <c r="P37" s="106">
        <v>1571</v>
      </c>
      <c r="Q37" s="106">
        <v>1554</v>
      </c>
      <c r="R37" s="106">
        <v>1534</v>
      </c>
      <c r="S37" s="106">
        <v>1520</v>
      </c>
      <c r="T37" s="106">
        <v>1501</v>
      </c>
      <c r="U37" s="106">
        <v>1482</v>
      </c>
      <c r="V37" s="106">
        <v>1470</v>
      </c>
      <c r="W37" s="106">
        <v>1456</v>
      </c>
      <c r="X37" s="106">
        <v>1436</v>
      </c>
      <c r="Y37" s="106">
        <v>1416</v>
      </c>
      <c r="Z37" s="106">
        <v>1405</v>
      </c>
      <c r="AA37" s="106">
        <v>1389</v>
      </c>
      <c r="AB37" s="106">
        <v>1374</v>
      </c>
      <c r="AC37" s="34">
        <v>1362</v>
      </c>
      <c r="AD37" s="34">
        <v>1345</v>
      </c>
      <c r="AE37" s="34">
        <v>1561</v>
      </c>
      <c r="AF37" s="34">
        <v>1538</v>
      </c>
      <c r="AG37" s="34">
        <v>1529</v>
      </c>
      <c r="AH37" s="34">
        <v>1513</v>
      </c>
      <c r="AI37" s="34">
        <v>1500</v>
      </c>
      <c r="AJ37" s="34">
        <v>1476</v>
      </c>
      <c r="AK37" s="34">
        <v>1455</v>
      </c>
      <c r="AL37" s="34">
        <v>1424</v>
      </c>
      <c r="AM37" s="34">
        <v>1401</v>
      </c>
      <c r="AN37" s="34">
        <v>1378</v>
      </c>
      <c r="AO37" s="34">
        <v>1349</v>
      </c>
      <c r="AP37" s="34">
        <v>1318</v>
      </c>
      <c r="AQ37" s="34" t="s">
        <v>0</v>
      </c>
      <c r="AR37" s="34"/>
      <c r="AS37" s="34"/>
      <c r="AT37" s="34" t="s">
        <v>0</v>
      </c>
    </row>
    <row r="38" spans="2:46">
      <c r="B38" s="260" t="s">
        <v>285</v>
      </c>
      <c r="C38" s="295" t="s">
        <v>0</v>
      </c>
      <c r="D38" s="106" t="s">
        <v>0</v>
      </c>
      <c r="E38" s="106" t="s">
        <v>0</v>
      </c>
      <c r="F38" s="106" t="s">
        <v>0</v>
      </c>
      <c r="G38" s="106">
        <v>12311</v>
      </c>
      <c r="H38" s="106">
        <v>12301</v>
      </c>
      <c r="I38" s="106">
        <v>12273</v>
      </c>
      <c r="J38" s="106">
        <v>12219</v>
      </c>
      <c r="K38" s="106">
        <v>12162</v>
      </c>
      <c r="L38" s="106">
        <v>12104</v>
      </c>
      <c r="M38" s="106">
        <v>12093</v>
      </c>
      <c r="N38" s="106">
        <v>12040</v>
      </c>
      <c r="O38" s="106">
        <v>11988</v>
      </c>
      <c r="P38" s="106">
        <v>11935</v>
      </c>
      <c r="Q38" s="106">
        <v>11883</v>
      </c>
      <c r="R38" s="106">
        <v>11830</v>
      </c>
      <c r="S38" s="106">
        <v>11164</v>
      </c>
      <c r="T38" s="106">
        <v>11112</v>
      </c>
      <c r="U38" s="106">
        <v>11060</v>
      </c>
      <c r="V38" s="106">
        <v>11008</v>
      </c>
      <c r="W38" s="106">
        <v>10956</v>
      </c>
      <c r="X38" s="106">
        <v>10907</v>
      </c>
      <c r="Y38" s="106">
        <v>10866</v>
      </c>
      <c r="Z38" s="106">
        <v>10813</v>
      </c>
      <c r="AA38" s="106">
        <v>10780</v>
      </c>
      <c r="AB38" s="106">
        <v>10744</v>
      </c>
      <c r="AC38" s="34">
        <v>10715</v>
      </c>
      <c r="AD38" s="34">
        <v>10708</v>
      </c>
      <c r="AE38" s="34">
        <v>10726</v>
      </c>
      <c r="AF38" s="34">
        <v>10705</v>
      </c>
      <c r="AG38" s="34">
        <v>10719</v>
      </c>
      <c r="AH38" s="34">
        <v>10680</v>
      </c>
      <c r="AI38" s="34">
        <v>10700</v>
      </c>
      <c r="AJ38" s="34">
        <v>10679</v>
      </c>
      <c r="AK38" s="34">
        <v>10642</v>
      </c>
      <c r="AL38" s="34">
        <v>10602</v>
      </c>
      <c r="AM38" s="34">
        <v>10650</v>
      </c>
      <c r="AN38" s="34">
        <v>10616</v>
      </c>
      <c r="AO38" s="34">
        <v>10748</v>
      </c>
      <c r="AP38" s="34">
        <v>10703</v>
      </c>
      <c r="AQ38" s="34">
        <v>10685</v>
      </c>
      <c r="AR38" s="34">
        <v>10685</v>
      </c>
      <c r="AS38" s="34">
        <v>10638</v>
      </c>
      <c r="AT38" s="34">
        <v>10594</v>
      </c>
    </row>
    <row r="39" spans="2:46">
      <c r="B39" s="260" t="s">
        <v>286</v>
      </c>
      <c r="C39" s="295" t="s">
        <v>0</v>
      </c>
      <c r="D39" s="106" t="s">
        <v>0</v>
      </c>
      <c r="E39" s="106" t="s">
        <v>0</v>
      </c>
      <c r="F39" s="106" t="s">
        <v>0</v>
      </c>
      <c r="G39" s="106">
        <v>3760</v>
      </c>
      <c r="H39" s="106">
        <v>4107</v>
      </c>
      <c r="I39" s="106">
        <v>4067</v>
      </c>
      <c r="J39" s="106">
        <v>4025</v>
      </c>
      <c r="K39" s="106">
        <v>3985</v>
      </c>
      <c r="L39" s="106">
        <v>3945</v>
      </c>
      <c r="M39" s="106">
        <v>3905</v>
      </c>
      <c r="N39" s="106">
        <v>3866</v>
      </c>
      <c r="O39" s="106">
        <v>3826</v>
      </c>
      <c r="P39" s="106">
        <v>3789</v>
      </c>
      <c r="Q39" s="106">
        <v>3749</v>
      </c>
      <c r="R39" s="106">
        <v>3713</v>
      </c>
      <c r="S39" s="106">
        <v>3673</v>
      </c>
      <c r="T39" s="106">
        <v>3634</v>
      </c>
      <c r="U39" s="106">
        <v>3604</v>
      </c>
      <c r="V39" s="106">
        <v>3585</v>
      </c>
      <c r="W39" s="106">
        <v>3559</v>
      </c>
      <c r="X39" s="106">
        <v>3535</v>
      </c>
      <c r="Y39" s="106">
        <v>3514</v>
      </c>
      <c r="Z39" s="106">
        <v>3491</v>
      </c>
      <c r="AA39" s="106">
        <v>14425</v>
      </c>
      <c r="AB39" s="106">
        <v>14356</v>
      </c>
      <c r="AC39" s="34">
        <v>14415</v>
      </c>
      <c r="AD39" s="34">
        <v>14330</v>
      </c>
      <c r="AE39" s="34">
        <v>14314</v>
      </c>
      <c r="AF39" s="34">
        <v>14228</v>
      </c>
      <c r="AG39" s="34">
        <v>14205</v>
      </c>
      <c r="AH39" s="34">
        <v>14129</v>
      </c>
      <c r="AI39" s="34">
        <v>14124</v>
      </c>
      <c r="AJ39" s="34">
        <v>14043</v>
      </c>
      <c r="AK39" s="34">
        <v>13973</v>
      </c>
      <c r="AL39" s="34">
        <v>13892</v>
      </c>
      <c r="AM39" s="34">
        <v>13812</v>
      </c>
      <c r="AN39" s="34">
        <v>13794</v>
      </c>
      <c r="AO39" s="34">
        <v>13706</v>
      </c>
      <c r="AP39" s="34">
        <v>13634</v>
      </c>
      <c r="AQ39" s="34">
        <v>13676</v>
      </c>
      <c r="AR39" s="34">
        <v>13676</v>
      </c>
      <c r="AS39" s="34">
        <v>13749</v>
      </c>
      <c r="AT39" s="34">
        <v>13559</v>
      </c>
    </row>
    <row r="40" spans="2:46">
      <c r="B40" s="260" t="s">
        <v>464</v>
      </c>
      <c r="C40" s="295" t="s">
        <v>0</v>
      </c>
      <c r="D40" s="106" t="s">
        <v>0</v>
      </c>
      <c r="E40" s="106" t="s">
        <v>0</v>
      </c>
      <c r="F40" s="106" t="s">
        <v>0</v>
      </c>
      <c r="G40" s="106">
        <v>6705</v>
      </c>
      <c r="H40" s="106">
        <v>6728</v>
      </c>
      <c r="I40" s="106">
        <v>6711</v>
      </c>
      <c r="J40" s="106">
        <v>6688</v>
      </c>
      <c r="K40" s="106">
        <v>6793</v>
      </c>
      <c r="L40" s="106">
        <v>6759</v>
      </c>
      <c r="M40" s="106">
        <v>6737</v>
      </c>
      <c r="N40" s="106">
        <v>6715</v>
      </c>
      <c r="O40" s="106">
        <v>6842</v>
      </c>
      <c r="P40" s="106">
        <v>6817</v>
      </c>
      <c r="Q40" s="106">
        <v>6886</v>
      </c>
      <c r="R40" s="106">
        <v>6855</v>
      </c>
      <c r="S40" s="106">
        <v>6917</v>
      </c>
      <c r="T40" s="106">
        <v>6879</v>
      </c>
      <c r="U40" s="106">
        <v>6862</v>
      </c>
      <c r="V40" s="106">
        <v>6838</v>
      </c>
      <c r="W40" s="106">
        <v>6867</v>
      </c>
      <c r="X40" s="106">
        <v>6841</v>
      </c>
      <c r="Y40" s="106">
        <v>6804</v>
      </c>
      <c r="Z40" s="106">
        <v>5572</v>
      </c>
      <c r="AA40" s="106">
        <v>5572</v>
      </c>
      <c r="AB40" s="106">
        <v>5572</v>
      </c>
      <c r="AC40" s="34">
        <v>5572</v>
      </c>
      <c r="AD40" s="34">
        <v>5572</v>
      </c>
      <c r="AE40" s="34">
        <v>5572</v>
      </c>
      <c r="AF40" s="34">
        <v>5572</v>
      </c>
      <c r="AG40" s="34">
        <v>5572</v>
      </c>
      <c r="AH40" s="34">
        <v>5572</v>
      </c>
      <c r="AI40" s="34">
        <v>5572</v>
      </c>
      <c r="AJ40" s="34">
        <v>5572</v>
      </c>
      <c r="AK40" s="34">
        <v>5572</v>
      </c>
      <c r="AL40" s="34">
        <v>5572</v>
      </c>
      <c r="AM40" s="34">
        <v>5572</v>
      </c>
      <c r="AN40" s="34">
        <v>22858</v>
      </c>
      <c r="AO40" s="34">
        <v>22767</v>
      </c>
      <c r="AP40" s="34">
        <v>22636</v>
      </c>
      <c r="AQ40" s="34">
        <v>22504</v>
      </c>
      <c r="AR40" s="34">
        <v>22504</v>
      </c>
      <c r="AS40" s="34">
        <v>22410</v>
      </c>
      <c r="AT40" s="34">
        <v>22145</v>
      </c>
    </row>
    <row r="41" spans="2:46" ht="24">
      <c r="B41" s="260" t="s">
        <v>287</v>
      </c>
      <c r="C41" s="295" t="s">
        <v>0</v>
      </c>
      <c r="D41" s="106" t="s">
        <v>0</v>
      </c>
      <c r="E41" s="106" t="s">
        <v>0</v>
      </c>
      <c r="F41" s="106" t="s">
        <v>0</v>
      </c>
      <c r="G41" s="106">
        <v>1331</v>
      </c>
      <c r="H41" s="106">
        <v>1348</v>
      </c>
      <c r="I41" s="106">
        <v>1355</v>
      </c>
      <c r="J41" s="106">
        <v>1334</v>
      </c>
      <c r="K41" s="106">
        <v>1316</v>
      </c>
      <c r="L41" s="106">
        <v>1295</v>
      </c>
      <c r="M41" s="106">
        <v>1274</v>
      </c>
      <c r="N41" s="106">
        <v>1253</v>
      </c>
      <c r="O41" s="106">
        <v>2695</v>
      </c>
      <c r="P41" s="106">
        <v>2693</v>
      </c>
      <c r="Q41" s="106">
        <v>2659</v>
      </c>
      <c r="R41" s="106">
        <v>2623</v>
      </c>
      <c r="S41" s="106">
        <v>2597</v>
      </c>
      <c r="T41" s="106">
        <v>2566</v>
      </c>
      <c r="U41" s="106">
        <v>2559</v>
      </c>
      <c r="V41" s="106">
        <v>2532</v>
      </c>
      <c r="W41" s="106">
        <v>2543</v>
      </c>
      <c r="X41" s="106">
        <v>2512</v>
      </c>
      <c r="Y41" s="106">
        <v>2525</v>
      </c>
      <c r="Z41" s="106">
        <v>2494</v>
      </c>
      <c r="AA41" s="106">
        <v>2621</v>
      </c>
      <c r="AB41" s="106">
        <v>2783</v>
      </c>
      <c r="AC41" s="34">
        <v>2882</v>
      </c>
      <c r="AD41" s="34">
        <v>2844</v>
      </c>
      <c r="AE41" s="34">
        <v>2991</v>
      </c>
      <c r="AF41" s="34">
        <v>2959</v>
      </c>
      <c r="AG41" s="34">
        <v>2999</v>
      </c>
      <c r="AH41" s="34">
        <v>2959</v>
      </c>
      <c r="AI41" s="34">
        <v>2949</v>
      </c>
      <c r="AJ41" s="34">
        <v>2901</v>
      </c>
      <c r="AK41" s="34">
        <v>2938</v>
      </c>
      <c r="AL41" s="34">
        <v>2887</v>
      </c>
      <c r="AM41" s="34">
        <v>2914</v>
      </c>
      <c r="AN41" s="34">
        <v>2953</v>
      </c>
      <c r="AO41" s="34">
        <v>2961</v>
      </c>
      <c r="AP41" s="34">
        <v>2996</v>
      </c>
      <c r="AQ41" s="34">
        <v>2953</v>
      </c>
      <c r="AR41" s="34">
        <v>2953</v>
      </c>
      <c r="AS41" s="34">
        <v>2909</v>
      </c>
      <c r="AT41" s="34">
        <v>3075</v>
      </c>
    </row>
    <row r="42" spans="2:46">
      <c r="B42" s="260" t="s">
        <v>288</v>
      </c>
      <c r="C42" s="295" t="s">
        <v>0</v>
      </c>
      <c r="D42" s="106" t="s">
        <v>0</v>
      </c>
      <c r="E42" s="106" t="s">
        <v>0</v>
      </c>
      <c r="F42" s="106" t="s">
        <v>0</v>
      </c>
      <c r="G42" s="106" t="s">
        <v>0</v>
      </c>
      <c r="H42" s="106">
        <v>8817</v>
      </c>
      <c r="I42" s="106">
        <v>8739</v>
      </c>
      <c r="J42" s="106">
        <v>8660</v>
      </c>
      <c r="K42" s="106">
        <v>8582</v>
      </c>
      <c r="L42" s="106">
        <v>8504</v>
      </c>
      <c r="M42" s="106">
        <v>8426</v>
      </c>
      <c r="N42" s="106">
        <v>8348</v>
      </c>
      <c r="O42" s="106">
        <v>8275</v>
      </c>
      <c r="P42" s="106">
        <v>8197</v>
      </c>
      <c r="Q42" s="106">
        <v>8119</v>
      </c>
      <c r="R42" s="106">
        <v>8043</v>
      </c>
      <c r="S42" s="106">
        <v>7965</v>
      </c>
      <c r="T42" s="106">
        <v>7889</v>
      </c>
      <c r="U42" s="106">
        <v>7811</v>
      </c>
      <c r="V42" s="106">
        <v>7742</v>
      </c>
      <c r="W42" s="106">
        <v>7674</v>
      </c>
      <c r="X42" s="106">
        <v>7609</v>
      </c>
      <c r="Y42" s="106">
        <v>7541</v>
      </c>
      <c r="Z42" s="106">
        <v>7474</v>
      </c>
      <c r="AA42" s="106">
        <v>7406</v>
      </c>
      <c r="AB42" s="106">
        <v>7340</v>
      </c>
      <c r="AC42" s="34">
        <v>7272</v>
      </c>
      <c r="AD42" s="34">
        <v>7204</v>
      </c>
      <c r="AE42" s="34">
        <v>7136</v>
      </c>
      <c r="AF42" s="34">
        <v>7074</v>
      </c>
      <c r="AG42" s="34">
        <v>7006</v>
      </c>
      <c r="AH42" s="34">
        <v>6942</v>
      </c>
      <c r="AI42" s="34">
        <v>6883</v>
      </c>
      <c r="AJ42" s="34">
        <v>6856</v>
      </c>
      <c r="AK42" s="34">
        <v>6821</v>
      </c>
      <c r="AL42" s="34">
        <v>6778</v>
      </c>
      <c r="AM42" s="34">
        <v>6753</v>
      </c>
      <c r="AN42" s="34">
        <v>6713</v>
      </c>
      <c r="AO42" s="34">
        <v>6674</v>
      </c>
      <c r="AP42" s="34">
        <v>6636</v>
      </c>
      <c r="AQ42" s="34">
        <v>6605</v>
      </c>
      <c r="AR42" s="34">
        <v>6605</v>
      </c>
      <c r="AS42" s="34">
        <v>6597</v>
      </c>
      <c r="AT42" s="34">
        <v>6534</v>
      </c>
    </row>
    <row r="43" spans="2:46">
      <c r="B43" s="260" t="s">
        <v>289</v>
      </c>
      <c r="C43" s="295" t="s">
        <v>0</v>
      </c>
      <c r="D43" s="106" t="s">
        <v>0</v>
      </c>
      <c r="E43" s="106" t="s">
        <v>0</v>
      </c>
      <c r="F43" s="106" t="s">
        <v>0</v>
      </c>
      <c r="G43" s="106" t="s">
        <v>0</v>
      </c>
      <c r="H43" s="106">
        <v>4566</v>
      </c>
      <c r="I43" s="106">
        <v>4556</v>
      </c>
      <c r="J43" s="106">
        <v>4522</v>
      </c>
      <c r="K43" s="106">
        <v>4488</v>
      </c>
      <c r="L43" s="106">
        <v>4456</v>
      </c>
      <c r="M43" s="106">
        <v>4706</v>
      </c>
      <c r="N43" s="106">
        <v>4669</v>
      </c>
      <c r="O43" s="106">
        <v>4652</v>
      </c>
      <c r="P43" s="106">
        <v>4620</v>
      </c>
      <c r="Q43" s="106">
        <v>4589</v>
      </c>
      <c r="R43" s="106">
        <v>4558</v>
      </c>
      <c r="S43" s="106">
        <v>4527</v>
      </c>
      <c r="T43" s="106">
        <v>4497</v>
      </c>
      <c r="U43" s="106">
        <v>4469</v>
      </c>
      <c r="V43" s="106">
        <v>4442</v>
      </c>
      <c r="W43" s="106">
        <v>4415</v>
      </c>
      <c r="X43" s="106">
        <v>4391</v>
      </c>
      <c r="Y43" s="106">
        <v>4367</v>
      </c>
      <c r="Z43" s="106">
        <v>4338</v>
      </c>
      <c r="AA43" s="106">
        <v>4308</v>
      </c>
      <c r="AB43" s="106">
        <v>4278</v>
      </c>
      <c r="AC43" s="34">
        <v>4247</v>
      </c>
      <c r="AD43" s="34">
        <v>4218</v>
      </c>
      <c r="AE43" s="34">
        <v>4187</v>
      </c>
      <c r="AF43" s="34">
        <v>4159</v>
      </c>
      <c r="AG43" s="34">
        <v>4134</v>
      </c>
      <c r="AH43" s="34">
        <v>4103</v>
      </c>
      <c r="AI43" s="34">
        <v>4091</v>
      </c>
      <c r="AJ43" s="34">
        <v>4064</v>
      </c>
      <c r="AK43" s="34">
        <v>4043</v>
      </c>
      <c r="AL43" s="34">
        <v>4058</v>
      </c>
      <c r="AM43" s="34">
        <v>4029</v>
      </c>
      <c r="AN43" s="34">
        <v>3998</v>
      </c>
      <c r="AO43" s="34">
        <v>3965</v>
      </c>
      <c r="AP43" s="34">
        <v>3950</v>
      </c>
      <c r="AQ43" s="34">
        <v>3917</v>
      </c>
      <c r="AR43" s="34">
        <v>3917</v>
      </c>
      <c r="AS43" s="34">
        <v>3913</v>
      </c>
      <c r="AT43" s="34">
        <v>3861</v>
      </c>
    </row>
    <row r="44" spans="2:46">
      <c r="B44" s="260" t="s">
        <v>290</v>
      </c>
      <c r="C44" s="295" t="s">
        <v>0</v>
      </c>
      <c r="D44" s="106" t="s">
        <v>0</v>
      </c>
      <c r="E44" s="106" t="s">
        <v>0</v>
      </c>
      <c r="F44" s="106" t="s">
        <v>0</v>
      </c>
      <c r="G44" s="106" t="s">
        <v>0</v>
      </c>
      <c r="H44" s="106">
        <v>7934</v>
      </c>
      <c r="I44" s="106">
        <v>7938</v>
      </c>
      <c r="J44" s="106">
        <v>7902</v>
      </c>
      <c r="K44" s="106">
        <v>7876</v>
      </c>
      <c r="L44" s="106">
        <v>7850</v>
      </c>
      <c r="M44" s="106">
        <v>7818</v>
      </c>
      <c r="N44" s="106">
        <v>7788</v>
      </c>
      <c r="O44" s="106">
        <v>7766</v>
      </c>
      <c r="P44" s="106">
        <v>7742</v>
      </c>
      <c r="Q44" s="106">
        <v>7721</v>
      </c>
      <c r="R44" s="106">
        <v>7697</v>
      </c>
      <c r="S44" s="106">
        <v>7674</v>
      </c>
      <c r="T44" s="106">
        <v>7652</v>
      </c>
      <c r="U44" s="106">
        <v>7636</v>
      </c>
      <c r="V44" s="106">
        <v>7613</v>
      </c>
      <c r="W44" s="106">
        <v>7590</v>
      </c>
      <c r="X44" s="106">
        <v>7567</v>
      </c>
      <c r="Y44" s="106">
        <v>7550</v>
      </c>
      <c r="Z44" s="106">
        <v>7543</v>
      </c>
      <c r="AA44" s="106">
        <v>7565</v>
      </c>
      <c r="AB44" s="106">
        <v>7554</v>
      </c>
      <c r="AC44" s="34">
        <v>7530</v>
      </c>
      <c r="AD44" s="34">
        <v>7507</v>
      </c>
      <c r="AE44" s="34">
        <v>7483</v>
      </c>
      <c r="AF44" s="34">
        <v>7474</v>
      </c>
      <c r="AG44" s="34">
        <v>7592</v>
      </c>
      <c r="AH44" s="34">
        <v>7674</v>
      </c>
      <c r="AI44" s="34">
        <v>7788</v>
      </c>
      <c r="AJ44" s="34">
        <v>7772</v>
      </c>
      <c r="AK44" s="34">
        <v>7799</v>
      </c>
      <c r="AL44" s="34">
        <v>7782</v>
      </c>
      <c r="AM44" s="34">
        <v>7758</v>
      </c>
      <c r="AN44" s="34">
        <v>7727</v>
      </c>
      <c r="AO44" s="34">
        <v>7704</v>
      </c>
      <c r="AP44" s="34">
        <v>7693</v>
      </c>
      <c r="AQ44" s="34">
        <v>7668</v>
      </c>
      <c r="AR44" s="34">
        <v>7668</v>
      </c>
      <c r="AS44" s="34">
        <v>7635</v>
      </c>
      <c r="AT44" s="34">
        <v>7620</v>
      </c>
    </row>
    <row r="45" spans="2:46">
      <c r="B45" s="260" t="s">
        <v>291</v>
      </c>
      <c r="C45" s="295" t="s">
        <v>0</v>
      </c>
      <c r="D45" s="106" t="s">
        <v>0</v>
      </c>
      <c r="E45" s="106" t="s">
        <v>0</v>
      </c>
      <c r="F45" s="106" t="s">
        <v>0</v>
      </c>
      <c r="G45" s="106" t="s">
        <v>0</v>
      </c>
      <c r="H45" s="106" t="s">
        <v>0</v>
      </c>
      <c r="I45" s="106">
        <v>5532</v>
      </c>
      <c r="J45" s="106">
        <v>5501</v>
      </c>
      <c r="K45" s="106">
        <v>5454</v>
      </c>
      <c r="L45" s="106">
        <v>5408</v>
      </c>
      <c r="M45" s="106">
        <v>5361</v>
      </c>
      <c r="N45" s="106">
        <v>5315</v>
      </c>
      <c r="O45" s="106">
        <v>5268</v>
      </c>
      <c r="P45" s="106">
        <v>5224</v>
      </c>
      <c r="Q45" s="106">
        <v>5178</v>
      </c>
      <c r="R45" s="106">
        <v>5131</v>
      </c>
      <c r="S45" s="106">
        <v>5085</v>
      </c>
      <c r="T45" s="106">
        <v>5039</v>
      </c>
      <c r="U45" s="106">
        <v>4993</v>
      </c>
      <c r="V45" s="106">
        <v>4951</v>
      </c>
      <c r="W45" s="106">
        <v>4907</v>
      </c>
      <c r="X45" s="106">
        <v>4864</v>
      </c>
      <c r="Y45" s="106">
        <v>4822</v>
      </c>
      <c r="Z45" s="106">
        <v>4778</v>
      </c>
      <c r="AA45" s="106">
        <v>4735</v>
      </c>
      <c r="AB45" s="106">
        <v>4691</v>
      </c>
      <c r="AC45" s="34">
        <v>4648</v>
      </c>
      <c r="AD45" s="34">
        <v>4607</v>
      </c>
      <c r="AE45" s="34">
        <v>4564</v>
      </c>
      <c r="AF45" s="34">
        <v>4521</v>
      </c>
      <c r="AG45" s="34">
        <v>4489</v>
      </c>
      <c r="AH45" s="34">
        <v>4446</v>
      </c>
      <c r="AI45" s="34">
        <v>4410</v>
      </c>
      <c r="AJ45" s="34">
        <v>4369</v>
      </c>
      <c r="AK45" s="34">
        <v>4342</v>
      </c>
      <c r="AL45" s="34">
        <v>4316</v>
      </c>
      <c r="AM45" s="34">
        <v>4290</v>
      </c>
      <c r="AN45" s="34">
        <v>4263</v>
      </c>
      <c r="AO45" s="34">
        <v>4237</v>
      </c>
      <c r="AP45" s="34">
        <v>4212</v>
      </c>
      <c r="AQ45" s="34">
        <v>4187</v>
      </c>
      <c r="AR45" s="34">
        <v>4187</v>
      </c>
      <c r="AS45" s="34">
        <v>4165</v>
      </c>
      <c r="AT45" s="34">
        <v>4220</v>
      </c>
    </row>
    <row r="46" spans="2:46">
      <c r="B46" s="260" t="s">
        <v>292</v>
      </c>
      <c r="C46" s="295" t="s">
        <v>0</v>
      </c>
      <c r="D46" s="106" t="s">
        <v>0</v>
      </c>
      <c r="E46" s="106" t="s">
        <v>0</v>
      </c>
      <c r="F46" s="106" t="s">
        <v>0</v>
      </c>
      <c r="G46" s="106" t="s">
        <v>0</v>
      </c>
      <c r="H46" s="106" t="s">
        <v>0</v>
      </c>
      <c r="I46" s="106">
        <v>10527</v>
      </c>
      <c r="J46" s="106">
        <v>10612</v>
      </c>
      <c r="K46" s="106">
        <v>10738</v>
      </c>
      <c r="L46" s="106">
        <v>21605</v>
      </c>
      <c r="M46" s="106">
        <v>21780</v>
      </c>
      <c r="N46" s="106">
        <v>21721</v>
      </c>
      <c r="O46" s="106">
        <v>21725</v>
      </c>
      <c r="P46" s="106">
        <v>21655</v>
      </c>
      <c r="Q46" s="106">
        <v>21610</v>
      </c>
      <c r="R46" s="106">
        <v>21596</v>
      </c>
      <c r="S46" s="106">
        <v>21553</v>
      </c>
      <c r="T46" s="106">
        <v>21483</v>
      </c>
      <c r="U46" s="106">
        <v>21430</v>
      </c>
      <c r="V46" s="106">
        <v>21382</v>
      </c>
      <c r="W46" s="106">
        <v>21369</v>
      </c>
      <c r="X46" s="106">
        <v>21308</v>
      </c>
      <c r="Y46" s="106">
        <v>21248</v>
      </c>
      <c r="Z46" s="106">
        <v>21223</v>
      </c>
      <c r="AA46" s="106">
        <v>21198</v>
      </c>
      <c r="AB46" s="106">
        <v>21167</v>
      </c>
      <c r="AC46" s="34">
        <v>21165</v>
      </c>
      <c r="AD46" s="34">
        <v>21114</v>
      </c>
      <c r="AE46" s="34">
        <v>21209</v>
      </c>
      <c r="AF46" s="34">
        <v>21175</v>
      </c>
      <c r="AG46" s="34">
        <v>21307</v>
      </c>
      <c r="AH46" s="34">
        <v>21240</v>
      </c>
      <c r="AI46" s="34">
        <v>21283</v>
      </c>
      <c r="AJ46" s="34">
        <v>21251</v>
      </c>
      <c r="AK46" s="34">
        <v>21249</v>
      </c>
      <c r="AL46" s="34">
        <v>21172</v>
      </c>
      <c r="AM46" s="34">
        <v>21095</v>
      </c>
      <c r="AN46" s="34">
        <v>21019</v>
      </c>
      <c r="AO46" s="34">
        <v>20959</v>
      </c>
      <c r="AP46" s="34">
        <v>20921</v>
      </c>
      <c r="AQ46" s="34">
        <v>20855</v>
      </c>
      <c r="AR46" s="34">
        <v>20855</v>
      </c>
      <c r="AS46" s="34">
        <v>20794</v>
      </c>
      <c r="AT46" s="34">
        <v>20750</v>
      </c>
    </row>
    <row r="47" spans="2:46">
      <c r="B47" s="260" t="s">
        <v>293</v>
      </c>
      <c r="C47" s="295" t="s">
        <v>0</v>
      </c>
      <c r="D47" s="106" t="s">
        <v>0</v>
      </c>
      <c r="E47" s="106" t="s">
        <v>0</v>
      </c>
      <c r="F47" s="106" t="s">
        <v>0</v>
      </c>
      <c r="G47" s="106" t="s">
        <v>0</v>
      </c>
      <c r="H47" s="106" t="s">
        <v>0</v>
      </c>
      <c r="I47" s="106">
        <v>1051</v>
      </c>
      <c r="J47" s="106">
        <v>1047</v>
      </c>
      <c r="K47" s="106">
        <v>1042</v>
      </c>
      <c r="L47" s="106">
        <v>1029</v>
      </c>
      <c r="M47" s="106">
        <v>1018</v>
      </c>
      <c r="N47" s="106">
        <v>1024</v>
      </c>
      <c r="O47" s="106">
        <v>1026</v>
      </c>
      <c r="P47" s="106">
        <v>1027</v>
      </c>
      <c r="Q47" s="106">
        <v>1020</v>
      </c>
      <c r="R47" s="106">
        <v>1011</v>
      </c>
      <c r="S47" s="106">
        <v>1003</v>
      </c>
      <c r="T47" s="106">
        <v>995</v>
      </c>
      <c r="U47" s="106">
        <v>986</v>
      </c>
      <c r="V47" s="106">
        <v>978</v>
      </c>
      <c r="W47" s="106">
        <v>970</v>
      </c>
      <c r="X47" s="106">
        <v>962</v>
      </c>
      <c r="Y47" s="106">
        <v>985</v>
      </c>
      <c r="Z47" s="106">
        <v>977</v>
      </c>
      <c r="AA47" s="106">
        <v>1003</v>
      </c>
      <c r="AB47" s="106">
        <v>998</v>
      </c>
      <c r="AC47" s="34">
        <v>1016</v>
      </c>
      <c r="AD47" s="34">
        <v>1012</v>
      </c>
      <c r="AE47" s="34">
        <v>1011</v>
      </c>
      <c r="AF47" s="34">
        <v>1001</v>
      </c>
      <c r="AG47" s="34">
        <v>1009</v>
      </c>
      <c r="AH47" s="34">
        <v>999</v>
      </c>
      <c r="AI47" s="34">
        <v>1003</v>
      </c>
      <c r="AJ47" s="34">
        <v>992</v>
      </c>
      <c r="AK47" s="34">
        <v>982</v>
      </c>
      <c r="AL47" s="34">
        <v>971</v>
      </c>
      <c r="AM47" s="34">
        <v>964</v>
      </c>
      <c r="AN47" s="34">
        <v>952</v>
      </c>
      <c r="AO47" s="34">
        <v>946</v>
      </c>
      <c r="AP47" s="34">
        <v>935</v>
      </c>
      <c r="AQ47" s="34">
        <v>926</v>
      </c>
      <c r="AR47" s="34">
        <v>926</v>
      </c>
      <c r="AS47" s="34">
        <v>914</v>
      </c>
      <c r="AT47" s="34">
        <v>916</v>
      </c>
    </row>
    <row r="48" spans="2:46">
      <c r="B48" s="260" t="s">
        <v>294</v>
      </c>
      <c r="C48" s="295" t="s">
        <v>0</v>
      </c>
      <c r="D48" s="106" t="s">
        <v>0</v>
      </c>
      <c r="E48" s="106" t="s">
        <v>0</v>
      </c>
      <c r="F48" s="106" t="s">
        <v>0</v>
      </c>
      <c r="G48" s="106" t="s">
        <v>0</v>
      </c>
      <c r="H48" s="106" t="s">
        <v>0</v>
      </c>
      <c r="I48" s="106">
        <v>8931</v>
      </c>
      <c r="J48" s="106">
        <v>8853</v>
      </c>
      <c r="K48" s="106">
        <v>8822</v>
      </c>
      <c r="L48" s="106">
        <v>8732</v>
      </c>
      <c r="M48" s="106">
        <v>8645</v>
      </c>
      <c r="N48" s="106">
        <v>8561</v>
      </c>
      <c r="O48" s="106">
        <v>8476</v>
      </c>
      <c r="P48" s="106">
        <v>8392</v>
      </c>
      <c r="Q48" s="106">
        <v>8308</v>
      </c>
      <c r="R48" s="106">
        <v>8231</v>
      </c>
      <c r="S48" s="106">
        <v>8154</v>
      </c>
      <c r="T48" s="106">
        <v>8071</v>
      </c>
      <c r="U48" s="106">
        <v>7988</v>
      </c>
      <c r="V48" s="106">
        <v>7910</v>
      </c>
      <c r="W48" s="106">
        <v>7828</v>
      </c>
      <c r="X48" s="106">
        <v>7745</v>
      </c>
      <c r="Y48" s="106">
        <v>8226</v>
      </c>
      <c r="Z48" s="106">
        <v>8195</v>
      </c>
      <c r="AA48" s="106">
        <v>8145</v>
      </c>
      <c r="AB48" s="106">
        <v>8095</v>
      </c>
      <c r="AC48" s="34">
        <v>10237</v>
      </c>
      <c r="AD48" s="34">
        <v>10210</v>
      </c>
      <c r="AE48" s="34">
        <v>10154</v>
      </c>
      <c r="AF48" s="34">
        <v>10100</v>
      </c>
      <c r="AG48" s="34">
        <v>10046</v>
      </c>
      <c r="AH48" s="34">
        <v>9992</v>
      </c>
      <c r="AI48" s="34">
        <v>9940</v>
      </c>
      <c r="AJ48" s="34">
        <v>9889</v>
      </c>
      <c r="AK48" s="34">
        <v>9839</v>
      </c>
      <c r="AL48" s="34">
        <v>9789</v>
      </c>
      <c r="AM48" s="34">
        <v>9739</v>
      </c>
      <c r="AN48" s="34">
        <v>9689</v>
      </c>
      <c r="AO48" s="34">
        <v>9638</v>
      </c>
      <c r="AP48" s="34">
        <v>9588</v>
      </c>
      <c r="AQ48" s="34">
        <v>9538</v>
      </c>
      <c r="AR48" s="34">
        <v>9538</v>
      </c>
      <c r="AS48" s="34">
        <v>9490</v>
      </c>
      <c r="AT48" s="34">
        <v>9390</v>
      </c>
    </row>
    <row r="49" spans="2:46">
      <c r="B49" s="260" t="s">
        <v>295</v>
      </c>
      <c r="C49" s="295" t="s">
        <v>0</v>
      </c>
      <c r="D49" s="106" t="s">
        <v>0</v>
      </c>
      <c r="E49" s="106" t="s">
        <v>0</v>
      </c>
      <c r="F49" s="106" t="s">
        <v>0</v>
      </c>
      <c r="G49" s="106" t="s">
        <v>0</v>
      </c>
      <c r="H49" s="106" t="s">
        <v>0</v>
      </c>
      <c r="I49" s="106">
        <v>17066</v>
      </c>
      <c r="J49" s="106">
        <v>17059</v>
      </c>
      <c r="K49" s="106">
        <v>17115</v>
      </c>
      <c r="L49" s="106">
        <v>17096</v>
      </c>
      <c r="M49" s="106">
        <v>17081</v>
      </c>
      <c r="N49" s="106">
        <v>17064</v>
      </c>
      <c r="O49" s="106">
        <v>17050</v>
      </c>
      <c r="P49" s="106">
        <v>17043</v>
      </c>
      <c r="Q49" s="106">
        <v>17036</v>
      </c>
      <c r="R49" s="106">
        <v>17026</v>
      </c>
      <c r="S49" s="106">
        <v>17014</v>
      </c>
      <c r="T49" s="106">
        <v>17007</v>
      </c>
      <c r="U49" s="106">
        <v>16999</v>
      </c>
      <c r="V49" s="106">
        <v>16998</v>
      </c>
      <c r="W49" s="106">
        <v>17044</v>
      </c>
      <c r="X49" s="106">
        <v>17095</v>
      </c>
      <c r="Y49" s="106">
        <v>17138</v>
      </c>
      <c r="Z49" s="106">
        <v>17138</v>
      </c>
      <c r="AA49" s="106">
        <v>17158</v>
      </c>
      <c r="AB49" s="106">
        <v>17143</v>
      </c>
      <c r="AC49" s="34">
        <v>17126</v>
      </c>
      <c r="AD49" s="34">
        <v>17114</v>
      </c>
      <c r="AE49" s="34">
        <v>17133</v>
      </c>
      <c r="AF49" s="34">
        <v>17177</v>
      </c>
      <c r="AG49" s="34">
        <v>17190</v>
      </c>
      <c r="AH49" s="34">
        <v>17215</v>
      </c>
      <c r="AI49" s="34">
        <v>17193</v>
      </c>
      <c r="AJ49" s="34">
        <v>17182</v>
      </c>
      <c r="AK49" s="34">
        <v>17161</v>
      </c>
      <c r="AL49" s="34">
        <v>17150</v>
      </c>
      <c r="AM49" s="34">
        <v>17133</v>
      </c>
      <c r="AN49" s="34">
        <v>17123</v>
      </c>
      <c r="AO49" s="34">
        <v>17099</v>
      </c>
      <c r="AP49" s="34">
        <v>17088</v>
      </c>
      <c r="AQ49" s="34">
        <v>17075</v>
      </c>
      <c r="AR49" s="34">
        <v>17075</v>
      </c>
      <c r="AS49" s="34">
        <v>17052</v>
      </c>
      <c r="AT49" s="34">
        <v>17040</v>
      </c>
    </row>
    <row r="50" spans="2:46">
      <c r="B50" s="260" t="s">
        <v>296</v>
      </c>
      <c r="C50" s="295" t="s">
        <v>0</v>
      </c>
      <c r="D50" s="106" t="s">
        <v>0</v>
      </c>
      <c r="E50" s="106" t="s">
        <v>0</v>
      </c>
      <c r="F50" s="106" t="s">
        <v>0</v>
      </c>
      <c r="G50" s="106" t="s">
        <v>0</v>
      </c>
      <c r="H50" s="106" t="s">
        <v>0</v>
      </c>
      <c r="I50" s="106">
        <v>5586</v>
      </c>
      <c r="J50" s="106">
        <v>5550</v>
      </c>
      <c r="K50" s="106">
        <v>5519</v>
      </c>
      <c r="L50" s="106">
        <v>5478</v>
      </c>
      <c r="M50" s="106">
        <v>5438</v>
      </c>
      <c r="N50" s="106">
        <v>5399</v>
      </c>
      <c r="O50" s="106">
        <v>5360</v>
      </c>
      <c r="P50" s="106">
        <v>5321</v>
      </c>
      <c r="Q50" s="106">
        <v>5282</v>
      </c>
      <c r="R50" s="106">
        <v>5244</v>
      </c>
      <c r="S50" s="106">
        <v>5207</v>
      </c>
      <c r="T50" s="106">
        <v>7893</v>
      </c>
      <c r="U50" s="106">
        <v>7841</v>
      </c>
      <c r="V50" s="106">
        <v>7803</v>
      </c>
      <c r="W50" s="106">
        <v>7753</v>
      </c>
      <c r="X50" s="106">
        <v>7701</v>
      </c>
      <c r="Y50" s="106">
        <v>7652</v>
      </c>
      <c r="Z50" s="106">
        <v>7600</v>
      </c>
      <c r="AA50" s="106">
        <v>7554</v>
      </c>
      <c r="AB50" s="106">
        <v>7518</v>
      </c>
      <c r="AC50" s="34">
        <v>7558</v>
      </c>
      <c r="AD50" s="34">
        <v>7522</v>
      </c>
      <c r="AE50" s="34">
        <v>7563</v>
      </c>
      <c r="AF50" s="34">
        <v>7524</v>
      </c>
      <c r="AG50" s="34">
        <v>7492</v>
      </c>
      <c r="AH50" s="34">
        <v>7454</v>
      </c>
      <c r="AI50" s="34">
        <v>7425</v>
      </c>
      <c r="AJ50" s="34">
        <v>7386</v>
      </c>
      <c r="AK50" s="34">
        <v>7359</v>
      </c>
      <c r="AL50" s="34">
        <v>7319</v>
      </c>
      <c r="AM50" s="34">
        <v>7279</v>
      </c>
      <c r="AN50" s="34">
        <v>7239</v>
      </c>
      <c r="AO50" s="34">
        <v>7207</v>
      </c>
      <c r="AP50" s="34">
        <v>7167</v>
      </c>
      <c r="AQ50" s="34">
        <v>7133</v>
      </c>
      <c r="AR50" s="34">
        <v>7133</v>
      </c>
      <c r="AS50" s="34">
        <v>7128</v>
      </c>
      <c r="AT50" s="34">
        <v>7082</v>
      </c>
    </row>
    <row r="51" spans="2:46">
      <c r="B51" s="260" t="s">
        <v>297</v>
      </c>
      <c r="C51" s="295" t="s">
        <v>0</v>
      </c>
      <c r="D51" s="106" t="s">
        <v>0</v>
      </c>
      <c r="E51" s="106" t="s">
        <v>0</v>
      </c>
      <c r="F51" s="106" t="s">
        <v>0</v>
      </c>
      <c r="G51" s="106" t="s">
        <v>0</v>
      </c>
      <c r="H51" s="106" t="s">
        <v>0</v>
      </c>
      <c r="I51" s="106">
        <v>3319</v>
      </c>
      <c r="J51" s="106">
        <v>3313</v>
      </c>
      <c r="K51" s="106">
        <v>3299</v>
      </c>
      <c r="L51" s="106">
        <v>3262</v>
      </c>
      <c r="M51" s="106">
        <v>3225</v>
      </c>
      <c r="N51" s="106">
        <v>3188</v>
      </c>
      <c r="O51" s="106">
        <v>5562</v>
      </c>
      <c r="P51" s="106">
        <v>5526</v>
      </c>
      <c r="Q51" s="106">
        <v>5493</v>
      </c>
      <c r="R51" s="106">
        <v>5438</v>
      </c>
      <c r="S51" s="106">
        <v>5387</v>
      </c>
      <c r="T51" s="106">
        <v>5332</v>
      </c>
      <c r="U51" s="106">
        <v>5277</v>
      </c>
      <c r="V51" s="106">
        <v>5228</v>
      </c>
      <c r="W51" s="106">
        <v>5179</v>
      </c>
      <c r="X51" s="106">
        <v>5143</v>
      </c>
      <c r="Y51" s="106">
        <v>5109</v>
      </c>
      <c r="Z51" s="106">
        <v>5081</v>
      </c>
      <c r="AA51" s="106">
        <v>5059</v>
      </c>
      <c r="AB51" s="106">
        <v>5023</v>
      </c>
      <c r="AC51" s="34">
        <v>5045</v>
      </c>
      <c r="AD51" s="34">
        <v>5020</v>
      </c>
      <c r="AE51" s="34">
        <v>4989</v>
      </c>
      <c r="AF51" s="34">
        <v>4976</v>
      </c>
      <c r="AG51" s="34">
        <v>4953</v>
      </c>
      <c r="AH51" s="34">
        <v>4937</v>
      </c>
      <c r="AI51" s="34">
        <v>4905</v>
      </c>
      <c r="AJ51" s="34">
        <v>4881</v>
      </c>
      <c r="AK51" s="34">
        <v>4854</v>
      </c>
      <c r="AL51" s="34">
        <v>4833</v>
      </c>
      <c r="AM51" s="34">
        <v>4813</v>
      </c>
      <c r="AN51" s="34">
        <v>4784</v>
      </c>
      <c r="AO51" s="34">
        <v>4754</v>
      </c>
      <c r="AP51" s="34">
        <v>4732</v>
      </c>
      <c r="AQ51" s="34">
        <v>4726</v>
      </c>
      <c r="AR51" s="34">
        <v>4726</v>
      </c>
      <c r="AS51" s="34">
        <v>4692</v>
      </c>
      <c r="AT51" s="34">
        <v>4637</v>
      </c>
    </row>
    <row r="52" spans="2:46">
      <c r="B52" s="260" t="s">
        <v>298</v>
      </c>
      <c r="C52" s="295" t="s">
        <v>0</v>
      </c>
      <c r="D52" s="106" t="s">
        <v>0</v>
      </c>
      <c r="E52" s="106" t="s">
        <v>0</v>
      </c>
      <c r="F52" s="106" t="s">
        <v>0</v>
      </c>
      <c r="G52" s="106" t="s">
        <v>0</v>
      </c>
      <c r="H52" s="106" t="s">
        <v>0</v>
      </c>
      <c r="I52" s="106" t="s">
        <v>0</v>
      </c>
      <c r="J52" s="106">
        <v>14791</v>
      </c>
      <c r="K52" s="106">
        <v>14688</v>
      </c>
      <c r="L52" s="106">
        <v>14584</v>
      </c>
      <c r="M52" s="106">
        <v>14479</v>
      </c>
      <c r="N52" s="106">
        <v>14375</v>
      </c>
      <c r="O52" s="106">
        <v>14270</v>
      </c>
      <c r="P52" s="106">
        <v>14168</v>
      </c>
      <c r="Q52" s="106">
        <v>14064</v>
      </c>
      <c r="R52" s="106">
        <v>13959</v>
      </c>
      <c r="S52" s="106">
        <v>13854</v>
      </c>
      <c r="T52" s="106">
        <v>13750</v>
      </c>
      <c r="U52" s="106">
        <v>13646</v>
      </c>
      <c r="V52" s="106">
        <v>13543</v>
      </c>
      <c r="W52" s="106">
        <v>13442</v>
      </c>
      <c r="X52" s="106">
        <v>13352</v>
      </c>
      <c r="Y52" s="106">
        <v>13264</v>
      </c>
      <c r="Z52" s="106">
        <v>13180</v>
      </c>
      <c r="AA52" s="106">
        <v>13096</v>
      </c>
      <c r="AB52" s="106">
        <v>13005</v>
      </c>
      <c r="AC52" s="34">
        <v>12914</v>
      </c>
      <c r="AD52" s="34">
        <v>12824</v>
      </c>
      <c r="AE52" s="34">
        <v>12742</v>
      </c>
      <c r="AF52" s="34">
        <v>12654</v>
      </c>
      <c r="AG52" s="34">
        <v>12570</v>
      </c>
      <c r="AH52" s="34">
        <v>12481</v>
      </c>
      <c r="AI52" s="34">
        <v>12404</v>
      </c>
      <c r="AJ52" s="34">
        <v>12313</v>
      </c>
      <c r="AK52" s="34">
        <v>12238</v>
      </c>
      <c r="AL52" s="34">
        <v>12178</v>
      </c>
      <c r="AM52" s="34">
        <v>12134</v>
      </c>
      <c r="AN52" s="34">
        <v>12073</v>
      </c>
      <c r="AO52" s="34">
        <v>12021</v>
      </c>
      <c r="AP52" s="34">
        <v>11964</v>
      </c>
      <c r="AQ52" s="34">
        <v>11935</v>
      </c>
      <c r="AR52" s="34">
        <v>11935</v>
      </c>
      <c r="AS52" s="34">
        <v>11883</v>
      </c>
      <c r="AT52" s="34">
        <v>11809</v>
      </c>
    </row>
    <row r="53" spans="2:46">
      <c r="B53" s="260" t="s">
        <v>299</v>
      </c>
      <c r="C53" s="295" t="s">
        <v>0</v>
      </c>
      <c r="D53" s="106" t="s">
        <v>0</v>
      </c>
      <c r="E53" s="106" t="s">
        <v>0</v>
      </c>
      <c r="F53" s="106" t="s">
        <v>0</v>
      </c>
      <c r="G53" s="106" t="s">
        <v>0</v>
      </c>
      <c r="H53" s="106" t="s">
        <v>0</v>
      </c>
      <c r="I53" s="106" t="s">
        <v>0</v>
      </c>
      <c r="J53" s="106">
        <v>5174</v>
      </c>
      <c r="K53" s="106">
        <v>5121</v>
      </c>
      <c r="L53" s="106">
        <v>5034</v>
      </c>
      <c r="M53" s="106">
        <v>4961</v>
      </c>
      <c r="N53" s="106">
        <v>4877</v>
      </c>
      <c r="O53" s="106">
        <v>4847</v>
      </c>
      <c r="P53" s="106">
        <v>4766</v>
      </c>
      <c r="Q53" s="106">
        <v>4683</v>
      </c>
      <c r="R53" s="106">
        <v>4607</v>
      </c>
      <c r="S53" s="106">
        <v>4534</v>
      </c>
      <c r="T53" s="106">
        <v>4475</v>
      </c>
      <c r="U53" s="106">
        <v>4507</v>
      </c>
      <c r="V53" s="106">
        <v>4452</v>
      </c>
      <c r="W53" s="106">
        <v>4454</v>
      </c>
      <c r="X53" s="106">
        <v>4399</v>
      </c>
      <c r="Y53" s="106">
        <v>4434</v>
      </c>
      <c r="Z53" s="106">
        <v>4375</v>
      </c>
      <c r="AA53" s="106">
        <v>4403</v>
      </c>
      <c r="AB53" s="106">
        <v>4342</v>
      </c>
      <c r="AC53" s="34">
        <v>4286</v>
      </c>
      <c r="AD53" s="34">
        <v>4228</v>
      </c>
      <c r="AE53" s="34">
        <v>4173</v>
      </c>
      <c r="AF53" s="34">
        <v>4112</v>
      </c>
      <c r="AG53" s="34">
        <v>4055</v>
      </c>
      <c r="AH53" s="34">
        <v>3995</v>
      </c>
      <c r="AI53" s="34">
        <v>3961</v>
      </c>
      <c r="AJ53" s="34">
        <v>3905</v>
      </c>
      <c r="AK53" s="34">
        <v>3842</v>
      </c>
      <c r="AL53" s="34">
        <v>3781</v>
      </c>
      <c r="AM53" s="34">
        <v>3723</v>
      </c>
      <c r="AN53" s="34">
        <v>3662</v>
      </c>
      <c r="AO53" s="34">
        <v>3598</v>
      </c>
      <c r="AP53" s="34">
        <v>3538</v>
      </c>
      <c r="AQ53" s="34">
        <v>3513</v>
      </c>
      <c r="AR53" s="34">
        <v>3513</v>
      </c>
      <c r="AS53" s="34">
        <v>3471</v>
      </c>
      <c r="AT53" s="34">
        <v>3406</v>
      </c>
    </row>
    <row r="54" spans="2:46">
      <c r="B54" s="260" t="s">
        <v>300</v>
      </c>
      <c r="C54" s="295" t="s">
        <v>0</v>
      </c>
      <c r="D54" s="106" t="s">
        <v>0</v>
      </c>
      <c r="E54" s="106" t="s">
        <v>0</v>
      </c>
      <c r="F54" s="106" t="s">
        <v>0</v>
      </c>
      <c r="G54" s="106" t="s">
        <v>0</v>
      </c>
      <c r="H54" s="106" t="s">
        <v>0</v>
      </c>
      <c r="I54" s="106" t="s">
        <v>0</v>
      </c>
      <c r="J54" s="106">
        <v>7120</v>
      </c>
      <c r="K54" s="106">
        <v>7069</v>
      </c>
      <c r="L54" s="106">
        <v>7002</v>
      </c>
      <c r="M54" s="106">
        <v>6936</v>
      </c>
      <c r="N54" s="106">
        <v>6869</v>
      </c>
      <c r="O54" s="106">
        <v>6802</v>
      </c>
      <c r="P54" s="106">
        <v>6736</v>
      </c>
      <c r="Q54" s="106">
        <v>6669</v>
      </c>
      <c r="R54" s="106">
        <v>6602</v>
      </c>
      <c r="S54" s="106">
        <v>6537</v>
      </c>
      <c r="T54" s="106">
        <v>6471</v>
      </c>
      <c r="U54" s="106">
        <v>6406</v>
      </c>
      <c r="V54" s="106">
        <v>6339</v>
      </c>
      <c r="W54" s="106">
        <v>6273</v>
      </c>
      <c r="X54" s="106">
        <v>6210</v>
      </c>
      <c r="Y54" s="106">
        <v>6148</v>
      </c>
      <c r="Z54" s="106">
        <v>6087</v>
      </c>
      <c r="AA54" s="106">
        <v>6042</v>
      </c>
      <c r="AB54" s="106">
        <v>5980</v>
      </c>
      <c r="AC54" s="34">
        <v>5920</v>
      </c>
      <c r="AD54" s="34">
        <v>5857</v>
      </c>
      <c r="AE54" s="34">
        <v>5810</v>
      </c>
      <c r="AF54" s="34">
        <v>5747</v>
      </c>
      <c r="AG54" s="34">
        <v>5700</v>
      </c>
      <c r="AH54" s="34">
        <v>5638</v>
      </c>
      <c r="AI54" s="34">
        <v>5578</v>
      </c>
      <c r="AJ54" s="34">
        <v>5520</v>
      </c>
      <c r="AK54" s="34">
        <v>5457</v>
      </c>
      <c r="AL54" s="34">
        <v>5415</v>
      </c>
      <c r="AM54" s="34">
        <v>5381</v>
      </c>
      <c r="AN54" s="34">
        <v>5347</v>
      </c>
      <c r="AO54" s="34">
        <v>5387</v>
      </c>
      <c r="AP54" s="34">
        <v>5353</v>
      </c>
      <c r="AQ54" s="34">
        <v>5319</v>
      </c>
      <c r="AR54" s="34">
        <v>5319</v>
      </c>
      <c r="AS54" s="34">
        <v>5285</v>
      </c>
      <c r="AT54" s="34">
        <v>5224</v>
      </c>
    </row>
    <row r="55" spans="2:46">
      <c r="B55" s="260" t="s">
        <v>301</v>
      </c>
      <c r="C55" s="295" t="s">
        <v>0</v>
      </c>
      <c r="D55" s="106" t="s">
        <v>0</v>
      </c>
      <c r="E55" s="106" t="s">
        <v>0</v>
      </c>
      <c r="F55" s="106" t="s">
        <v>0</v>
      </c>
      <c r="G55" s="106" t="s">
        <v>0</v>
      </c>
      <c r="H55" s="106" t="s">
        <v>0</v>
      </c>
      <c r="I55" s="106" t="s">
        <v>0</v>
      </c>
      <c r="J55" s="106">
        <v>9426</v>
      </c>
      <c r="K55" s="106">
        <v>9351</v>
      </c>
      <c r="L55" s="106">
        <v>9231</v>
      </c>
      <c r="M55" s="106">
        <v>9099</v>
      </c>
      <c r="N55" s="106">
        <v>8969</v>
      </c>
      <c r="O55" s="106">
        <v>8854</v>
      </c>
      <c r="P55" s="106">
        <v>8768</v>
      </c>
      <c r="Q55" s="106">
        <v>8658</v>
      </c>
      <c r="R55" s="106">
        <v>8543</v>
      </c>
      <c r="S55" s="106">
        <v>31089</v>
      </c>
      <c r="T55" s="106">
        <v>31180</v>
      </c>
      <c r="U55" s="106">
        <v>30951</v>
      </c>
      <c r="V55" s="106">
        <v>30694</v>
      </c>
      <c r="W55" s="106">
        <v>30447</v>
      </c>
      <c r="X55" s="106">
        <v>30171</v>
      </c>
      <c r="Y55" s="106">
        <v>29966</v>
      </c>
      <c r="Z55" s="106">
        <v>29763</v>
      </c>
      <c r="AA55" s="106">
        <v>29534</v>
      </c>
      <c r="AB55" s="106">
        <v>29314</v>
      </c>
      <c r="AC55" s="34">
        <v>29171</v>
      </c>
      <c r="AD55" s="34">
        <v>28918</v>
      </c>
      <c r="AE55" s="34">
        <v>28671</v>
      </c>
      <c r="AF55" s="34">
        <v>28448</v>
      </c>
      <c r="AG55" s="34">
        <v>28281</v>
      </c>
      <c r="AH55" s="34">
        <v>28091</v>
      </c>
      <c r="AI55" s="34">
        <v>28124</v>
      </c>
      <c r="AJ55" s="34">
        <v>28027</v>
      </c>
      <c r="AK55" s="34">
        <v>27984</v>
      </c>
      <c r="AL55" s="34">
        <v>27766</v>
      </c>
      <c r="AM55" s="34">
        <v>27914</v>
      </c>
      <c r="AN55" s="34">
        <v>27738</v>
      </c>
      <c r="AO55" s="34">
        <v>27936</v>
      </c>
      <c r="AP55" s="34">
        <v>27850</v>
      </c>
      <c r="AQ55" s="34">
        <v>27951</v>
      </c>
      <c r="AR55" s="34">
        <v>27951</v>
      </c>
      <c r="AS55" s="34">
        <v>27685</v>
      </c>
      <c r="AT55" s="34">
        <v>27415</v>
      </c>
    </row>
    <row r="56" spans="2:46">
      <c r="B56" s="260" t="s">
        <v>302</v>
      </c>
      <c r="C56" s="295" t="s">
        <v>0</v>
      </c>
      <c r="D56" s="106" t="s">
        <v>0</v>
      </c>
      <c r="E56" s="106" t="s">
        <v>0</v>
      </c>
      <c r="F56" s="106" t="s">
        <v>0</v>
      </c>
      <c r="G56" s="106" t="s">
        <v>0</v>
      </c>
      <c r="H56" s="106" t="s">
        <v>0</v>
      </c>
      <c r="I56" s="106" t="s">
        <v>0</v>
      </c>
      <c r="J56" s="106" t="s">
        <v>0</v>
      </c>
      <c r="K56" s="106">
        <v>4681</v>
      </c>
      <c r="L56" s="106">
        <v>4660</v>
      </c>
      <c r="M56" s="106">
        <v>4588</v>
      </c>
      <c r="N56" s="106">
        <v>4516</v>
      </c>
      <c r="O56" s="106">
        <v>4446</v>
      </c>
      <c r="P56" s="106">
        <v>4374</v>
      </c>
      <c r="Q56" s="106">
        <v>4304</v>
      </c>
      <c r="R56" s="106">
        <v>4232</v>
      </c>
      <c r="S56" s="106">
        <v>4160</v>
      </c>
      <c r="T56" s="106">
        <v>4088</v>
      </c>
      <c r="U56" s="106">
        <v>4016</v>
      </c>
      <c r="V56" s="106">
        <v>3946</v>
      </c>
      <c r="W56" s="106">
        <v>3874</v>
      </c>
      <c r="X56" s="106">
        <v>3803</v>
      </c>
      <c r="Y56" s="106">
        <v>3733</v>
      </c>
      <c r="Z56" s="106">
        <v>3667</v>
      </c>
      <c r="AA56" s="106">
        <v>3602</v>
      </c>
      <c r="AB56" s="106">
        <v>3536</v>
      </c>
      <c r="AC56" s="34">
        <v>3474</v>
      </c>
      <c r="AD56" s="34">
        <v>3408</v>
      </c>
      <c r="AE56" s="34">
        <v>3346</v>
      </c>
      <c r="AF56" s="34">
        <v>3280</v>
      </c>
      <c r="AG56" s="34">
        <v>3215</v>
      </c>
      <c r="AH56" s="34">
        <v>3151</v>
      </c>
      <c r="AI56" s="34">
        <v>3085</v>
      </c>
      <c r="AJ56" s="34">
        <v>2649</v>
      </c>
      <c r="AK56" s="34">
        <v>2591</v>
      </c>
      <c r="AL56" s="34">
        <v>2533</v>
      </c>
      <c r="AM56" s="34">
        <v>2487</v>
      </c>
      <c r="AN56" s="34">
        <v>2452</v>
      </c>
      <c r="AO56" s="34">
        <v>2416</v>
      </c>
      <c r="AP56" s="34">
        <v>2380</v>
      </c>
      <c r="AQ56" s="34">
        <v>2351</v>
      </c>
      <c r="AR56" s="34">
        <v>2351</v>
      </c>
      <c r="AS56" s="34">
        <v>2319</v>
      </c>
      <c r="AT56" s="34">
        <v>2256</v>
      </c>
    </row>
    <row r="57" spans="2:46">
      <c r="B57" s="260" t="s">
        <v>303</v>
      </c>
      <c r="C57" s="295" t="s">
        <v>0</v>
      </c>
      <c r="D57" s="106" t="s">
        <v>0</v>
      </c>
      <c r="E57" s="106" t="s">
        <v>0</v>
      </c>
      <c r="F57" s="106" t="s">
        <v>0</v>
      </c>
      <c r="G57" s="106" t="s">
        <v>0</v>
      </c>
      <c r="H57" s="106" t="s">
        <v>0</v>
      </c>
      <c r="I57" s="106" t="s">
        <v>0</v>
      </c>
      <c r="J57" s="106" t="s">
        <v>0</v>
      </c>
      <c r="K57" s="106">
        <v>81963</v>
      </c>
      <c r="L57" s="106">
        <v>81562</v>
      </c>
      <c r="M57" s="106">
        <v>81341</v>
      </c>
      <c r="N57" s="106">
        <v>80897</v>
      </c>
      <c r="O57" s="106">
        <v>80459</v>
      </c>
      <c r="P57" s="106">
        <v>80013</v>
      </c>
      <c r="Q57" s="106">
        <v>79566</v>
      </c>
      <c r="R57" s="106">
        <v>79122</v>
      </c>
      <c r="S57" s="106">
        <v>78688</v>
      </c>
      <c r="T57" s="106">
        <v>78246</v>
      </c>
      <c r="U57" s="106">
        <v>77801</v>
      </c>
      <c r="V57" s="106">
        <v>77362</v>
      </c>
      <c r="W57" s="106">
        <v>76921</v>
      </c>
      <c r="X57" s="106">
        <v>76492</v>
      </c>
      <c r="Y57" s="106">
        <v>76053</v>
      </c>
      <c r="Z57" s="106">
        <v>75616</v>
      </c>
      <c r="AA57" s="106">
        <v>75200</v>
      </c>
      <c r="AB57" s="106">
        <v>74798</v>
      </c>
      <c r="AC57" s="34">
        <v>74399</v>
      </c>
      <c r="AD57" s="34">
        <v>73992</v>
      </c>
      <c r="AE57" s="34">
        <v>73594</v>
      </c>
      <c r="AF57" s="34">
        <v>73195</v>
      </c>
      <c r="AG57" s="34">
        <v>72803</v>
      </c>
      <c r="AH57" s="34">
        <v>72402</v>
      </c>
      <c r="AI57" s="34">
        <v>72027</v>
      </c>
      <c r="AJ57" s="34">
        <v>71627</v>
      </c>
      <c r="AK57" s="34">
        <v>71270</v>
      </c>
      <c r="AL57" s="34">
        <v>70873</v>
      </c>
      <c r="AM57" s="34">
        <v>70482</v>
      </c>
      <c r="AN57" s="34">
        <v>70084</v>
      </c>
      <c r="AO57" s="34">
        <v>69708</v>
      </c>
      <c r="AP57" s="34">
        <v>69466</v>
      </c>
      <c r="AQ57" s="34">
        <v>69284</v>
      </c>
      <c r="AR57" s="34">
        <v>69284</v>
      </c>
      <c r="AS57" s="34">
        <v>69080</v>
      </c>
      <c r="AT57" s="34">
        <v>68725</v>
      </c>
    </row>
    <row r="58" spans="2:46">
      <c r="B58" s="260" t="s">
        <v>304</v>
      </c>
      <c r="C58" s="295" t="s">
        <v>0</v>
      </c>
      <c r="D58" s="106" t="s">
        <v>0</v>
      </c>
      <c r="E58" s="106" t="s">
        <v>0</v>
      </c>
      <c r="F58" s="106" t="s">
        <v>0</v>
      </c>
      <c r="G58" s="106" t="s">
        <v>0</v>
      </c>
      <c r="H58" s="106" t="s">
        <v>0</v>
      </c>
      <c r="I58" s="106" t="s">
        <v>0</v>
      </c>
      <c r="J58" s="106" t="s">
        <v>0</v>
      </c>
      <c r="K58" s="106" t="s">
        <v>0</v>
      </c>
      <c r="L58" s="106">
        <v>1705</v>
      </c>
      <c r="M58" s="106">
        <v>1707</v>
      </c>
      <c r="N58" s="106">
        <v>1710</v>
      </c>
      <c r="O58" s="106">
        <v>1753</v>
      </c>
      <c r="P58" s="106">
        <v>1743</v>
      </c>
      <c r="Q58" s="106">
        <v>1732</v>
      </c>
      <c r="R58" s="106">
        <v>1721</v>
      </c>
      <c r="S58" s="106">
        <v>1713</v>
      </c>
      <c r="T58" s="106">
        <v>1706</v>
      </c>
      <c r="U58" s="106">
        <v>1698</v>
      </c>
      <c r="V58" s="106">
        <v>1691</v>
      </c>
      <c r="W58" s="106">
        <v>1710</v>
      </c>
      <c r="X58" s="106">
        <v>1719</v>
      </c>
      <c r="Y58" s="106">
        <v>1713</v>
      </c>
      <c r="Z58" s="106">
        <v>1703</v>
      </c>
      <c r="AA58" s="106">
        <v>1694</v>
      </c>
      <c r="AB58" s="106">
        <v>1685</v>
      </c>
      <c r="AC58" s="34">
        <v>1693</v>
      </c>
      <c r="AD58" s="34">
        <v>1691</v>
      </c>
      <c r="AE58" s="34" t="s">
        <v>0</v>
      </c>
      <c r="AF58" s="34" t="s">
        <v>0</v>
      </c>
      <c r="AG58" s="34" t="s">
        <v>0</v>
      </c>
      <c r="AH58" s="34" t="s">
        <v>0</v>
      </c>
      <c r="AI58" s="34" t="s">
        <v>0</v>
      </c>
      <c r="AJ58" s="34" t="s">
        <v>0</v>
      </c>
      <c r="AK58" s="34" t="s">
        <v>0</v>
      </c>
      <c r="AL58" s="34" t="s">
        <v>0</v>
      </c>
      <c r="AM58" s="34" t="s">
        <v>0</v>
      </c>
      <c r="AN58" s="34" t="s">
        <v>0</v>
      </c>
      <c r="AO58" s="34" t="s">
        <v>0</v>
      </c>
      <c r="AP58" s="34" t="s">
        <v>0</v>
      </c>
      <c r="AQ58" s="34" t="s">
        <v>0</v>
      </c>
      <c r="AR58" s="34"/>
      <c r="AS58" s="34"/>
      <c r="AT58" s="34" t="s">
        <v>0</v>
      </c>
    </row>
    <row r="59" spans="2:46">
      <c r="B59" s="258" t="s">
        <v>305</v>
      </c>
      <c r="C59" s="285" t="s">
        <v>0</v>
      </c>
      <c r="D59" s="106" t="s">
        <v>0</v>
      </c>
      <c r="E59" s="106" t="s">
        <v>0</v>
      </c>
      <c r="F59" s="106" t="s">
        <v>0</v>
      </c>
      <c r="G59" s="106" t="s">
        <v>0</v>
      </c>
      <c r="H59" s="106" t="s">
        <v>0</v>
      </c>
      <c r="I59" s="106" t="s">
        <v>0</v>
      </c>
      <c r="J59" s="106" t="s">
        <v>0</v>
      </c>
      <c r="K59" s="106" t="s">
        <v>0</v>
      </c>
      <c r="L59" s="106" t="s">
        <v>0</v>
      </c>
      <c r="M59" s="106">
        <v>5199</v>
      </c>
      <c r="N59" s="106">
        <v>5179</v>
      </c>
      <c r="O59" s="106">
        <v>5109</v>
      </c>
      <c r="P59" s="106">
        <v>5043</v>
      </c>
      <c r="Q59" s="106">
        <v>4978</v>
      </c>
      <c r="R59" s="106">
        <v>4914</v>
      </c>
      <c r="S59" s="106">
        <v>4850</v>
      </c>
      <c r="T59" s="106">
        <v>4794</v>
      </c>
      <c r="U59" s="106">
        <v>4732</v>
      </c>
      <c r="V59" s="106">
        <v>4669</v>
      </c>
      <c r="W59" s="106">
        <v>4637</v>
      </c>
      <c r="X59" s="106">
        <v>4593</v>
      </c>
      <c r="Y59" s="106">
        <v>4550</v>
      </c>
      <c r="Z59" s="106">
        <v>4518</v>
      </c>
      <c r="AA59" s="106">
        <v>4480</v>
      </c>
      <c r="AB59" s="106">
        <v>5122</v>
      </c>
      <c r="AC59" s="34">
        <v>5095</v>
      </c>
      <c r="AD59" s="34">
        <v>5051</v>
      </c>
      <c r="AE59" s="34">
        <v>5082</v>
      </c>
      <c r="AF59" s="34">
        <v>5209</v>
      </c>
      <c r="AG59" s="34">
        <v>5218</v>
      </c>
      <c r="AH59" s="34">
        <v>5163</v>
      </c>
      <c r="AI59" s="34">
        <v>5129</v>
      </c>
      <c r="AJ59" s="34">
        <v>5075</v>
      </c>
      <c r="AK59" s="34">
        <v>5071</v>
      </c>
      <c r="AL59" s="34">
        <v>5016</v>
      </c>
      <c r="AM59" s="34">
        <v>5000</v>
      </c>
      <c r="AN59" s="34">
        <v>4945</v>
      </c>
      <c r="AO59" s="34">
        <v>4910</v>
      </c>
      <c r="AP59" s="34">
        <v>4870</v>
      </c>
      <c r="AQ59" s="34">
        <v>4860</v>
      </c>
      <c r="AR59" s="34">
        <v>4860</v>
      </c>
      <c r="AS59" s="34">
        <v>4813</v>
      </c>
      <c r="AT59" s="34">
        <v>4739</v>
      </c>
    </row>
    <row r="60" spans="2:46" ht="24">
      <c r="B60" s="260" t="s">
        <v>306</v>
      </c>
      <c r="C60" s="285" t="s">
        <v>0</v>
      </c>
      <c r="D60" s="106" t="s">
        <v>0</v>
      </c>
      <c r="E60" s="106" t="s">
        <v>0</v>
      </c>
      <c r="F60" s="106" t="s">
        <v>0</v>
      </c>
      <c r="G60" s="106" t="s">
        <v>0</v>
      </c>
      <c r="H60" s="106" t="s">
        <v>0</v>
      </c>
      <c r="I60" s="106" t="s">
        <v>0</v>
      </c>
      <c r="J60" s="106" t="s">
        <v>0</v>
      </c>
      <c r="K60" s="106" t="s">
        <v>0</v>
      </c>
      <c r="L60" s="106" t="s">
        <v>0</v>
      </c>
      <c r="M60" s="106">
        <v>30503</v>
      </c>
      <c r="N60" s="106">
        <v>30642</v>
      </c>
      <c r="O60" s="106">
        <v>30524</v>
      </c>
      <c r="P60" s="106">
        <v>30404</v>
      </c>
      <c r="Q60" s="106">
        <v>30286</v>
      </c>
      <c r="R60" s="106">
        <v>30170</v>
      </c>
      <c r="S60" s="106">
        <v>30067</v>
      </c>
      <c r="T60" s="106">
        <v>29958</v>
      </c>
      <c r="U60" s="106">
        <v>29855</v>
      </c>
      <c r="V60" s="106">
        <v>29754</v>
      </c>
      <c r="W60" s="106">
        <v>29760</v>
      </c>
      <c r="X60" s="106">
        <v>29656</v>
      </c>
      <c r="Y60" s="106">
        <v>29596</v>
      </c>
      <c r="Z60" s="106">
        <v>29492</v>
      </c>
      <c r="AA60" s="106">
        <v>29439</v>
      </c>
      <c r="AB60" s="106">
        <v>29339</v>
      </c>
      <c r="AC60" s="34">
        <v>29302</v>
      </c>
      <c r="AD60" s="34">
        <v>29201</v>
      </c>
      <c r="AE60" s="34">
        <v>29124</v>
      </c>
      <c r="AF60" s="34">
        <v>29089</v>
      </c>
      <c r="AG60" s="34">
        <v>29014</v>
      </c>
      <c r="AH60" s="34">
        <v>28901</v>
      </c>
      <c r="AI60" s="34">
        <v>28828</v>
      </c>
      <c r="AJ60" s="34">
        <v>28771</v>
      </c>
      <c r="AK60" s="34">
        <v>28720</v>
      </c>
      <c r="AL60" s="34">
        <v>28638</v>
      </c>
      <c r="AM60" s="34">
        <v>28620</v>
      </c>
      <c r="AN60" s="34">
        <v>28641</v>
      </c>
      <c r="AO60" s="34">
        <v>28674</v>
      </c>
      <c r="AP60" s="34">
        <v>28586</v>
      </c>
      <c r="AQ60" s="34">
        <v>28568</v>
      </c>
      <c r="AR60" s="34">
        <v>28568</v>
      </c>
      <c r="AS60" s="34">
        <v>28486</v>
      </c>
      <c r="AT60" s="34">
        <v>28385</v>
      </c>
    </row>
    <row r="61" spans="2:46">
      <c r="B61" s="262" t="s">
        <v>307</v>
      </c>
      <c r="C61" s="286" t="s">
        <v>0</v>
      </c>
      <c r="D61" s="160" t="s">
        <v>0</v>
      </c>
      <c r="E61" s="160" t="s">
        <v>0</v>
      </c>
      <c r="F61" s="160" t="s">
        <v>0</v>
      </c>
      <c r="G61" s="160" t="s">
        <v>0</v>
      </c>
      <c r="H61" s="160" t="s">
        <v>0</v>
      </c>
      <c r="I61" s="160" t="s">
        <v>0</v>
      </c>
      <c r="J61" s="160" t="s">
        <v>0</v>
      </c>
      <c r="K61" s="160" t="s">
        <v>0</v>
      </c>
      <c r="L61" s="160" t="s">
        <v>0</v>
      </c>
      <c r="M61" s="160" t="s">
        <v>0</v>
      </c>
      <c r="N61" s="158">
        <v>7417</v>
      </c>
      <c r="O61" s="158">
        <v>7339</v>
      </c>
      <c r="P61" s="160">
        <v>7259</v>
      </c>
      <c r="Q61" s="106">
        <v>7179</v>
      </c>
      <c r="R61" s="106">
        <v>7100</v>
      </c>
      <c r="S61" s="106">
        <v>7021</v>
      </c>
      <c r="T61" s="106">
        <v>6941</v>
      </c>
      <c r="U61" s="106">
        <v>6862</v>
      </c>
      <c r="V61" s="106">
        <v>6783</v>
      </c>
      <c r="W61" s="106">
        <v>6709</v>
      </c>
      <c r="X61" s="106">
        <v>6631</v>
      </c>
      <c r="Y61" s="106">
        <v>6552</v>
      </c>
      <c r="Z61" s="106">
        <v>6473</v>
      </c>
      <c r="AA61" s="106">
        <v>6394</v>
      </c>
      <c r="AB61" s="106">
        <v>6359</v>
      </c>
      <c r="AC61" s="34">
        <v>6294</v>
      </c>
      <c r="AD61" s="34">
        <v>6224</v>
      </c>
      <c r="AE61" s="34">
        <v>6160</v>
      </c>
      <c r="AF61" s="34">
        <v>6090</v>
      </c>
      <c r="AG61" s="34">
        <v>6024</v>
      </c>
      <c r="AH61" s="34">
        <v>5959</v>
      </c>
      <c r="AI61" s="34">
        <v>5892</v>
      </c>
      <c r="AJ61" s="34">
        <v>5826</v>
      </c>
      <c r="AK61" s="34">
        <v>5756</v>
      </c>
      <c r="AL61" s="34">
        <v>5689</v>
      </c>
      <c r="AM61" s="34">
        <v>5621</v>
      </c>
      <c r="AN61" s="34">
        <v>5557</v>
      </c>
      <c r="AO61" s="34">
        <v>5491</v>
      </c>
      <c r="AP61" s="34">
        <v>5454</v>
      </c>
      <c r="AQ61" s="34">
        <v>5427</v>
      </c>
      <c r="AR61" s="34">
        <v>5427</v>
      </c>
      <c r="AS61" s="34">
        <v>5420</v>
      </c>
      <c r="AT61" s="34">
        <v>5371</v>
      </c>
    </row>
    <row r="62" spans="2:46">
      <c r="B62" s="276" t="s">
        <v>106</v>
      </c>
      <c r="C62" s="295" t="s">
        <v>0</v>
      </c>
      <c r="D62" s="106" t="s">
        <v>0</v>
      </c>
      <c r="E62" s="106" t="s">
        <v>0</v>
      </c>
      <c r="F62" s="106" t="s">
        <v>0</v>
      </c>
      <c r="G62" s="106" t="s">
        <v>0</v>
      </c>
      <c r="H62" s="106" t="s">
        <v>0</v>
      </c>
      <c r="I62" s="106" t="s">
        <v>0</v>
      </c>
      <c r="J62" s="106" t="s">
        <v>0</v>
      </c>
      <c r="K62" s="106" t="s">
        <v>0</v>
      </c>
      <c r="L62" s="106" t="s">
        <v>0</v>
      </c>
      <c r="M62" s="106" t="s">
        <v>0</v>
      </c>
      <c r="N62" s="106" t="s">
        <v>0</v>
      </c>
      <c r="O62" s="106">
        <v>26961</v>
      </c>
      <c r="P62" s="106">
        <v>26698</v>
      </c>
      <c r="Q62" s="106">
        <v>26435</v>
      </c>
      <c r="R62" s="106">
        <v>26172</v>
      </c>
      <c r="S62" s="106">
        <v>25909</v>
      </c>
      <c r="T62" s="106">
        <v>25646</v>
      </c>
      <c r="U62" s="106">
        <v>25382</v>
      </c>
      <c r="V62" s="106">
        <v>25123</v>
      </c>
      <c r="W62" s="106">
        <v>24865</v>
      </c>
      <c r="X62" s="106">
        <v>24604</v>
      </c>
      <c r="Y62" s="106">
        <v>24351</v>
      </c>
      <c r="Z62" s="106">
        <v>24095</v>
      </c>
      <c r="AA62" s="106">
        <v>23871</v>
      </c>
      <c r="AB62" s="106">
        <v>23658</v>
      </c>
      <c r="AC62" s="34">
        <v>23446</v>
      </c>
      <c r="AD62" s="34">
        <v>23234</v>
      </c>
      <c r="AE62" s="34">
        <v>23024</v>
      </c>
      <c r="AF62" s="34">
        <v>22813</v>
      </c>
      <c r="AG62" s="34">
        <v>22603</v>
      </c>
      <c r="AH62" s="34">
        <v>22412</v>
      </c>
      <c r="AI62" s="34">
        <v>22213</v>
      </c>
      <c r="AJ62" s="34">
        <v>22019</v>
      </c>
      <c r="AK62" s="34">
        <v>21818</v>
      </c>
      <c r="AL62" s="34">
        <v>21615</v>
      </c>
      <c r="AM62" s="34">
        <v>21419</v>
      </c>
      <c r="AN62" s="34">
        <v>21230</v>
      </c>
      <c r="AO62" s="34">
        <v>21092</v>
      </c>
      <c r="AP62" s="34">
        <v>20978</v>
      </c>
      <c r="AQ62" s="34">
        <v>20854</v>
      </c>
      <c r="AR62" s="34">
        <v>20854</v>
      </c>
      <c r="AS62" s="34"/>
      <c r="AT62" s="34" t="s">
        <v>0</v>
      </c>
    </row>
    <row r="63" spans="2:46">
      <c r="B63" s="276" t="s">
        <v>308</v>
      </c>
      <c r="C63" s="295" t="s">
        <v>0</v>
      </c>
      <c r="D63" s="106" t="s">
        <v>0</v>
      </c>
      <c r="E63" s="106" t="s">
        <v>0</v>
      </c>
      <c r="F63" s="106" t="s">
        <v>0</v>
      </c>
      <c r="G63" s="106" t="s">
        <v>0</v>
      </c>
      <c r="H63" s="106" t="s">
        <v>0</v>
      </c>
      <c r="I63" s="106" t="s">
        <v>0</v>
      </c>
      <c r="J63" s="106" t="s">
        <v>0</v>
      </c>
      <c r="K63" s="106" t="s">
        <v>0</v>
      </c>
      <c r="L63" s="106" t="s">
        <v>0</v>
      </c>
      <c r="M63" s="106" t="s">
        <v>0</v>
      </c>
      <c r="N63" s="106" t="s">
        <v>0</v>
      </c>
      <c r="O63" s="106">
        <v>37742</v>
      </c>
      <c r="P63" s="106">
        <v>37444</v>
      </c>
      <c r="Q63" s="106">
        <v>37231</v>
      </c>
      <c r="R63" s="106">
        <v>36964</v>
      </c>
      <c r="S63" s="106">
        <v>36646</v>
      </c>
      <c r="T63" s="106">
        <v>36327</v>
      </c>
      <c r="U63" s="106">
        <v>35993</v>
      </c>
      <c r="V63" s="106">
        <v>35667</v>
      </c>
      <c r="W63" s="106">
        <v>35329</v>
      </c>
      <c r="X63" s="106">
        <v>35000</v>
      </c>
      <c r="Y63" s="106">
        <v>34682</v>
      </c>
      <c r="Z63" s="106">
        <v>34346</v>
      </c>
      <c r="AA63" s="106">
        <v>34034</v>
      </c>
      <c r="AB63" s="106">
        <v>33728</v>
      </c>
      <c r="AC63" s="34">
        <v>33410</v>
      </c>
      <c r="AD63" s="34">
        <v>33119</v>
      </c>
      <c r="AE63" s="34">
        <v>32859</v>
      </c>
      <c r="AF63" s="34">
        <v>32580</v>
      </c>
      <c r="AG63" s="34">
        <v>32287</v>
      </c>
      <c r="AH63" s="34">
        <v>32011</v>
      </c>
      <c r="AI63" s="34">
        <v>31728</v>
      </c>
      <c r="AJ63" s="34">
        <v>31438</v>
      </c>
      <c r="AK63" s="34">
        <v>31152</v>
      </c>
      <c r="AL63" s="34">
        <v>30898</v>
      </c>
      <c r="AM63" s="34">
        <v>30635</v>
      </c>
      <c r="AN63" s="34">
        <v>30403</v>
      </c>
      <c r="AO63" s="34">
        <v>30142</v>
      </c>
      <c r="AP63" s="34">
        <v>29870</v>
      </c>
      <c r="AQ63" s="34">
        <v>29715</v>
      </c>
      <c r="AR63" s="34">
        <v>29715</v>
      </c>
      <c r="AS63" s="34">
        <v>29582</v>
      </c>
      <c r="AT63" s="34">
        <v>29265</v>
      </c>
    </row>
    <row r="64" spans="2:46">
      <c r="B64" s="276" t="s">
        <v>107</v>
      </c>
      <c r="C64" s="295" t="s">
        <v>0</v>
      </c>
      <c r="D64" s="106" t="s">
        <v>0</v>
      </c>
      <c r="E64" s="106" t="s">
        <v>0</v>
      </c>
      <c r="F64" s="106" t="s">
        <v>0</v>
      </c>
      <c r="G64" s="106" t="s">
        <v>0</v>
      </c>
      <c r="H64" s="106" t="s">
        <v>0</v>
      </c>
      <c r="I64" s="106" t="s">
        <v>0</v>
      </c>
      <c r="J64" s="106" t="s">
        <v>0</v>
      </c>
      <c r="K64" s="106" t="s">
        <v>0</v>
      </c>
      <c r="L64" s="106" t="s">
        <v>0</v>
      </c>
      <c r="M64" s="106" t="s">
        <v>0</v>
      </c>
      <c r="N64" s="106" t="s">
        <v>0</v>
      </c>
      <c r="O64" s="106">
        <v>4048</v>
      </c>
      <c r="P64" s="161">
        <v>4042</v>
      </c>
      <c r="Q64" s="106">
        <v>4008</v>
      </c>
      <c r="R64" s="106">
        <v>3976</v>
      </c>
      <c r="S64" s="106">
        <v>3946</v>
      </c>
      <c r="T64" s="106">
        <v>3918</v>
      </c>
      <c r="U64" s="106">
        <v>3890</v>
      </c>
      <c r="V64" s="106">
        <v>3874</v>
      </c>
      <c r="W64" s="106">
        <v>3860</v>
      </c>
      <c r="X64" s="106">
        <v>3844</v>
      </c>
      <c r="Y64" s="106">
        <v>3865</v>
      </c>
      <c r="Z64" s="106">
        <v>3849</v>
      </c>
      <c r="AA64" s="106">
        <v>3913</v>
      </c>
      <c r="AB64" s="106">
        <v>3889</v>
      </c>
      <c r="AC64" s="34">
        <v>3961</v>
      </c>
      <c r="AD64" s="34">
        <v>3934</v>
      </c>
      <c r="AE64" s="34">
        <v>3910</v>
      </c>
      <c r="AF64" s="34">
        <v>3885</v>
      </c>
      <c r="AG64" s="34">
        <v>3861</v>
      </c>
      <c r="AH64" s="34">
        <v>3837</v>
      </c>
      <c r="AI64" s="34">
        <v>3814</v>
      </c>
      <c r="AJ64" s="34">
        <v>3791</v>
      </c>
      <c r="AK64" s="34">
        <v>3764</v>
      </c>
      <c r="AL64" s="34">
        <v>3741</v>
      </c>
      <c r="AM64" s="34">
        <v>3722</v>
      </c>
      <c r="AN64" s="34">
        <v>3697</v>
      </c>
      <c r="AO64" s="34">
        <v>3684</v>
      </c>
      <c r="AP64" s="34">
        <v>3657</v>
      </c>
      <c r="AQ64" s="34">
        <v>3651</v>
      </c>
      <c r="AR64" s="34">
        <v>3651</v>
      </c>
      <c r="AS64" s="34">
        <v>3628</v>
      </c>
      <c r="AT64" s="34">
        <v>3604</v>
      </c>
    </row>
    <row r="65" spans="2:46">
      <c r="B65" s="277" t="s">
        <v>309</v>
      </c>
      <c r="C65" s="286" t="s">
        <v>0</v>
      </c>
      <c r="D65" s="160" t="s">
        <v>0</v>
      </c>
      <c r="E65" s="160" t="s">
        <v>0</v>
      </c>
      <c r="F65" s="160" t="s">
        <v>0</v>
      </c>
      <c r="G65" s="160" t="s">
        <v>0</v>
      </c>
      <c r="H65" s="160" t="s">
        <v>0</v>
      </c>
      <c r="I65" s="160" t="s">
        <v>0</v>
      </c>
      <c r="J65" s="160" t="s">
        <v>0</v>
      </c>
      <c r="K65" s="160" t="s">
        <v>0</v>
      </c>
      <c r="L65" s="160" t="s">
        <v>0</v>
      </c>
      <c r="M65" s="160" t="s">
        <v>0</v>
      </c>
      <c r="N65" s="160" t="s">
        <v>0</v>
      </c>
      <c r="O65" s="106" t="s">
        <v>0</v>
      </c>
      <c r="P65" s="106">
        <v>24793</v>
      </c>
      <c r="Q65" s="106">
        <v>24468</v>
      </c>
      <c r="R65" s="106">
        <v>24143</v>
      </c>
      <c r="S65" s="106">
        <v>23840</v>
      </c>
      <c r="T65" s="106">
        <v>23524</v>
      </c>
      <c r="U65" s="106">
        <v>23232</v>
      </c>
      <c r="V65" s="106">
        <v>22981</v>
      </c>
      <c r="W65" s="106">
        <v>22789</v>
      </c>
      <c r="X65" s="106">
        <v>22639</v>
      </c>
      <c r="Y65" s="106">
        <v>22600</v>
      </c>
      <c r="Z65" s="106">
        <v>22477</v>
      </c>
      <c r="AA65" s="106">
        <v>22504</v>
      </c>
      <c r="AB65" s="106">
        <v>22469</v>
      </c>
      <c r="AC65" s="34">
        <v>22459</v>
      </c>
      <c r="AD65" s="34">
        <v>22411</v>
      </c>
      <c r="AE65" s="34">
        <v>22351</v>
      </c>
      <c r="AF65" s="34">
        <v>22264</v>
      </c>
      <c r="AG65" s="34">
        <v>22206</v>
      </c>
      <c r="AH65" s="34">
        <v>22125</v>
      </c>
      <c r="AI65" s="34">
        <v>22013</v>
      </c>
      <c r="AJ65" s="34">
        <v>21813</v>
      </c>
      <c r="AK65" s="34">
        <v>21679</v>
      </c>
      <c r="AL65" s="34">
        <v>21564</v>
      </c>
      <c r="AM65" s="34">
        <v>21433</v>
      </c>
      <c r="AN65" s="34">
        <v>21264</v>
      </c>
      <c r="AO65" s="34">
        <v>21063</v>
      </c>
      <c r="AP65" s="34">
        <v>20852</v>
      </c>
      <c r="AQ65" s="34">
        <v>20647</v>
      </c>
      <c r="AR65" s="34">
        <v>20647</v>
      </c>
      <c r="AS65" s="34">
        <v>20418</v>
      </c>
      <c r="AT65" s="34">
        <v>20155</v>
      </c>
    </row>
    <row r="66" spans="2:46">
      <c r="B66" s="278" t="s">
        <v>310</v>
      </c>
      <c r="C66" s="287" t="s">
        <v>0</v>
      </c>
      <c r="D66" s="161" t="s">
        <v>0</v>
      </c>
      <c r="E66" s="161" t="s">
        <v>0</v>
      </c>
      <c r="F66" s="161" t="s">
        <v>0</v>
      </c>
      <c r="G66" s="161" t="s">
        <v>0</v>
      </c>
      <c r="H66" s="161" t="s">
        <v>0</v>
      </c>
      <c r="I66" s="161" t="s">
        <v>0</v>
      </c>
      <c r="J66" s="161" t="s">
        <v>0</v>
      </c>
      <c r="K66" s="161" t="s">
        <v>0</v>
      </c>
      <c r="L66" s="161" t="s">
        <v>0</v>
      </c>
      <c r="M66" s="161" t="s">
        <v>0</v>
      </c>
      <c r="N66" s="161" t="s">
        <v>0</v>
      </c>
      <c r="O66" s="160" t="s">
        <v>0</v>
      </c>
      <c r="P66" s="160" t="s">
        <v>0</v>
      </c>
      <c r="Q66" s="106">
        <v>21263</v>
      </c>
      <c r="R66" s="106">
        <v>21193</v>
      </c>
      <c r="S66" s="106">
        <v>75881</v>
      </c>
      <c r="T66" s="106">
        <v>75754</v>
      </c>
      <c r="U66" s="106">
        <v>75464</v>
      </c>
      <c r="V66" s="106">
        <v>75174</v>
      </c>
      <c r="W66" s="106">
        <v>74884</v>
      </c>
      <c r="X66" s="106">
        <v>74594</v>
      </c>
      <c r="Y66" s="106">
        <v>74304</v>
      </c>
      <c r="Z66" s="106">
        <v>74017</v>
      </c>
      <c r="AA66" s="106">
        <v>73727</v>
      </c>
      <c r="AB66" s="106">
        <v>73439</v>
      </c>
      <c r="AC66" s="34">
        <v>73147</v>
      </c>
      <c r="AD66" s="34">
        <v>82991</v>
      </c>
      <c r="AE66" s="34">
        <v>82666</v>
      </c>
      <c r="AF66" s="34">
        <v>82361</v>
      </c>
      <c r="AG66" s="34">
        <v>92543</v>
      </c>
      <c r="AH66" s="34">
        <v>102803</v>
      </c>
      <c r="AI66" s="34">
        <v>102420</v>
      </c>
      <c r="AJ66" s="34">
        <v>102037</v>
      </c>
      <c r="AK66" s="34">
        <v>101678</v>
      </c>
      <c r="AL66" s="34">
        <v>101323</v>
      </c>
      <c r="AM66" s="34">
        <v>100943</v>
      </c>
      <c r="AN66" s="34">
        <v>100573</v>
      </c>
      <c r="AO66" s="34">
        <v>100219</v>
      </c>
      <c r="AP66" s="34">
        <v>99869</v>
      </c>
      <c r="AQ66" s="34">
        <v>99550</v>
      </c>
      <c r="AR66" s="34">
        <v>99550</v>
      </c>
      <c r="AS66" s="34">
        <v>99209</v>
      </c>
      <c r="AT66" s="34">
        <v>98585</v>
      </c>
    </row>
    <row r="67" spans="2:46">
      <c r="B67" s="276" t="s">
        <v>143</v>
      </c>
      <c r="C67" s="285" t="s">
        <v>0</v>
      </c>
      <c r="D67" s="106" t="s">
        <v>0</v>
      </c>
      <c r="E67" s="106" t="s">
        <v>0</v>
      </c>
      <c r="F67" s="106" t="s">
        <v>0</v>
      </c>
      <c r="G67" s="106" t="s">
        <v>0</v>
      </c>
      <c r="H67" s="106" t="s">
        <v>0</v>
      </c>
      <c r="I67" s="106" t="s">
        <v>0</v>
      </c>
      <c r="J67" s="106" t="s">
        <v>0</v>
      </c>
      <c r="K67" s="106" t="s">
        <v>0</v>
      </c>
      <c r="L67" s="106" t="s">
        <v>0</v>
      </c>
      <c r="M67" s="106" t="s">
        <v>0</v>
      </c>
      <c r="N67" s="106" t="s">
        <v>0</v>
      </c>
      <c r="O67" s="106" t="s">
        <v>0</v>
      </c>
      <c r="P67" s="106" t="s">
        <v>0</v>
      </c>
      <c r="Q67" s="106" t="s">
        <v>0</v>
      </c>
      <c r="R67" s="106" t="s">
        <v>0</v>
      </c>
      <c r="S67" s="106" t="s">
        <v>0</v>
      </c>
      <c r="T67" s="106" t="s">
        <v>0</v>
      </c>
      <c r="U67" s="106">
        <v>12593</v>
      </c>
      <c r="V67" s="106">
        <v>12369</v>
      </c>
      <c r="W67" s="106">
        <v>12135</v>
      </c>
      <c r="X67" s="106">
        <v>11863</v>
      </c>
      <c r="Y67" s="106">
        <v>11666</v>
      </c>
      <c r="Z67" s="106">
        <v>11390</v>
      </c>
      <c r="AA67" s="106">
        <v>11121</v>
      </c>
      <c r="AB67" s="106">
        <v>10869</v>
      </c>
      <c r="AC67" s="34">
        <v>10621</v>
      </c>
      <c r="AD67" s="34">
        <v>10368</v>
      </c>
      <c r="AE67" s="34">
        <v>10114</v>
      </c>
      <c r="AF67" s="34">
        <v>9861</v>
      </c>
      <c r="AG67" s="34">
        <v>9612</v>
      </c>
      <c r="AH67" s="34">
        <v>9360</v>
      </c>
      <c r="AI67" s="34">
        <v>9111</v>
      </c>
      <c r="AJ67" s="34">
        <v>8864</v>
      </c>
      <c r="AK67" s="34">
        <v>8613</v>
      </c>
      <c r="AL67" s="34">
        <v>8363</v>
      </c>
      <c r="AM67" s="34">
        <v>8111</v>
      </c>
      <c r="AN67" s="34">
        <v>7861</v>
      </c>
      <c r="AO67" s="34">
        <v>7644</v>
      </c>
      <c r="AP67" s="34">
        <v>7487</v>
      </c>
      <c r="AQ67" s="34">
        <v>7335</v>
      </c>
      <c r="AR67" s="34">
        <v>7335</v>
      </c>
      <c r="AS67" s="34">
        <v>7176</v>
      </c>
      <c r="AT67" s="34">
        <v>6917</v>
      </c>
    </row>
    <row r="68" spans="2:46">
      <c r="B68" s="276" t="s">
        <v>144</v>
      </c>
      <c r="C68" s="285" t="s">
        <v>0</v>
      </c>
      <c r="D68" s="106" t="s">
        <v>0</v>
      </c>
      <c r="E68" s="106" t="s">
        <v>0</v>
      </c>
      <c r="F68" s="106" t="s">
        <v>0</v>
      </c>
      <c r="G68" s="106" t="s">
        <v>0</v>
      </c>
      <c r="H68" s="106" t="s">
        <v>0</v>
      </c>
      <c r="I68" s="106" t="s">
        <v>0</v>
      </c>
      <c r="J68" s="106" t="s">
        <v>0</v>
      </c>
      <c r="K68" s="106" t="s">
        <v>0</v>
      </c>
      <c r="L68" s="106" t="s">
        <v>0</v>
      </c>
      <c r="M68" s="106" t="s">
        <v>0</v>
      </c>
      <c r="N68" s="106" t="s">
        <v>0</v>
      </c>
      <c r="O68" s="106" t="s">
        <v>0</v>
      </c>
      <c r="P68" s="106" t="s">
        <v>0</v>
      </c>
      <c r="Q68" s="106" t="s">
        <v>0</v>
      </c>
      <c r="R68" s="106" t="s">
        <v>0</v>
      </c>
      <c r="S68" s="106" t="s">
        <v>0</v>
      </c>
      <c r="T68" s="106" t="s">
        <v>0</v>
      </c>
      <c r="U68" s="106">
        <v>4432</v>
      </c>
      <c r="V68" s="106">
        <v>4427</v>
      </c>
      <c r="W68" s="106">
        <v>4403</v>
      </c>
      <c r="X68" s="106">
        <v>4381</v>
      </c>
      <c r="Y68" s="106">
        <v>4357</v>
      </c>
      <c r="Z68" s="106">
        <v>4338</v>
      </c>
      <c r="AA68" s="106">
        <v>4316</v>
      </c>
      <c r="AB68" s="106">
        <v>4300</v>
      </c>
      <c r="AC68" s="34">
        <v>4284</v>
      </c>
      <c r="AD68" s="34">
        <v>4263</v>
      </c>
      <c r="AE68" s="34">
        <v>4244</v>
      </c>
      <c r="AF68" s="34">
        <v>4226</v>
      </c>
      <c r="AG68" s="34">
        <v>4207</v>
      </c>
      <c r="AH68" s="34">
        <v>4193</v>
      </c>
      <c r="AI68" s="34">
        <v>4176</v>
      </c>
      <c r="AJ68" s="34">
        <v>4168</v>
      </c>
      <c r="AK68" s="34">
        <v>4152</v>
      </c>
      <c r="AL68" s="34">
        <v>4129</v>
      </c>
      <c r="AM68" s="34">
        <v>4108</v>
      </c>
      <c r="AN68" s="34">
        <v>4085</v>
      </c>
      <c r="AO68" s="34">
        <v>4063</v>
      </c>
      <c r="AP68" s="34">
        <v>4044</v>
      </c>
      <c r="AQ68" s="34">
        <v>4050</v>
      </c>
      <c r="AR68" s="34">
        <v>4050</v>
      </c>
      <c r="AS68" s="34">
        <v>4029</v>
      </c>
      <c r="AT68" s="34">
        <v>4011</v>
      </c>
    </row>
    <row r="69" spans="2:46">
      <c r="B69" s="276" t="s">
        <v>226</v>
      </c>
      <c r="C69" s="285" t="s">
        <v>0</v>
      </c>
      <c r="D69" s="106" t="s">
        <v>0</v>
      </c>
      <c r="E69" s="106" t="s">
        <v>0</v>
      </c>
      <c r="F69" s="106" t="s">
        <v>0</v>
      </c>
      <c r="G69" s="106" t="s">
        <v>0</v>
      </c>
      <c r="H69" s="106" t="s">
        <v>0</v>
      </c>
      <c r="I69" s="106" t="s">
        <v>0</v>
      </c>
      <c r="J69" s="106" t="s">
        <v>0</v>
      </c>
      <c r="K69" s="106" t="s">
        <v>0</v>
      </c>
      <c r="L69" s="106" t="s">
        <v>0</v>
      </c>
      <c r="M69" s="106" t="s">
        <v>0</v>
      </c>
      <c r="N69" s="106" t="s">
        <v>0</v>
      </c>
      <c r="O69" s="106" t="s">
        <v>0</v>
      </c>
      <c r="P69" s="106" t="s">
        <v>0</v>
      </c>
      <c r="Q69" s="106" t="s">
        <v>0</v>
      </c>
      <c r="R69" s="106" t="s">
        <v>0</v>
      </c>
      <c r="S69" s="106" t="s">
        <v>0</v>
      </c>
      <c r="T69" s="106" t="s">
        <v>0</v>
      </c>
      <c r="U69" s="106" t="s">
        <v>0</v>
      </c>
      <c r="V69" s="106" t="s">
        <v>0</v>
      </c>
      <c r="W69" s="106">
        <v>61936</v>
      </c>
      <c r="X69" s="106">
        <v>61548</v>
      </c>
      <c r="Y69" s="106">
        <v>61425</v>
      </c>
      <c r="Z69" s="106">
        <v>61200</v>
      </c>
      <c r="AA69" s="106">
        <v>61113</v>
      </c>
      <c r="AB69" s="106">
        <v>61038</v>
      </c>
      <c r="AC69" s="34">
        <v>61051</v>
      </c>
      <c r="AD69" s="34">
        <v>60720</v>
      </c>
      <c r="AE69" s="34">
        <v>60837</v>
      </c>
      <c r="AF69" s="34">
        <v>60472</v>
      </c>
      <c r="AG69" s="34">
        <v>60332</v>
      </c>
      <c r="AH69" s="34">
        <v>59995</v>
      </c>
      <c r="AI69" s="34">
        <v>59784</v>
      </c>
      <c r="AJ69" s="34">
        <v>59493</v>
      </c>
      <c r="AK69" s="34">
        <v>59154</v>
      </c>
      <c r="AL69" s="34">
        <v>58849</v>
      </c>
      <c r="AM69" s="34">
        <v>58484</v>
      </c>
      <c r="AN69" s="34">
        <v>58231</v>
      </c>
      <c r="AO69" s="34">
        <v>58032</v>
      </c>
      <c r="AP69" s="34">
        <v>57705</v>
      </c>
      <c r="AQ69" s="34">
        <v>57407</v>
      </c>
      <c r="AR69" s="34">
        <v>57407</v>
      </c>
      <c r="AS69" s="34">
        <v>57071</v>
      </c>
      <c r="AT69" s="34">
        <v>56699</v>
      </c>
    </row>
    <row r="70" spans="2:46">
      <c r="B70" s="277" t="s">
        <v>311</v>
      </c>
      <c r="C70" s="286" t="s">
        <v>0</v>
      </c>
      <c r="D70" s="160" t="s">
        <v>0</v>
      </c>
      <c r="E70" s="160" t="s">
        <v>0</v>
      </c>
      <c r="F70" s="160" t="s">
        <v>0</v>
      </c>
      <c r="G70" s="160" t="s">
        <v>0</v>
      </c>
      <c r="H70" s="160" t="s">
        <v>0</v>
      </c>
      <c r="I70" s="160" t="s">
        <v>0</v>
      </c>
      <c r="J70" s="160" t="s">
        <v>0</v>
      </c>
      <c r="K70" s="160" t="s">
        <v>0</v>
      </c>
      <c r="L70" s="160" t="s">
        <v>0</v>
      </c>
      <c r="M70" s="160" t="s">
        <v>0</v>
      </c>
      <c r="N70" s="160" t="s">
        <v>0</v>
      </c>
      <c r="O70" s="160" t="s">
        <v>0</v>
      </c>
      <c r="P70" s="160" t="s">
        <v>0</v>
      </c>
      <c r="Q70" s="160" t="s">
        <v>0</v>
      </c>
      <c r="R70" s="160" t="s">
        <v>0</v>
      </c>
      <c r="S70" s="160" t="s">
        <v>0</v>
      </c>
      <c r="T70" s="160" t="s">
        <v>0</v>
      </c>
      <c r="U70" s="160" t="s">
        <v>0</v>
      </c>
      <c r="V70" s="160" t="s">
        <v>0</v>
      </c>
      <c r="W70" s="160" t="s">
        <v>0</v>
      </c>
      <c r="X70" s="160">
        <v>22137</v>
      </c>
      <c r="Y70" s="160">
        <v>21900</v>
      </c>
      <c r="Z70" s="160">
        <v>21662</v>
      </c>
      <c r="AA70" s="160">
        <v>21425</v>
      </c>
      <c r="AB70" s="160">
        <v>21188</v>
      </c>
      <c r="AC70" s="34">
        <v>20950</v>
      </c>
      <c r="AD70" s="34">
        <v>20713</v>
      </c>
      <c r="AE70" s="34">
        <v>20477</v>
      </c>
      <c r="AF70" s="34">
        <v>20247</v>
      </c>
      <c r="AG70" s="34">
        <v>20014</v>
      </c>
      <c r="AH70" s="34">
        <v>19785</v>
      </c>
      <c r="AI70" s="34">
        <v>19552</v>
      </c>
      <c r="AJ70" s="34">
        <v>19343</v>
      </c>
      <c r="AK70" s="34">
        <v>19143</v>
      </c>
      <c r="AL70" s="34">
        <v>18953</v>
      </c>
      <c r="AM70" s="34">
        <v>18753</v>
      </c>
      <c r="AN70" s="34">
        <v>18559</v>
      </c>
      <c r="AO70" s="34">
        <v>18380</v>
      </c>
      <c r="AP70" s="34">
        <v>18195</v>
      </c>
      <c r="AQ70" s="34">
        <v>18004</v>
      </c>
      <c r="AR70" s="34">
        <v>18004</v>
      </c>
      <c r="AS70" s="34">
        <v>17837</v>
      </c>
      <c r="AT70" s="34">
        <v>17451</v>
      </c>
    </row>
    <row r="71" spans="2:46">
      <c r="B71" s="276" t="s">
        <v>312</v>
      </c>
      <c r="C71" s="285" t="s">
        <v>0</v>
      </c>
      <c r="D71" s="106" t="s">
        <v>0</v>
      </c>
      <c r="E71" s="106" t="s">
        <v>0</v>
      </c>
      <c r="F71" s="106" t="s">
        <v>0</v>
      </c>
      <c r="G71" s="106" t="s">
        <v>0</v>
      </c>
      <c r="H71" s="106" t="s">
        <v>0</v>
      </c>
      <c r="I71" s="106" t="s">
        <v>0</v>
      </c>
      <c r="J71" s="106" t="s">
        <v>0</v>
      </c>
      <c r="K71" s="106" t="s">
        <v>0</v>
      </c>
      <c r="L71" s="106" t="s">
        <v>0</v>
      </c>
      <c r="M71" s="106" t="s">
        <v>0</v>
      </c>
      <c r="N71" s="106" t="s">
        <v>0</v>
      </c>
      <c r="O71" s="106" t="s">
        <v>0</v>
      </c>
      <c r="P71" s="106" t="s">
        <v>0</v>
      </c>
      <c r="Q71" s="106" t="s">
        <v>0</v>
      </c>
      <c r="R71" s="106" t="s">
        <v>0</v>
      </c>
      <c r="S71" s="106" t="s">
        <v>0</v>
      </c>
      <c r="T71" s="106" t="s">
        <v>0</v>
      </c>
      <c r="U71" s="106" t="s">
        <v>0</v>
      </c>
      <c r="V71" s="106" t="s">
        <v>0</v>
      </c>
      <c r="W71" s="106" t="s">
        <v>0</v>
      </c>
      <c r="X71" s="106" t="s">
        <v>0</v>
      </c>
      <c r="Y71" s="106">
        <v>31395</v>
      </c>
      <c r="Z71" s="106">
        <v>31179</v>
      </c>
      <c r="AA71" s="106">
        <v>30940</v>
      </c>
      <c r="AB71" s="106">
        <v>30580</v>
      </c>
      <c r="AC71" s="34">
        <v>30227</v>
      </c>
      <c r="AD71" s="34">
        <v>29867</v>
      </c>
      <c r="AE71" s="34">
        <v>29507</v>
      </c>
      <c r="AF71" s="34">
        <v>29147</v>
      </c>
      <c r="AG71" s="34">
        <v>28788</v>
      </c>
      <c r="AH71" s="34">
        <v>28436</v>
      </c>
      <c r="AI71" s="34">
        <v>28077</v>
      </c>
      <c r="AJ71" s="34">
        <v>27725</v>
      </c>
      <c r="AK71" s="34">
        <v>27377</v>
      </c>
      <c r="AL71" s="34">
        <v>27032</v>
      </c>
      <c r="AM71" s="34">
        <v>26703</v>
      </c>
      <c r="AN71" s="34">
        <v>26400</v>
      </c>
      <c r="AO71" s="34">
        <v>26096</v>
      </c>
      <c r="AP71" s="34">
        <v>25796</v>
      </c>
      <c r="AQ71" s="34">
        <v>25502</v>
      </c>
      <c r="AR71" s="34">
        <v>25502</v>
      </c>
      <c r="AS71" s="34">
        <v>25229</v>
      </c>
      <c r="AT71" s="34">
        <v>11082</v>
      </c>
    </row>
    <row r="72" spans="2:46">
      <c r="B72" s="277" t="s">
        <v>313</v>
      </c>
      <c r="C72" s="286" t="s">
        <v>0</v>
      </c>
      <c r="D72" s="160" t="s">
        <v>0</v>
      </c>
      <c r="E72" s="160" t="s">
        <v>0</v>
      </c>
      <c r="F72" s="160" t="s">
        <v>0</v>
      </c>
      <c r="G72" s="160" t="s">
        <v>0</v>
      </c>
      <c r="H72" s="160" t="s">
        <v>0</v>
      </c>
      <c r="I72" s="160" t="s">
        <v>0</v>
      </c>
      <c r="J72" s="160" t="s">
        <v>0</v>
      </c>
      <c r="K72" s="160" t="s">
        <v>0</v>
      </c>
      <c r="L72" s="160" t="s">
        <v>0</v>
      </c>
      <c r="M72" s="160" t="s">
        <v>0</v>
      </c>
      <c r="N72" s="160" t="s">
        <v>0</v>
      </c>
      <c r="O72" s="160" t="s">
        <v>0</v>
      </c>
      <c r="P72" s="160" t="s">
        <v>0</v>
      </c>
      <c r="Q72" s="160" t="s">
        <v>0</v>
      </c>
      <c r="R72" s="160" t="s">
        <v>0</v>
      </c>
      <c r="S72" s="160" t="s">
        <v>0</v>
      </c>
      <c r="T72" s="160" t="s">
        <v>0</v>
      </c>
      <c r="U72" s="160" t="s">
        <v>0</v>
      </c>
      <c r="V72" s="160" t="s">
        <v>0</v>
      </c>
      <c r="W72" s="160" t="s">
        <v>0</v>
      </c>
      <c r="X72" s="160" t="s">
        <v>0</v>
      </c>
      <c r="Y72" s="160">
        <v>10011</v>
      </c>
      <c r="Z72" s="160">
        <v>10024</v>
      </c>
      <c r="AA72" s="160">
        <v>9897</v>
      </c>
      <c r="AB72" s="160">
        <v>9773</v>
      </c>
      <c r="AC72" s="34">
        <v>9648</v>
      </c>
      <c r="AD72" s="34">
        <v>9521</v>
      </c>
      <c r="AE72" s="34">
        <v>9394</v>
      </c>
      <c r="AF72" s="34">
        <v>9269</v>
      </c>
      <c r="AG72" s="34">
        <v>9155</v>
      </c>
      <c r="AH72" s="34">
        <v>9063</v>
      </c>
      <c r="AI72" s="34">
        <v>8961</v>
      </c>
      <c r="AJ72" s="34">
        <v>8863</v>
      </c>
      <c r="AK72" s="34">
        <v>8762</v>
      </c>
      <c r="AL72" s="34">
        <v>8662</v>
      </c>
      <c r="AM72" s="34">
        <v>8573</v>
      </c>
      <c r="AN72" s="34">
        <v>8495</v>
      </c>
      <c r="AO72" s="34">
        <v>8394</v>
      </c>
      <c r="AP72" s="34">
        <v>8295</v>
      </c>
      <c r="AQ72" s="34">
        <v>8195</v>
      </c>
      <c r="AR72" s="34">
        <v>8195</v>
      </c>
      <c r="AS72" s="34">
        <v>8103</v>
      </c>
      <c r="AT72" s="34">
        <v>7903</v>
      </c>
    </row>
    <row r="73" spans="2:46">
      <c r="B73" s="276" t="s">
        <v>314</v>
      </c>
      <c r="C73" s="285" t="s">
        <v>0</v>
      </c>
      <c r="D73" s="106" t="s">
        <v>0</v>
      </c>
      <c r="E73" s="106" t="s">
        <v>0</v>
      </c>
      <c r="F73" s="106" t="s">
        <v>0</v>
      </c>
      <c r="G73" s="106" t="s">
        <v>0</v>
      </c>
      <c r="H73" s="106" t="s">
        <v>0</v>
      </c>
      <c r="I73" s="106" t="s">
        <v>0</v>
      </c>
      <c r="J73" s="106" t="s">
        <v>0</v>
      </c>
      <c r="K73" s="106" t="s">
        <v>0</v>
      </c>
      <c r="L73" s="106" t="s">
        <v>0</v>
      </c>
      <c r="M73" s="106" t="s">
        <v>0</v>
      </c>
      <c r="N73" s="106" t="s">
        <v>0</v>
      </c>
      <c r="O73" s="106" t="s">
        <v>0</v>
      </c>
      <c r="P73" s="106" t="s">
        <v>0</v>
      </c>
      <c r="Q73" s="106" t="s">
        <v>0</v>
      </c>
      <c r="R73" s="106" t="s">
        <v>0</v>
      </c>
      <c r="S73" s="106" t="s">
        <v>0</v>
      </c>
      <c r="T73" s="106" t="s">
        <v>0</v>
      </c>
      <c r="U73" s="106" t="s">
        <v>0</v>
      </c>
      <c r="V73" s="106" t="s">
        <v>0</v>
      </c>
      <c r="W73" s="106" t="s">
        <v>0</v>
      </c>
      <c r="X73" s="106" t="s">
        <v>0</v>
      </c>
      <c r="Y73" s="106" t="s">
        <v>0</v>
      </c>
      <c r="Z73" s="106">
        <v>8688</v>
      </c>
      <c r="AA73" s="106">
        <v>8612</v>
      </c>
      <c r="AB73" s="106">
        <v>8536</v>
      </c>
      <c r="AC73" s="34">
        <v>8454</v>
      </c>
      <c r="AD73" s="34">
        <v>8376</v>
      </c>
      <c r="AE73" s="34">
        <v>8302</v>
      </c>
      <c r="AF73" s="34">
        <v>8227</v>
      </c>
      <c r="AG73" s="34">
        <v>8159</v>
      </c>
      <c r="AH73" s="34">
        <v>8086</v>
      </c>
      <c r="AI73" s="34">
        <v>8022</v>
      </c>
      <c r="AJ73" s="34">
        <v>7961</v>
      </c>
      <c r="AK73" s="34">
        <v>7890</v>
      </c>
      <c r="AL73" s="34">
        <v>7849</v>
      </c>
      <c r="AM73" s="34">
        <v>7784</v>
      </c>
      <c r="AN73" s="34">
        <v>7710</v>
      </c>
      <c r="AO73" s="34">
        <v>7657</v>
      </c>
      <c r="AP73" s="34">
        <v>7603</v>
      </c>
      <c r="AQ73" s="34">
        <v>7572</v>
      </c>
      <c r="AR73" s="34">
        <v>7572</v>
      </c>
      <c r="AS73" s="34">
        <v>7537</v>
      </c>
      <c r="AT73" s="34">
        <v>7480</v>
      </c>
    </row>
    <row r="74" spans="2:46">
      <c r="B74" s="277" t="s">
        <v>315</v>
      </c>
      <c r="C74" s="286" t="s">
        <v>0</v>
      </c>
      <c r="D74" s="160" t="s">
        <v>0</v>
      </c>
      <c r="E74" s="160" t="s">
        <v>0</v>
      </c>
      <c r="F74" s="160" t="s">
        <v>0</v>
      </c>
      <c r="G74" s="160" t="s">
        <v>0</v>
      </c>
      <c r="H74" s="160" t="s">
        <v>0</v>
      </c>
      <c r="I74" s="160" t="s">
        <v>0</v>
      </c>
      <c r="J74" s="160" t="s">
        <v>0</v>
      </c>
      <c r="K74" s="160" t="s">
        <v>0</v>
      </c>
      <c r="L74" s="160" t="s">
        <v>0</v>
      </c>
      <c r="M74" s="161" t="s">
        <v>0</v>
      </c>
      <c r="N74" s="160" t="s">
        <v>0</v>
      </c>
      <c r="O74" s="160" t="s">
        <v>0</v>
      </c>
      <c r="P74" s="160" t="s">
        <v>0</v>
      </c>
      <c r="Q74" s="160" t="s">
        <v>0</v>
      </c>
      <c r="R74" s="160" t="s">
        <v>0</v>
      </c>
      <c r="S74" s="160" t="s">
        <v>0</v>
      </c>
      <c r="T74" s="160" t="s">
        <v>0</v>
      </c>
      <c r="U74" s="160" t="s">
        <v>0</v>
      </c>
      <c r="V74" s="160" t="s">
        <v>0</v>
      </c>
      <c r="W74" s="160" t="s">
        <v>0</v>
      </c>
      <c r="X74" s="160" t="s">
        <v>0</v>
      </c>
      <c r="Y74" s="160" t="s">
        <v>0</v>
      </c>
      <c r="Z74" s="160">
        <v>4441</v>
      </c>
      <c r="AA74" s="160">
        <v>4400</v>
      </c>
      <c r="AB74" s="160">
        <v>4342</v>
      </c>
      <c r="AC74" s="34">
        <v>4285</v>
      </c>
      <c r="AD74" s="34">
        <v>4228</v>
      </c>
      <c r="AE74" s="34">
        <v>4168</v>
      </c>
      <c r="AF74" s="34">
        <v>4110</v>
      </c>
      <c r="AG74" s="34">
        <v>4053</v>
      </c>
      <c r="AH74" s="34">
        <v>3994</v>
      </c>
      <c r="AI74" s="34">
        <v>3940</v>
      </c>
      <c r="AJ74" s="34">
        <v>3884</v>
      </c>
      <c r="AK74" s="34">
        <v>3839</v>
      </c>
      <c r="AL74" s="34">
        <v>3794</v>
      </c>
      <c r="AM74" s="34">
        <v>3751</v>
      </c>
      <c r="AN74" s="34">
        <v>3700</v>
      </c>
      <c r="AO74" s="34">
        <v>3667</v>
      </c>
      <c r="AP74" s="34">
        <v>3629</v>
      </c>
      <c r="AQ74" s="34">
        <v>3589</v>
      </c>
      <c r="AR74" s="34">
        <v>3589</v>
      </c>
      <c r="AS74" s="34">
        <v>3545</v>
      </c>
      <c r="AT74" s="34">
        <v>3480</v>
      </c>
    </row>
    <row r="75" spans="2:46">
      <c r="B75" s="276" t="s">
        <v>316</v>
      </c>
      <c r="C75" s="285" t="s">
        <v>0</v>
      </c>
      <c r="D75" s="106" t="s">
        <v>0</v>
      </c>
      <c r="E75" s="106" t="s">
        <v>0</v>
      </c>
      <c r="F75" s="106" t="s">
        <v>0</v>
      </c>
      <c r="G75" s="106" t="s">
        <v>0</v>
      </c>
      <c r="H75" s="106" t="s">
        <v>0</v>
      </c>
      <c r="I75" s="106" t="s">
        <v>0</v>
      </c>
      <c r="J75" s="106" t="s">
        <v>0</v>
      </c>
      <c r="K75" s="106" t="s">
        <v>0</v>
      </c>
      <c r="L75" s="106" t="s">
        <v>0</v>
      </c>
      <c r="M75" s="106" t="s">
        <v>0</v>
      </c>
      <c r="N75" s="106" t="s">
        <v>0</v>
      </c>
      <c r="O75" s="106" t="s">
        <v>0</v>
      </c>
      <c r="P75" s="106" t="s">
        <v>0</v>
      </c>
      <c r="Q75" s="106" t="s">
        <v>0</v>
      </c>
      <c r="R75" s="106" t="s">
        <v>0</v>
      </c>
      <c r="S75" s="106" t="s">
        <v>0</v>
      </c>
      <c r="T75" s="106" t="s">
        <v>0</v>
      </c>
      <c r="U75" s="106" t="s">
        <v>0</v>
      </c>
      <c r="V75" s="106" t="s">
        <v>0</v>
      </c>
      <c r="W75" s="106" t="s">
        <v>0</v>
      </c>
      <c r="X75" s="106" t="s">
        <v>0</v>
      </c>
      <c r="Y75" s="106" t="s">
        <v>0</v>
      </c>
      <c r="Z75" s="106" t="s">
        <v>0</v>
      </c>
      <c r="AA75" s="106">
        <v>17466</v>
      </c>
      <c r="AB75" s="106">
        <v>17201</v>
      </c>
      <c r="AC75" s="34">
        <v>17008</v>
      </c>
      <c r="AD75" s="34">
        <v>16766</v>
      </c>
      <c r="AE75" s="34">
        <v>16647</v>
      </c>
      <c r="AF75" s="34">
        <v>16575</v>
      </c>
      <c r="AG75" s="34">
        <v>16519</v>
      </c>
      <c r="AH75" s="34">
        <v>16330</v>
      </c>
      <c r="AI75" s="34">
        <v>16329</v>
      </c>
      <c r="AJ75" s="34">
        <v>16251</v>
      </c>
      <c r="AK75" s="34">
        <v>16341</v>
      </c>
      <c r="AL75" s="34">
        <v>16253</v>
      </c>
      <c r="AM75" s="34">
        <v>16172</v>
      </c>
      <c r="AN75" s="34">
        <v>16056</v>
      </c>
      <c r="AO75" s="34">
        <v>15969</v>
      </c>
      <c r="AP75" s="34">
        <v>15850</v>
      </c>
      <c r="AQ75" s="34">
        <v>15731</v>
      </c>
      <c r="AR75" s="34">
        <v>15731</v>
      </c>
      <c r="AS75" s="34">
        <v>15584</v>
      </c>
      <c r="AT75" s="34">
        <v>15429</v>
      </c>
    </row>
    <row r="76" spans="2:46">
      <c r="B76" s="277" t="s">
        <v>317</v>
      </c>
      <c r="C76" s="286" t="s">
        <v>0</v>
      </c>
      <c r="D76" s="160" t="s">
        <v>0</v>
      </c>
      <c r="E76" s="160" t="s">
        <v>0</v>
      </c>
      <c r="F76" s="160" t="s">
        <v>0</v>
      </c>
      <c r="G76" s="160" t="s">
        <v>0</v>
      </c>
      <c r="H76" s="160" t="s">
        <v>0</v>
      </c>
      <c r="I76" s="160" t="s">
        <v>0</v>
      </c>
      <c r="J76" s="160" t="s">
        <v>0</v>
      </c>
      <c r="K76" s="160" t="s">
        <v>0</v>
      </c>
      <c r="L76" s="160" t="s">
        <v>0</v>
      </c>
      <c r="M76" s="160" t="s">
        <v>0</v>
      </c>
      <c r="N76" s="160" t="s">
        <v>0</v>
      </c>
      <c r="O76" s="160" t="s">
        <v>0</v>
      </c>
      <c r="P76" s="160" t="s">
        <v>0</v>
      </c>
      <c r="Q76" s="160" t="s">
        <v>0</v>
      </c>
      <c r="R76" s="160" t="s">
        <v>0</v>
      </c>
      <c r="S76" s="160" t="s">
        <v>0</v>
      </c>
      <c r="T76" s="160" t="s">
        <v>0</v>
      </c>
      <c r="U76" s="160" t="s">
        <v>0</v>
      </c>
      <c r="V76" s="160" t="s">
        <v>0</v>
      </c>
      <c r="W76" s="160" t="s">
        <v>0</v>
      </c>
      <c r="X76" s="160" t="s">
        <v>0</v>
      </c>
      <c r="Y76" s="160" t="s">
        <v>0</v>
      </c>
      <c r="Z76" s="160" t="s">
        <v>0</v>
      </c>
      <c r="AA76" s="160">
        <v>15608</v>
      </c>
      <c r="AB76" s="160">
        <v>15575</v>
      </c>
      <c r="AC76" s="37">
        <v>15543</v>
      </c>
      <c r="AD76" s="37">
        <v>15455</v>
      </c>
      <c r="AE76" s="37">
        <v>15370</v>
      </c>
      <c r="AF76" s="37">
        <v>15282</v>
      </c>
      <c r="AG76" s="37">
        <v>15195</v>
      </c>
      <c r="AH76" s="37">
        <v>15109</v>
      </c>
      <c r="AI76" s="37">
        <v>15022</v>
      </c>
      <c r="AJ76" s="37">
        <v>14936</v>
      </c>
      <c r="AK76" s="37">
        <v>14850</v>
      </c>
      <c r="AL76" s="37">
        <v>14764</v>
      </c>
      <c r="AM76" s="37">
        <v>14680</v>
      </c>
      <c r="AN76" s="37">
        <v>14606</v>
      </c>
      <c r="AO76" s="37">
        <v>14554</v>
      </c>
      <c r="AP76" s="37">
        <v>14480</v>
      </c>
      <c r="AQ76" s="37">
        <v>20812</v>
      </c>
      <c r="AR76" s="37">
        <v>20812</v>
      </c>
      <c r="AS76" s="37">
        <v>20711</v>
      </c>
      <c r="AT76" s="37">
        <v>20518</v>
      </c>
    </row>
    <row r="77" spans="2:46">
      <c r="B77" s="276" t="s">
        <v>318</v>
      </c>
      <c r="C77" s="285" t="s">
        <v>0</v>
      </c>
      <c r="D77" s="106" t="s">
        <v>0</v>
      </c>
      <c r="E77" s="106" t="s">
        <v>0</v>
      </c>
      <c r="F77" s="106" t="s">
        <v>0</v>
      </c>
      <c r="G77" s="106" t="s">
        <v>0</v>
      </c>
      <c r="H77" s="106" t="s">
        <v>0</v>
      </c>
      <c r="I77" s="106" t="s">
        <v>0</v>
      </c>
      <c r="J77" s="106" t="s">
        <v>0</v>
      </c>
      <c r="K77" s="106" t="s">
        <v>0</v>
      </c>
      <c r="L77" s="106" t="s">
        <v>0</v>
      </c>
      <c r="M77" s="106" t="s">
        <v>0</v>
      </c>
      <c r="N77" s="106" t="s">
        <v>0</v>
      </c>
      <c r="O77" s="106" t="s">
        <v>0</v>
      </c>
      <c r="P77" s="106" t="s">
        <v>0</v>
      </c>
      <c r="Q77" s="106" t="s">
        <v>0</v>
      </c>
      <c r="R77" s="106" t="s">
        <v>0</v>
      </c>
      <c r="S77" s="106" t="s">
        <v>0</v>
      </c>
      <c r="T77" s="106" t="s">
        <v>0</v>
      </c>
      <c r="U77" s="106" t="s">
        <v>0</v>
      </c>
      <c r="V77" s="106" t="s">
        <v>0</v>
      </c>
      <c r="W77" s="106" t="s">
        <v>0</v>
      </c>
      <c r="X77" s="106" t="s">
        <v>0</v>
      </c>
      <c r="Y77" s="106" t="s">
        <v>0</v>
      </c>
      <c r="Z77" s="106" t="s">
        <v>0</v>
      </c>
      <c r="AA77" s="106" t="s">
        <v>0</v>
      </c>
      <c r="AB77" s="106" t="s">
        <v>0</v>
      </c>
      <c r="AC77" s="34">
        <v>23266</v>
      </c>
      <c r="AD77" s="34">
        <v>23139</v>
      </c>
      <c r="AE77" s="34">
        <v>23006</v>
      </c>
      <c r="AF77" s="34">
        <v>22874</v>
      </c>
      <c r="AG77" s="34">
        <v>27444</v>
      </c>
      <c r="AH77" s="34">
        <v>27310</v>
      </c>
      <c r="AI77" s="34">
        <v>52741</v>
      </c>
      <c r="AJ77" s="34">
        <v>52545</v>
      </c>
      <c r="AK77" s="34">
        <v>52281</v>
      </c>
      <c r="AL77" s="34">
        <v>52039</v>
      </c>
      <c r="AM77" s="34">
        <v>60280</v>
      </c>
      <c r="AN77" s="34">
        <v>60004</v>
      </c>
      <c r="AO77" s="34">
        <v>59706</v>
      </c>
      <c r="AP77" s="34">
        <v>59439</v>
      </c>
      <c r="AQ77" s="34">
        <v>59188</v>
      </c>
      <c r="AR77" s="34">
        <v>59188</v>
      </c>
      <c r="AS77" s="34">
        <v>58915</v>
      </c>
      <c r="AT77" s="34">
        <v>66911</v>
      </c>
    </row>
    <row r="78" spans="2:46">
      <c r="B78" s="276" t="s">
        <v>319</v>
      </c>
      <c r="C78" s="285" t="s">
        <v>0</v>
      </c>
      <c r="D78" s="106" t="s">
        <v>0</v>
      </c>
      <c r="E78" s="106" t="s">
        <v>0</v>
      </c>
      <c r="F78" s="106" t="s">
        <v>0</v>
      </c>
      <c r="G78" s="106" t="s">
        <v>0</v>
      </c>
      <c r="H78" s="106" t="s">
        <v>0</v>
      </c>
      <c r="I78" s="106" t="s">
        <v>0</v>
      </c>
      <c r="J78" s="106" t="s">
        <v>0</v>
      </c>
      <c r="K78" s="106" t="s">
        <v>0</v>
      </c>
      <c r="L78" s="106" t="s">
        <v>0</v>
      </c>
      <c r="M78" s="106" t="s">
        <v>0</v>
      </c>
      <c r="N78" s="106" t="s">
        <v>0</v>
      </c>
      <c r="O78" s="106" t="s">
        <v>0</v>
      </c>
      <c r="P78" s="106" t="s">
        <v>0</v>
      </c>
      <c r="Q78" s="106" t="s">
        <v>0</v>
      </c>
      <c r="R78" s="106" t="s">
        <v>0</v>
      </c>
      <c r="S78" s="106" t="s">
        <v>0</v>
      </c>
      <c r="T78" s="106" t="s">
        <v>0</v>
      </c>
      <c r="U78" s="106" t="s">
        <v>0</v>
      </c>
      <c r="V78" s="106" t="s">
        <v>0</v>
      </c>
      <c r="W78" s="106" t="s">
        <v>0</v>
      </c>
      <c r="X78" s="106" t="s">
        <v>0</v>
      </c>
      <c r="Y78" s="106" t="s">
        <v>0</v>
      </c>
      <c r="Z78" s="106" t="s">
        <v>0</v>
      </c>
      <c r="AA78" s="106" t="s">
        <v>0</v>
      </c>
      <c r="AB78" s="106" t="s">
        <v>0</v>
      </c>
      <c r="AC78" s="34">
        <v>4663</v>
      </c>
      <c r="AD78" s="34">
        <v>4639</v>
      </c>
      <c r="AE78" s="34">
        <v>4621</v>
      </c>
      <c r="AF78" s="34">
        <v>4598</v>
      </c>
      <c r="AG78" s="34">
        <v>4576</v>
      </c>
      <c r="AH78" s="34">
        <v>4554</v>
      </c>
      <c r="AI78" s="34">
        <v>4533</v>
      </c>
      <c r="AJ78" s="34">
        <v>4513</v>
      </c>
      <c r="AK78" s="34">
        <v>4491</v>
      </c>
      <c r="AL78" s="34">
        <v>4468</v>
      </c>
      <c r="AM78" s="34">
        <v>4448</v>
      </c>
      <c r="AN78" s="34">
        <v>4426</v>
      </c>
      <c r="AO78" s="34">
        <v>4404</v>
      </c>
      <c r="AP78" s="34">
        <v>4382</v>
      </c>
      <c r="AQ78" s="34">
        <v>4364</v>
      </c>
      <c r="AR78" s="34">
        <v>4364</v>
      </c>
      <c r="AS78" s="34">
        <v>4351</v>
      </c>
      <c r="AT78" s="34">
        <v>4336</v>
      </c>
    </row>
    <row r="79" spans="2:46">
      <c r="B79" s="276" t="s">
        <v>320</v>
      </c>
      <c r="C79" s="285" t="s">
        <v>0</v>
      </c>
      <c r="D79" s="106" t="s">
        <v>0</v>
      </c>
      <c r="E79" s="106" t="s">
        <v>0</v>
      </c>
      <c r="F79" s="106" t="s">
        <v>0</v>
      </c>
      <c r="G79" s="106" t="s">
        <v>0</v>
      </c>
      <c r="H79" s="106" t="s">
        <v>0</v>
      </c>
      <c r="I79" s="106" t="s">
        <v>0</v>
      </c>
      <c r="J79" s="106" t="s">
        <v>0</v>
      </c>
      <c r="K79" s="106" t="s">
        <v>0</v>
      </c>
      <c r="L79" s="106" t="s">
        <v>0</v>
      </c>
      <c r="M79" s="106" t="s">
        <v>0</v>
      </c>
      <c r="N79" s="106" t="s">
        <v>0</v>
      </c>
      <c r="O79" s="106" t="s">
        <v>0</v>
      </c>
      <c r="P79" s="106" t="s">
        <v>0</v>
      </c>
      <c r="Q79" s="106" t="s">
        <v>0</v>
      </c>
      <c r="R79" s="106" t="s">
        <v>0</v>
      </c>
      <c r="S79" s="106" t="s">
        <v>0</v>
      </c>
      <c r="T79" s="106" t="s">
        <v>0</v>
      </c>
      <c r="U79" s="106" t="s">
        <v>0</v>
      </c>
      <c r="V79" s="106" t="s">
        <v>0</v>
      </c>
      <c r="W79" s="106" t="s">
        <v>0</v>
      </c>
      <c r="X79" s="106" t="s">
        <v>0</v>
      </c>
      <c r="Y79" s="106" t="s">
        <v>0</v>
      </c>
      <c r="Z79" s="106" t="s">
        <v>0</v>
      </c>
      <c r="AA79" s="106" t="s">
        <v>0</v>
      </c>
      <c r="AB79" s="106" t="s">
        <v>0</v>
      </c>
      <c r="AC79" s="34">
        <v>6698</v>
      </c>
      <c r="AD79" s="34">
        <v>6640</v>
      </c>
      <c r="AE79" s="34">
        <v>6591</v>
      </c>
      <c r="AF79" s="34">
        <v>6531</v>
      </c>
      <c r="AG79" s="34">
        <v>6471</v>
      </c>
      <c r="AH79" s="34">
        <v>6415</v>
      </c>
      <c r="AI79" s="34">
        <v>6357</v>
      </c>
      <c r="AJ79" s="34">
        <v>6299</v>
      </c>
      <c r="AK79" s="34">
        <v>6242</v>
      </c>
      <c r="AL79" s="34">
        <v>6196</v>
      </c>
      <c r="AM79" s="34">
        <v>6154</v>
      </c>
      <c r="AN79" s="34">
        <v>6107</v>
      </c>
      <c r="AO79" s="34">
        <v>6060</v>
      </c>
      <c r="AP79" s="34">
        <v>6013</v>
      </c>
      <c r="AQ79" s="34">
        <v>5988</v>
      </c>
      <c r="AR79" s="34">
        <v>5988</v>
      </c>
      <c r="AS79" s="34">
        <v>5940</v>
      </c>
      <c r="AT79" s="34">
        <v>5854</v>
      </c>
    </row>
    <row r="80" spans="2:46">
      <c r="B80" s="278" t="s">
        <v>321</v>
      </c>
      <c r="C80" s="287" t="s">
        <v>0</v>
      </c>
      <c r="D80" s="161" t="s">
        <v>0</v>
      </c>
      <c r="E80" s="161" t="s">
        <v>0</v>
      </c>
      <c r="F80" s="161" t="s">
        <v>0</v>
      </c>
      <c r="G80" s="161" t="s">
        <v>0</v>
      </c>
      <c r="H80" s="161" t="s">
        <v>0</v>
      </c>
      <c r="I80" s="161" t="s">
        <v>0</v>
      </c>
      <c r="J80" s="161" t="s">
        <v>0</v>
      </c>
      <c r="K80" s="161" t="s">
        <v>0</v>
      </c>
      <c r="L80" s="161" t="s">
        <v>0</v>
      </c>
      <c r="M80" s="161" t="s">
        <v>0</v>
      </c>
      <c r="N80" s="161" t="s">
        <v>0</v>
      </c>
      <c r="O80" s="161" t="s">
        <v>0</v>
      </c>
      <c r="P80" s="161" t="s">
        <v>0</v>
      </c>
      <c r="Q80" s="161" t="s">
        <v>0</v>
      </c>
      <c r="R80" s="161" t="s">
        <v>0</v>
      </c>
      <c r="S80" s="161" t="s">
        <v>0</v>
      </c>
      <c r="T80" s="161" t="s">
        <v>0</v>
      </c>
      <c r="U80" s="161" t="s">
        <v>0</v>
      </c>
      <c r="V80" s="161" t="s">
        <v>0</v>
      </c>
      <c r="W80" s="161" t="s">
        <v>0</v>
      </c>
      <c r="X80" s="161" t="s">
        <v>0</v>
      </c>
      <c r="Y80" s="161" t="s">
        <v>0</v>
      </c>
      <c r="Z80" s="161" t="s">
        <v>0</v>
      </c>
      <c r="AA80" s="161" t="s">
        <v>0</v>
      </c>
      <c r="AB80" s="161" t="s">
        <v>0</v>
      </c>
      <c r="AC80" s="37">
        <v>9369</v>
      </c>
      <c r="AD80" s="37">
        <v>9250</v>
      </c>
      <c r="AE80" s="37">
        <v>9137</v>
      </c>
      <c r="AF80" s="37">
        <v>9016</v>
      </c>
      <c r="AG80" s="37">
        <v>8900</v>
      </c>
      <c r="AH80" s="37">
        <v>8802</v>
      </c>
      <c r="AI80" s="37">
        <v>8712</v>
      </c>
      <c r="AJ80" s="37">
        <v>8613</v>
      </c>
      <c r="AK80" s="37">
        <v>8527</v>
      </c>
      <c r="AL80" s="37">
        <v>8441</v>
      </c>
      <c r="AM80" s="37">
        <v>8356</v>
      </c>
      <c r="AN80" s="37">
        <v>8253</v>
      </c>
      <c r="AO80" s="37">
        <v>8158</v>
      </c>
      <c r="AP80" s="37">
        <v>8057</v>
      </c>
      <c r="AQ80" s="37">
        <v>7963</v>
      </c>
      <c r="AR80" s="37">
        <v>7963</v>
      </c>
      <c r="AS80" s="37">
        <v>7865</v>
      </c>
      <c r="AT80" s="37">
        <v>7805</v>
      </c>
    </row>
    <row r="81" spans="2:46">
      <c r="B81" s="276" t="s">
        <v>322</v>
      </c>
      <c r="C81" s="285" t="s">
        <v>0</v>
      </c>
      <c r="D81" s="106" t="s">
        <v>0</v>
      </c>
      <c r="E81" s="106" t="s">
        <v>0</v>
      </c>
      <c r="F81" s="106" t="s">
        <v>0</v>
      </c>
      <c r="G81" s="106" t="s">
        <v>0</v>
      </c>
      <c r="H81" s="106" t="s">
        <v>0</v>
      </c>
      <c r="I81" s="106" t="s">
        <v>0</v>
      </c>
      <c r="J81" s="106" t="s">
        <v>0</v>
      </c>
      <c r="K81" s="106" t="s">
        <v>0</v>
      </c>
      <c r="L81" s="106" t="s">
        <v>0</v>
      </c>
      <c r="M81" s="106" t="s">
        <v>0</v>
      </c>
      <c r="N81" s="106" t="s">
        <v>0</v>
      </c>
      <c r="O81" s="106" t="s">
        <v>0</v>
      </c>
      <c r="P81" s="106" t="s">
        <v>0</v>
      </c>
      <c r="Q81" s="106" t="s">
        <v>0</v>
      </c>
      <c r="R81" s="106" t="s">
        <v>0</v>
      </c>
      <c r="S81" s="106" t="s">
        <v>0</v>
      </c>
      <c r="T81" s="106" t="s">
        <v>0</v>
      </c>
      <c r="U81" s="106" t="s">
        <v>0</v>
      </c>
      <c r="V81" s="106" t="s">
        <v>0</v>
      </c>
      <c r="W81" s="106" t="s">
        <v>0</v>
      </c>
      <c r="X81" s="106" t="s">
        <v>0</v>
      </c>
      <c r="Y81" s="106" t="s">
        <v>0</v>
      </c>
      <c r="Z81" s="106" t="s">
        <v>0</v>
      </c>
      <c r="AA81" s="106" t="s">
        <v>0</v>
      </c>
      <c r="AB81" s="106" t="s">
        <v>0</v>
      </c>
      <c r="AC81" s="34" t="s">
        <v>0</v>
      </c>
      <c r="AD81" s="34">
        <v>15597</v>
      </c>
      <c r="AE81" s="34">
        <v>15526</v>
      </c>
      <c r="AF81" s="34">
        <v>15459</v>
      </c>
      <c r="AG81" s="34">
        <v>15512</v>
      </c>
      <c r="AH81" s="34">
        <v>15507</v>
      </c>
      <c r="AI81" s="34">
        <v>15655</v>
      </c>
      <c r="AJ81" s="34">
        <v>15677</v>
      </c>
      <c r="AK81" s="34">
        <v>15782</v>
      </c>
      <c r="AL81" s="34">
        <v>15748</v>
      </c>
      <c r="AM81" s="34">
        <v>15803</v>
      </c>
      <c r="AN81" s="34">
        <v>15725</v>
      </c>
      <c r="AO81" s="34">
        <v>15677</v>
      </c>
      <c r="AP81" s="34">
        <v>15668</v>
      </c>
      <c r="AQ81" s="34">
        <v>15603</v>
      </c>
      <c r="AR81" s="34">
        <v>15603</v>
      </c>
      <c r="AS81" s="34">
        <v>15537</v>
      </c>
      <c r="AT81" s="34">
        <v>15568</v>
      </c>
    </row>
    <row r="82" spans="2:46">
      <c r="B82" s="278" t="s">
        <v>323</v>
      </c>
      <c r="C82" s="287" t="s">
        <v>0</v>
      </c>
      <c r="D82" s="161" t="s">
        <v>0</v>
      </c>
      <c r="E82" s="161" t="s">
        <v>0</v>
      </c>
      <c r="F82" s="161" t="s">
        <v>0</v>
      </c>
      <c r="G82" s="161" t="s">
        <v>0</v>
      </c>
      <c r="H82" s="161" t="s">
        <v>0</v>
      </c>
      <c r="I82" s="161" t="s">
        <v>0</v>
      </c>
      <c r="J82" s="161" t="s">
        <v>0</v>
      </c>
      <c r="K82" s="161" t="s">
        <v>0</v>
      </c>
      <c r="L82" s="161" t="s">
        <v>0</v>
      </c>
      <c r="M82" s="161" t="s">
        <v>0</v>
      </c>
      <c r="N82" s="161" t="s">
        <v>0</v>
      </c>
      <c r="O82" s="161" t="s">
        <v>0</v>
      </c>
      <c r="P82" s="161" t="s">
        <v>0</v>
      </c>
      <c r="Q82" s="161" t="s">
        <v>0</v>
      </c>
      <c r="R82" s="161" t="s">
        <v>0</v>
      </c>
      <c r="S82" s="161" t="s">
        <v>0</v>
      </c>
      <c r="T82" s="161" t="s">
        <v>0</v>
      </c>
      <c r="U82" s="161" t="s">
        <v>0</v>
      </c>
      <c r="V82" s="161" t="s">
        <v>0</v>
      </c>
      <c r="W82" s="161" t="s">
        <v>0</v>
      </c>
      <c r="X82" s="161" t="s">
        <v>0</v>
      </c>
      <c r="Y82" s="161" t="s">
        <v>0</v>
      </c>
      <c r="Z82" s="161" t="s">
        <v>0</v>
      </c>
      <c r="AA82" s="161" t="s">
        <v>0</v>
      </c>
      <c r="AB82" s="161" t="s">
        <v>0</v>
      </c>
      <c r="AC82" s="37" t="s">
        <v>0</v>
      </c>
      <c r="AD82" s="37">
        <v>18862</v>
      </c>
      <c r="AE82" s="37">
        <v>18801</v>
      </c>
      <c r="AF82" s="37">
        <v>18665</v>
      </c>
      <c r="AG82" s="37">
        <v>18504</v>
      </c>
      <c r="AH82" s="37">
        <v>18400</v>
      </c>
      <c r="AI82" s="37">
        <v>18251</v>
      </c>
      <c r="AJ82" s="37">
        <v>18309</v>
      </c>
      <c r="AK82" s="37">
        <v>18197</v>
      </c>
      <c r="AL82" s="37">
        <v>18291</v>
      </c>
      <c r="AM82" s="37">
        <v>18288</v>
      </c>
      <c r="AN82" s="37">
        <v>18230</v>
      </c>
      <c r="AO82" s="37">
        <v>18106</v>
      </c>
      <c r="AP82" s="37">
        <v>18005</v>
      </c>
      <c r="AQ82" s="37">
        <v>17880</v>
      </c>
      <c r="AR82" s="37">
        <v>17880</v>
      </c>
      <c r="AS82" s="37">
        <v>17780</v>
      </c>
      <c r="AT82" s="37">
        <v>17562</v>
      </c>
    </row>
    <row r="83" spans="2:46">
      <c r="B83" s="276" t="s">
        <v>329</v>
      </c>
      <c r="C83" s="285" t="s">
        <v>0</v>
      </c>
      <c r="D83" s="106" t="s">
        <v>0</v>
      </c>
      <c r="E83" s="106" t="s">
        <v>0</v>
      </c>
      <c r="F83" s="106" t="s">
        <v>0</v>
      </c>
      <c r="G83" s="106" t="s">
        <v>0</v>
      </c>
      <c r="H83" s="106" t="s">
        <v>0</v>
      </c>
      <c r="I83" s="106" t="s">
        <v>0</v>
      </c>
      <c r="J83" s="106" t="s">
        <v>0</v>
      </c>
      <c r="K83" s="106" t="s">
        <v>0</v>
      </c>
      <c r="L83" s="106" t="s">
        <v>0</v>
      </c>
      <c r="M83" s="106" t="s">
        <v>0</v>
      </c>
      <c r="N83" s="106" t="s">
        <v>0</v>
      </c>
      <c r="O83" s="106" t="s">
        <v>0</v>
      </c>
      <c r="P83" s="106" t="s">
        <v>0</v>
      </c>
      <c r="Q83" s="106" t="s">
        <v>0</v>
      </c>
      <c r="R83" s="106" t="s">
        <v>0</v>
      </c>
      <c r="S83" s="106" t="s">
        <v>0</v>
      </c>
      <c r="T83" s="106" t="s">
        <v>0</v>
      </c>
      <c r="U83" s="106" t="s">
        <v>0</v>
      </c>
      <c r="V83" s="106" t="s">
        <v>0</v>
      </c>
      <c r="W83" s="106" t="s">
        <v>0</v>
      </c>
      <c r="X83" s="106" t="s">
        <v>0</v>
      </c>
      <c r="Y83" s="106" t="s">
        <v>0</v>
      </c>
      <c r="Z83" s="106" t="s">
        <v>0</v>
      </c>
      <c r="AA83" s="106" t="s">
        <v>0</v>
      </c>
      <c r="AB83" s="106" t="s">
        <v>0</v>
      </c>
      <c r="AC83" s="34" t="s">
        <v>0</v>
      </c>
      <c r="AD83" s="34" t="s">
        <v>0</v>
      </c>
      <c r="AE83" s="34" t="s">
        <v>0</v>
      </c>
      <c r="AF83" s="34" t="s">
        <v>0</v>
      </c>
      <c r="AG83" s="34">
        <v>2783</v>
      </c>
      <c r="AH83" s="34">
        <v>2731</v>
      </c>
      <c r="AI83" s="34">
        <v>2679</v>
      </c>
      <c r="AJ83" s="34">
        <v>2629</v>
      </c>
      <c r="AK83" s="34">
        <v>2584</v>
      </c>
      <c r="AL83" s="34">
        <v>2544</v>
      </c>
      <c r="AM83" s="34">
        <v>2498</v>
      </c>
      <c r="AN83" s="34">
        <v>2455</v>
      </c>
      <c r="AO83" s="34">
        <v>2415</v>
      </c>
      <c r="AP83" s="34">
        <v>2375</v>
      </c>
      <c r="AQ83" s="34">
        <v>2347</v>
      </c>
      <c r="AR83" s="34">
        <v>2347</v>
      </c>
      <c r="AS83" s="34">
        <v>2307</v>
      </c>
      <c r="AT83" s="34">
        <v>2257</v>
      </c>
    </row>
    <row r="84" spans="2:46">
      <c r="B84" s="278" t="s">
        <v>330</v>
      </c>
      <c r="C84" s="287" t="s">
        <v>0</v>
      </c>
      <c r="D84" s="161" t="s">
        <v>0</v>
      </c>
      <c r="E84" s="161" t="s">
        <v>0</v>
      </c>
      <c r="F84" s="161" t="s">
        <v>0</v>
      </c>
      <c r="G84" s="161" t="s">
        <v>0</v>
      </c>
      <c r="H84" s="161" t="s">
        <v>0</v>
      </c>
      <c r="I84" s="161" t="s">
        <v>0</v>
      </c>
      <c r="J84" s="161" t="s">
        <v>0</v>
      </c>
      <c r="K84" s="161" t="s">
        <v>0</v>
      </c>
      <c r="L84" s="161" t="s">
        <v>0</v>
      </c>
      <c r="M84" s="161" t="s">
        <v>0</v>
      </c>
      <c r="N84" s="161" t="s">
        <v>0</v>
      </c>
      <c r="O84" s="161" t="s">
        <v>0</v>
      </c>
      <c r="P84" s="161" t="s">
        <v>0</v>
      </c>
      <c r="Q84" s="161" t="s">
        <v>0</v>
      </c>
      <c r="R84" s="161" t="s">
        <v>0</v>
      </c>
      <c r="S84" s="161" t="s">
        <v>0</v>
      </c>
      <c r="T84" s="161" t="s">
        <v>0</v>
      </c>
      <c r="U84" s="161" t="s">
        <v>0</v>
      </c>
      <c r="V84" s="161" t="s">
        <v>0</v>
      </c>
      <c r="W84" s="161" t="s">
        <v>0</v>
      </c>
      <c r="X84" s="161" t="s">
        <v>0</v>
      </c>
      <c r="Y84" s="161" t="s">
        <v>0</v>
      </c>
      <c r="Z84" s="161" t="s">
        <v>0</v>
      </c>
      <c r="AA84" s="161" t="s">
        <v>0</v>
      </c>
      <c r="AB84" s="161" t="s">
        <v>0</v>
      </c>
      <c r="AC84" s="37" t="s">
        <v>0</v>
      </c>
      <c r="AD84" s="37" t="s">
        <v>0</v>
      </c>
      <c r="AE84" s="37" t="s">
        <v>0</v>
      </c>
      <c r="AF84" s="37" t="s">
        <v>0</v>
      </c>
      <c r="AG84" s="37">
        <v>6264</v>
      </c>
      <c r="AH84" s="37">
        <v>6274</v>
      </c>
      <c r="AI84" s="37">
        <v>6242</v>
      </c>
      <c r="AJ84" s="37">
        <v>6210</v>
      </c>
      <c r="AK84" s="37">
        <v>6178</v>
      </c>
      <c r="AL84" s="37">
        <v>6147</v>
      </c>
      <c r="AM84" s="37">
        <v>6116</v>
      </c>
      <c r="AN84" s="37">
        <v>6085</v>
      </c>
      <c r="AO84" s="37">
        <v>6053</v>
      </c>
      <c r="AP84" s="37">
        <v>6021</v>
      </c>
      <c r="AQ84" s="37">
        <v>5989</v>
      </c>
      <c r="AR84" s="37">
        <v>5989</v>
      </c>
      <c r="AS84" s="37">
        <v>5964</v>
      </c>
      <c r="AT84" s="37">
        <v>5905</v>
      </c>
    </row>
    <row r="85" spans="2:46">
      <c r="B85" s="278" t="s">
        <v>353</v>
      </c>
      <c r="C85" s="287"/>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37"/>
      <c r="AD85" s="37"/>
      <c r="AE85" s="37"/>
      <c r="AF85" s="37"/>
      <c r="AG85" s="37"/>
      <c r="AH85" s="37"/>
      <c r="AI85" s="37">
        <v>17697</v>
      </c>
      <c r="AJ85" s="37">
        <v>17766</v>
      </c>
      <c r="AK85" s="37">
        <v>17702</v>
      </c>
      <c r="AL85" s="37">
        <v>17641</v>
      </c>
      <c r="AM85" s="37">
        <v>17576</v>
      </c>
      <c r="AN85" s="37">
        <v>17513</v>
      </c>
      <c r="AO85" s="37">
        <v>17450</v>
      </c>
      <c r="AP85" s="37">
        <v>17387</v>
      </c>
      <c r="AQ85" s="37">
        <v>17329</v>
      </c>
      <c r="AR85" s="37">
        <v>17329</v>
      </c>
      <c r="AS85" s="37">
        <v>17282</v>
      </c>
      <c r="AT85" s="37">
        <v>17183</v>
      </c>
    </row>
    <row r="86" spans="2:46">
      <c r="B86" s="278" t="s">
        <v>436</v>
      </c>
      <c r="C86" s="287"/>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37"/>
      <c r="AD86" s="37"/>
      <c r="AE86" s="37"/>
      <c r="AF86" s="37"/>
      <c r="AG86" s="37"/>
      <c r="AH86" s="37"/>
      <c r="AI86" s="37" t="s">
        <v>0</v>
      </c>
      <c r="AJ86" s="37">
        <v>25132</v>
      </c>
      <c r="AK86" s="37">
        <v>24991</v>
      </c>
      <c r="AL86" s="37">
        <v>24850</v>
      </c>
      <c r="AM86" s="37">
        <v>34865</v>
      </c>
      <c r="AN86" s="37">
        <v>34735</v>
      </c>
      <c r="AO86" s="37">
        <v>34574</v>
      </c>
      <c r="AP86" s="37">
        <v>34416</v>
      </c>
      <c r="AQ86" s="37">
        <v>34274</v>
      </c>
      <c r="AR86" s="37">
        <v>34274</v>
      </c>
      <c r="AS86" s="37">
        <v>34170</v>
      </c>
      <c r="AT86" s="37">
        <v>33862</v>
      </c>
    </row>
    <row r="87" spans="2:46">
      <c r="B87" s="278" t="str">
        <f>+'Basic data'!B87</f>
        <v>Front Place Minami-Shinjuku</v>
      </c>
      <c r="C87" s="287"/>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37"/>
      <c r="AD87" s="37"/>
      <c r="AE87" s="37"/>
      <c r="AF87" s="37"/>
      <c r="AG87" s="37"/>
      <c r="AH87" s="37"/>
      <c r="AI87" s="37"/>
      <c r="AJ87" s="37"/>
      <c r="AK87" s="37">
        <v>9342</v>
      </c>
      <c r="AL87" s="37">
        <v>9395</v>
      </c>
      <c r="AM87" s="37">
        <v>9364</v>
      </c>
      <c r="AN87" s="37">
        <v>9333</v>
      </c>
      <c r="AO87" s="37">
        <v>9302</v>
      </c>
      <c r="AP87" s="37">
        <v>9272</v>
      </c>
      <c r="AQ87" s="37">
        <v>9244</v>
      </c>
      <c r="AR87" s="37">
        <v>9244</v>
      </c>
      <c r="AS87" s="37">
        <v>9215</v>
      </c>
      <c r="AT87" s="37">
        <v>9155</v>
      </c>
    </row>
    <row r="88" spans="2:46">
      <c r="B88" s="278" t="str">
        <f>+'Basic data'!B88</f>
        <v>Daido Seimei Niigata Building</v>
      </c>
      <c r="C88" s="287"/>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37"/>
      <c r="AD88" s="37"/>
      <c r="AE88" s="37"/>
      <c r="AF88" s="37"/>
      <c r="AG88" s="37"/>
      <c r="AH88" s="37"/>
      <c r="AI88" s="37"/>
      <c r="AJ88" s="37"/>
      <c r="AK88" s="37">
        <v>1849</v>
      </c>
      <c r="AL88" s="37">
        <v>1822</v>
      </c>
      <c r="AM88" s="37">
        <v>1785</v>
      </c>
      <c r="AN88" s="37">
        <v>1747</v>
      </c>
      <c r="AO88" s="37">
        <v>1718</v>
      </c>
      <c r="AP88" s="37">
        <v>1692</v>
      </c>
      <c r="AQ88" s="37">
        <v>1663</v>
      </c>
      <c r="AR88" s="37">
        <v>1663</v>
      </c>
      <c r="AS88" s="37">
        <v>1644</v>
      </c>
      <c r="AT88" s="37">
        <v>1623</v>
      </c>
    </row>
    <row r="89" spans="2:46">
      <c r="B89" s="278" t="str">
        <f>+'Basic data'!B89</f>
        <v>Seavans S Building</v>
      </c>
      <c r="C89" s="287"/>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37"/>
      <c r="AD89" s="37"/>
      <c r="AE89" s="37"/>
      <c r="AF89" s="37"/>
      <c r="AG89" s="37"/>
      <c r="AH89" s="37"/>
      <c r="AI89" s="37"/>
      <c r="AJ89" s="37"/>
      <c r="AK89" s="37"/>
      <c r="AL89" s="37"/>
      <c r="AM89" s="37">
        <v>5651</v>
      </c>
      <c r="AN89" s="37">
        <v>5654</v>
      </c>
      <c r="AO89" s="37">
        <v>5645</v>
      </c>
      <c r="AP89" s="37">
        <v>5621</v>
      </c>
      <c r="AQ89" s="37">
        <v>5617</v>
      </c>
      <c r="AR89" s="37">
        <v>5617</v>
      </c>
      <c r="AS89" s="37">
        <v>5610</v>
      </c>
      <c r="AT89" s="37">
        <v>5602</v>
      </c>
    </row>
    <row r="90" spans="2:46">
      <c r="B90" s="278" t="str">
        <f>+'Basic data'!B90</f>
        <v>Otemachi Park Building</v>
      </c>
      <c r="C90" s="287"/>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37"/>
      <c r="AD90" s="37"/>
      <c r="AE90" s="37"/>
      <c r="AF90" s="37"/>
      <c r="AG90" s="37"/>
      <c r="AH90" s="37"/>
      <c r="AI90" s="37"/>
      <c r="AJ90" s="37"/>
      <c r="AK90" s="37"/>
      <c r="AL90" s="37"/>
      <c r="AM90" s="37">
        <v>10229</v>
      </c>
      <c r="AN90" s="37">
        <v>10244</v>
      </c>
      <c r="AO90" s="37">
        <v>10207</v>
      </c>
      <c r="AP90" s="37">
        <v>10169</v>
      </c>
      <c r="AQ90" s="37">
        <v>10132</v>
      </c>
      <c r="AR90" s="37">
        <v>10132</v>
      </c>
      <c r="AS90" s="37">
        <v>10095</v>
      </c>
      <c r="AT90" s="37">
        <v>10020</v>
      </c>
    </row>
    <row r="91" spans="2:46">
      <c r="B91" s="278" t="str">
        <f>+'Basic data'!B91</f>
        <v>GRAND FRONT OSAKA (North Building)</v>
      </c>
      <c r="C91" s="287"/>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37"/>
      <c r="AD91" s="106"/>
      <c r="AE91" s="106"/>
      <c r="AF91" s="106"/>
      <c r="AG91" s="106"/>
      <c r="AH91" s="37"/>
      <c r="AI91" s="37"/>
      <c r="AJ91" s="37"/>
      <c r="AK91" s="37"/>
      <c r="AL91" s="37"/>
      <c r="AM91" s="37"/>
      <c r="AN91" s="37"/>
      <c r="AO91" s="37"/>
      <c r="AP91" s="37"/>
      <c r="AQ91" s="37">
        <v>9852</v>
      </c>
      <c r="AR91" s="37">
        <v>9852</v>
      </c>
      <c r="AS91" s="37">
        <v>9806</v>
      </c>
      <c r="AT91" s="37">
        <v>9684</v>
      </c>
    </row>
    <row r="92" spans="2:46">
      <c r="B92" s="278" t="str">
        <f>+'Basic data'!B92</f>
        <v>GRAND FRONT OSAKA (Umekita Plaza and South Building)</v>
      </c>
      <c r="C92" s="287"/>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37"/>
      <c r="AD92" s="106"/>
      <c r="AE92" s="106"/>
      <c r="AF92" s="106"/>
      <c r="AG92" s="106"/>
      <c r="AH92" s="37"/>
      <c r="AI92" s="37"/>
      <c r="AJ92" s="37"/>
      <c r="AK92" s="37"/>
      <c r="AL92" s="37"/>
      <c r="AM92" s="37"/>
      <c r="AN92" s="37"/>
      <c r="AO92" s="37"/>
      <c r="AP92" s="37"/>
      <c r="AQ92" s="37">
        <v>11293</v>
      </c>
      <c r="AR92" s="37">
        <v>11293</v>
      </c>
      <c r="AS92" s="37">
        <v>11242</v>
      </c>
      <c r="AT92" s="37">
        <v>11242</v>
      </c>
    </row>
    <row r="93" spans="2:46">
      <c r="B93" s="278" t="str">
        <f>+'Basic data'!B93</f>
        <v>Toyosu Front</v>
      </c>
      <c r="C93" s="287"/>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37"/>
      <c r="AD93" s="106"/>
      <c r="AE93" s="106"/>
      <c r="AF93" s="106"/>
      <c r="AG93" s="106"/>
      <c r="AH93" s="37"/>
      <c r="AI93" s="37"/>
      <c r="AJ93" s="37"/>
      <c r="AK93" s="37"/>
      <c r="AL93" s="37"/>
      <c r="AM93" s="37"/>
      <c r="AN93" s="37"/>
      <c r="AO93" s="37"/>
      <c r="AP93" s="37"/>
      <c r="AQ93" s="37">
        <v>25613</v>
      </c>
      <c r="AR93" s="37">
        <v>25613</v>
      </c>
      <c r="AS93" s="37">
        <v>25502</v>
      </c>
      <c r="AT93" s="37">
        <v>25180</v>
      </c>
    </row>
    <row r="94" spans="2:46">
      <c r="B94" s="278" t="str">
        <f>+'Basic data'!B94</f>
        <v>the ARGYLE aoyama</v>
      </c>
      <c r="C94" s="287"/>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37"/>
      <c r="AD94" s="106"/>
      <c r="AE94" s="106"/>
      <c r="AF94" s="106"/>
      <c r="AG94" s="106"/>
      <c r="AH94" s="37"/>
      <c r="AI94" s="37"/>
      <c r="AJ94" s="37"/>
      <c r="AK94" s="37"/>
      <c r="AL94" s="37"/>
      <c r="AM94" s="37"/>
      <c r="AN94" s="37"/>
      <c r="AO94" s="37"/>
      <c r="AP94" s="37"/>
      <c r="AQ94" s="37"/>
      <c r="AR94" s="37"/>
      <c r="AS94" s="37"/>
      <c r="AT94" s="37">
        <v>24038</v>
      </c>
    </row>
    <row r="95" spans="2:46">
      <c r="B95" s="278" t="str">
        <f>+'Basic data'!B95</f>
        <v>Toyosu Foresia</v>
      </c>
      <c r="C95" s="287"/>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37"/>
      <c r="AD95" s="106"/>
      <c r="AE95" s="106"/>
      <c r="AF95" s="106"/>
      <c r="AG95" s="106"/>
      <c r="AH95" s="37"/>
      <c r="AI95" s="37"/>
      <c r="AJ95" s="37"/>
      <c r="AK95" s="37"/>
      <c r="AL95" s="37"/>
      <c r="AM95" s="37"/>
      <c r="AN95" s="37"/>
      <c r="AO95" s="37"/>
      <c r="AP95" s="37"/>
      <c r="AQ95" s="37"/>
      <c r="AR95" s="37"/>
      <c r="AS95" s="37"/>
      <c r="AT95" s="37">
        <v>8112</v>
      </c>
    </row>
    <row r="96" spans="2:46">
      <c r="B96" s="278" t="str">
        <f>+'Basic data'!B96</f>
        <v>CIRCLES Hirakawacho</v>
      </c>
      <c r="C96" s="287"/>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37"/>
      <c r="AD96" s="106"/>
      <c r="AE96" s="106"/>
      <c r="AF96" s="106"/>
      <c r="AG96" s="106"/>
      <c r="AH96" s="37"/>
      <c r="AI96" s="37"/>
      <c r="AJ96" s="37"/>
      <c r="AK96" s="37"/>
      <c r="AL96" s="37"/>
      <c r="AM96" s="37"/>
      <c r="AN96" s="37"/>
      <c r="AO96" s="37"/>
      <c r="AP96" s="37"/>
      <c r="AQ96" s="37"/>
      <c r="AR96" s="37"/>
      <c r="AS96" s="37"/>
      <c r="AT96" s="37">
        <v>1790</v>
      </c>
    </row>
    <row r="97" spans="2:46" ht="12.5" thickBot="1">
      <c r="B97" s="278" t="str">
        <f>+'Basic data'!B97</f>
        <v>Forecast Sakaisujihonmachi</v>
      </c>
      <c r="C97" s="287"/>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37"/>
      <c r="AD97" s="106"/>
      <c r="AE97" s="106"/>
      <c r="AF97" s="106"/>
      <c r="AG97" s="106"/>
      <c r="AH97" s="37"/>
      <c r="AI97" s="37"/>
      <c r="AJ97" s="37"/>
      <c r="AK97" s="37"/>
      <c r="AL97" s="37"/>
      <c r="AM97" s="37"/>
      <c r="AN97" s="37"/>
      <c r="AO97" s="37"/>
      <c r="AP97" s="37"/>
      <c r="AQ97" s="37"/>
      <c r="AR97" s="37"/>
      <c r="AS97" s="37"/>
      <c r="AT97" s="37">
        <v>17856</v>
      </c>
    </row>
    <row r="98" spans="2:46" ht="12.5" thickTop="1">
      <c r="B98" s="264" t="s">
        <v>1</v>
      </c>
      <c r="C98" s="288">
        <v>145580</v>
      </c>
      <c r="D98" s="279">
        <v>165088</v>
      </c>
      <c r="E98" s="279">
        <v>184304</v>
      </c>
      <c r="F98" s="279">
        <v>193058</v>
      </c>
      <c r="G98" s="279">
        <v>219032</v>
      </c>
      <c r="H98" s="279">
        <v>240134</v>
      </c>
      <c r="I98" s="279">
        <v>291350</v>
      </c>
      <c r="J98" s="279">
        <v>327005</v>
      </c>
      <c r="K98" s="279">
        <v>413708</v>
      </c>
      <c r="L98" s="279">
        <v>418607</v>
      </c>
      <c r="M98" s="279">
        <v>427013</v>
      </c>
      <c r="N98" s="279">
        <v>431463</v>
      </c>
      <c r="O98" s="279">
        <v>503376</v>
      </c>
      <c r="P98" s="279">
        <v>525503</v>
      </c>
      <c r="Q98" s="279">
        <v>544245</v>
      </c>
      <c r="R98" s="279">
        <v>540709</v>
      </c>
      <c r="S98" s="279">
        <v>614734</v>
      </c>
      <c r="T98" s="279">
        <v>614593</v>
      </c>
      <c r="U98" s="279">
        <v>628689</v>
      </c>
      <c r="V98" s="279">
        <v>622542</v>
      </c>
      <c r="W98" s="279">
        <v>681970</v>
      </c>
      <c r="X98" s="279">
        <v>700829</v>
      </c>
      <c r="Y98" s="279">
        <v>739901</v>
      </c>
      <c r="Z98" s="279">
        <v>748257</v>
      </c>
      <c r="AA98" s="279">
        <v>789543</v>
      </c>
      <c r="AB98" s="279">
        <v>786106</v>
      </c>
      <c r="AC98" s="280">
        <v>829449</v>
      </c>
      <c r="AD98" s="280">
        <v>869034</v>
      </c>
      <c r="AE98" s="280">
        <v>861360</v>
      </c>
      <c r="AF98" s="280">
        <v>856657</v>
      </c>
      <c r="AG98" s="280">
        <v>872534</v>
      </c>
      <c r="AH98" s="280">
        <v>877837</v>
      </c>
      <c r="AI98" s="280">
        <v>907577</v>
      </c>
      <c r="AJ98" s="280">
        <v>927908</v>
      </c>
      <c r="AK98" s="280">
        <v>935057</v>
      </c>
      <c r="AL98" s="280">
        <v>928820</v>
      </c>
      <c r="AM98" s="280">
        <v>955228</v>
      </c>
      <c r="AN98" s="280">
        <v>967442</v>
      </c>
      <c r="AO98" s="280">
        <v>963160</v>
      </c>
      <c r="AP98" s="280">
        <v>954902</v>
      </c>
      <c r="AQ98" s="280">
        <v>1002620</v>
      </c>
      <c r="AR98" s="280">
        <v>1002620</v>
      </c>
      <c r="AS98" s="280">
        <v>977086</v>
      </c>
      <c r="AT98" s="280">
        <v>1016270</v>
      </c>
    </row>
    <row r="102" spans="2:46" ht="6.75" customHeight="1"/>
  </sheetData>
  <mergeCells count="1">
    <mergeCell ref="B4:B5"/>
  </mergeCells>
  <phoneticPr fontId="2"/>
  <pageMargins left="0.74803149606299213" right="0.74803149606299213" top="0.98425196850393704" bottom="0.98425196850393704" header="0.51181102362204722" footer="0.51181102362204722"/>
  <pageSetup paperSize="8" scale="59" fitToWidth="0" orientation="landscape" horizontalDpi="300" verticalDpi="300" r:id="rId1"/>
  <headerFooter alignWithMargins="0">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60</vt:i4>
      </vt:variant>
    </vt:vector>
  </HeadingPairs>
  <TitlesOfParts>
    <vt:vector size="91" baseType="lpstr">
      <vt:lpstr>Notes on using this data file</vt:lpstr>
      <vt:lpstr>All properties</vt:lpstr>
      <vt:lpstr>Individual property</vt:lpstr>
      <vt:lpstr>Basic data</vt:lpstr>
      <vt:lpstr>Leasable space</vt:lpstr>
      <vt:lpstr>Leased space</vt:lpstr>
      <vt:lpstr>Occupancy rate</vt:lpstr>
      <vt:lpstr>Number of tenants</vt:lpstr>
      <vt:lpstr>Book value</vt:lpstr>
      <vt:lpstr>Book value of land</vt:lpstr>
      <vt:lpstr>Book value of building</vt:lpstr>
      <vt:lpstr>Property value as per appraiser</vt:lpstr>
      <vt:lpstr>Capital expenditure</vt:lpstr>
      <vt:lpstr>Property-related revenues</vt:lpstr>
      <vt:lpstr>Rental revenues</vt:lpstr>
      <vt:lpstr>Non-rental revenues</vt:lpstr>
      <vt:lpstr>Property-related expenses</vt:lpstr>
      <vt:lpstr>Property management expenses</vt:lpstr>
      <vt:lpstr>Utilities expenses</vt:lpstr>
      <vt:lpstr>Property and other taxes</vt:lpstr>
      <vt:lpstr>Casualty insurance</vt:lpstr>
      <vt:lpstr>Repairing expenses</vt:lpstr>
      <vt:lpstr>Depreciation</vt:lpstr>
      <vt:lpstr>Other expenses</vt:lpstr>
      <vt:lpstr>Property-related profits and lo</vt:lpstr>
      <vt:lpstr>ＮＯＩ</vt:lpstr>
      <vt:lpstr>Revenue from sale of real estat</vt:lpstr>
      <vt:lpstr>Cost of real estate property so</vt:lpstr>
      <vt:lpstr>Other sales expenses</vt:lpstr>
      <vt:lpstr>Reduction in acquisition cost</vt:lpstr>
      <vt:lpstr>Gain or loss on sales</vt:lpstr>
      <vt:lpstr>'All properties'!Print_Area</vt:lpstr>
      <vt:lpstr>'Basic data'!Print_Area</vt:lpstr>
      <vt:lpstr>'Book value'!Print_Area</vt:lpstr>
      <vt:lpstr>'Book value of building'!Print_Area</vt:lpstr>
      <vt:lpstr>'Book value of land'!Print_Area</vt:lpstr>
      <vt:lpstr>'Capital expenditure'!Print_Area</vt:lpstr>
      <vt:lpstr>'Casualty insurance'!Print_Area</vt:lpstr>
      <vt:lpstr>'Cost of real estate property so'!Print_Area</vt:lpstr>
      <vt:lpstr>Depreciation!Print_Area</vt:lpstr>
      <vt:lpstr>'Gain or loss on sales'!Print_Area</vt:lpstr>
      <vt:lpstr>'Individual property'!Print_Area</vt:lpstr>
      <vt:lpstr>'Leasable space'!Print_Area</vt:lpstr>
      <vt:lpstr>'Leased space'!Print_Area</vt:lpstr>
      <vt:lpstr>ＮＯＩ!Print_Area</vt:lpstr>
      <vt:lpstr>'Non-rental revenues'!Print_Area</vt:lpstr>
      <vt:lpstr>'Notes on using this data file'!Print_Area</vt:lpstr>
      <vt:lpstr>'Number of tenants'!Print_Area</vt:lpstr>
      <vt:lpstr>'Occupancy rate'!Print_Area</vt:lpstr>
      <vt:lpstr>'Other expenses'!Print_Area</vt:lpstr>
      <vt:lpstr>'Other sales expenses'!Print_Area</vt:lpstr>
      <vt:lpstr>'Property and other taxes'!Print_Area</vt:lpstr>
      <vt:lpstr>'Property management expenses'!Print_Area</vt:lpstr>
      <vt:lpstr>'Property value as per appraiser'!Print_Area</vt:lpstr>
      <vt:lpstr>'Property-related expenses'!Print_Area</vt:lpstr>
      <vt:lpstr>'Property-related profits and lo'!Print_Area</vt:lpstr>
      <vt:lpstr>'Property-related revenues'!Print_Area</vt:lpstr>
      <vt:lpstr>'Reduction in acquisition cost'!Print_Area</vt:lpstr>
      <vt:lpstr>'Rental revenues'!Print_Area</vt:lpstr>
      <vt:lpstr>'Repairing expenses'!Print_Area</vt:lpstr>
      <vt:lpstr>'Revenue from sale of real estat'!Print_Area</vt:lpstr>
      <vt:lpstr>'Utilities expenses'!Print_Area</vt:lpstr>
      <vt:lpstr>'All properties'!Print_Titles</vt:lpstr>
      <vt:lpstr>'Book value'!Print_Titles</vt:lpstr>
      <vt:lpstr>'Book value of building'!Print_Titles</vt:lpstr>
      <vt:lpstr>'Book value of land'!Print_Titles</vt:lpstr>
      <vt:lpstr>'Capital expenditure'!Print_Titles</vt:lpstr>
      <vt:lpstr>'Casualty insurance'!Print_Titles</vt:lpstr>
      <vt:lpstr>'Cost of real estate property so'!Print_Titles</vt:lpstr>
      <vt:lpstr>Depreciation!Print_Titles</vt:lpstr>
      <vt:lpstr>'Gain or loss on sales'!Print_Titles</vt:lpstr>
      <vt:lpstr>'Individual property'!Print_Titles</vt:lpstr>
      <vt:lpstr>'Leasable space'!Print_Titles</vt:lpstr>
      <vt:lpstr>'Leased space'!Print_Titles</vt:lpstr>
      <vt:lpstr>ＮＯＩ!Print_Titles</vt:lpstr>
      <vt:lpstr>'Non-rental revenues'!Print_Titles</vt:lpstr>
      <vt:lpstr>'Number of tenants'!Print_Titles</vt:lpstr>
      <vt:lpstr>'Occupancy rate'!Print_Titles</vt:lpstr>
      <vt:lpstr>'Other expenses'!Print_Titles</vt:lpstr>
      <vt:lpstr>'Other sales expenses'!Print_Titles</vt:lpstr>
      <vt:lpstr>'Property and other taxes'!Print_Titles</vt:lpstr>
      <vt:lpstr>'Property management expenses'!Print_Titles</vt:lpstr>
      <vt:lpstr>'Property value as per appraiser'!Print_Titles</vt:lpstr>
      <vt:lpstr>'Property-related expenses'!Print_Titles</vt:lpstr>
      <vt:lpstr>'Property-related profits and lo'!Print_Titles</vt:lpstr>
      <vt:lpstr>'Property-related revenues'!Print_Titles</vt:lpstr>
      <vt:lpstr>'Reduction in acquisition cost'!Print_Titles</vt:lpstr>
      <vt:lpstr>'Rental revenues'!Print_Titles</vt:lpstr>
      <vt:lpstr>'Repairing expenses'!Print_Titles</vt:lpstr>
      <vt:lpstr>'Revenue from sale of real estat'!Print_Titles</vt:lpstr>
      <vt:lpstr>'Utilities expenses'!Print_Titles</vt:lpstr>
    </vt:vector>
  </TitlesOfParts>
  <Company>ジャパンリアルエステイトアセットマネジメント株式会社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haruhiko-araki</dc:creator>
  <cp:lastModifiedBy>Administrator</cp:lastModifiedBy>
  <cp:lastPrinted>2020-11-12T12:20:25Z</cp:lastPrinted>
  <dcterms:created xsi:type="dcterms:W3CDTF">2005-10-07T00:52:21Z</dcterms:created>
  <dcterms:modified xsi:type="dcterms:W3CDTF">2023-11-14T00:42:26Z</dcterms:modified>
</cp:coreProperties>
</file>